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updateLinks="always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tuan\Downloads\02_VN\70_DetailDesign\"/>
    </mc:Choice>
  </mc:AlternateContent>
  <xr:revisionPtr revIDLastSave="0" documentId="13_ncr:1_{3415257C-404C-46B3-8B4F-886A3AD6317B}" xr6:coauthVersionLast="46" xr6:coauthVersionMax="46" xr10:uidLastSave="{00000000-0000-0000-0000-000000000000}"/>
  <bookViews>
    <workbookView xWindow="-120" yWindow="-120" windowWidth="29040" windowHeight="15840" tabRatio="924" xr2:uid="{00000000-000D-0000-FFFF-FFFF00000000}"/>
  </bookViews>
  <sheets>
    <sheet name="History update" sheetId="25" r:id="rId1"/>
    <sheet name="Overview" sheetId="26" r:id="rId2"/>
    <sheet name="Screen design" sheetId="56" r:id="rId3"/>
    <sheet name="Screen item define" sheetId="46" r:id="rId4"/>
    <sheet name="Checklist" sheetId="57" r:id="rId5"/>
    <sheet name="Processing" sheetId="55" r:id="rId6"/>
    <sheet name="Table" sheetId="49" r:id="rId7"/>
    <sheet name="Note" sheetId="50" r:id="rId8"/>
    <sheet name="設定" sheetId="51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attribute">設定!$C$2:$C$22</definedName>
    <definedName name="control">設定!$A$2:$A$40</definedName>
    <definedName name="IME">設定!$D$2:$D$8</definedName>
    <definedName name="IO">設定!$E$2:$E$6</definedName>
    <definedName name="Payment">[1]入力規制リスト!$C$3:$C$5</definedName>
    <definedName name="_xlnm.Print_Area" localSheetId="4">Checklist!$A$1:$CI$12</definedName>
    <definedName name="_xlnm.Print_Area" localSheetId="7">Note!$A$1:$CI$32</definedName>
    <definedName name="_xlnm.Print_Area" localSheetId="1">Overview!$A$1:$CI$53</definedName>
    <definedName name="_xlnm.Print_Area" localSheetId="5">Processing!$A$1:$BY$4</definedName>
    <definedName name="_xlnm.Print_Area" localSheetId="2">'Screen design'!$A$1:$CI$52</definedName>
    <definedName name="_xlnm.Print_Area" localSheetId="3">'Screen item define'!$A$1:$CI$32</definedName>
    <definedName name="_xlnm.Print_Area" localSheetId="6">Table!$A$1:$CI$4</definedName>
    <definedName name="_xlnm.Print_Titles" localSheetId="4">Checklist!$1:$4</definedName>
    <definedName name="_xlnm.Print_Titles" localSheetId="3">'Screen item define'!$1:$5</definedName>
    <definedName name="require">設定!$F$2:$F$5</definedName>
    <definedName name="Trade">[1]入力規制リスト!$B$3:$B$9</definedName>
    <definedName name="Transport">[1]入力規制リスト!$D$3:$D$5</definedName>
    <definedName name="type">設定!$B$2:$B$22</definedName>
    <definedName name="分類DB">設定!$N$2:$N$10</definedName>
    <definedName name="型">[2]設定!$A$2:$A$26</definedName>
    <definedName name="属性">[2]設定!$B$2:$B$6</definedName>
  </definedNames>
  <calcPr calcId="181029"/>
</workbook>
</file>

<file path=xl/calcChain.xml><?xml version="1.0" encoding="utf-8"?>
<calcChain xmlns="http://schemas.openxmlformats.org/spreadsheetml/2006/main">
  <c r="AH1" i="26" l="1"/>
  <c r="BR1" i="26"/>
  <c r="CC1" i="26"/>
  <c r="J2" i="26"/>
  <c r="AH2" i="26"/>
  <c r="CC2" i="26"/>
  <c r="BR2" i="26" s="1"/>
  <c r="AH3" i="26"/>
  <c r="AI3" i="26"/>
  <c r="AJ3" i="26"/>
  <c r="AK3" i="26"/>
  <c r="AL3" i="26"/>
  <c r="AM3" i="26"/>
  <c r="J8" i="26"/>
  <c r="J9" i="26"/>
  <c r="J21" i="26"/>
  <c r="AE21" i="26"/>
  <c r="J22" i="26"/>
  <c r="G31" i="26"/>
  <c r="J31" i="26"/>
  <c r="G32" i="26"/>
  <c r="J32" i="26"/>
  <c r="G33" i="26"/>
  <c r="J33" i="26"/>
  <c r="G34" i="26"/>
  <c r="J34" i="26"/>
  <c r="G35" i="26"/>
  <c r="J35" i="26"/>
  <c r="G36" i="26"/>
  <c r="J36" i="26"/>
  <c r="G37" i="26"/>
  <c r="J37" i="26"/>
  <c r="A53" i="26"/>
  <c r="CG34" i="49"/>
  <c r="BP34" i="49"/>
  <c r="CG33" i="49"/>
  <c r="BP33" i="49"/>
  <c r="CG32" i="49"/>
  <c r="BP32" i="49"/>
  <c r="CG31" i="49"/>
  <c r="BP31" i="49"/>
  <c r="CG30" i="49"/>
  <c r="BP30" i="49"/>
  <c r="CG29" i="49"/>
  <c r="BP29" i="49"/>
  <c r="CG28" i="49"/>
  <c r="BP28" i="49"/>
  <c r="CG27" i="49"/>
  <c r="BP27" i="49"/>
  <c r="CG26" i="49"/>
  <c r="BP26" i="49"/>
  <c r="CG25" i="49"/>
  <c r="BP25" i="49"/>
  <c r="CG24" i="49"/>
  <c r="BP24" i="49"/>
  <c r="CG23" i="49"/>
  <c r="BP23" i="49"/>
  <c r="CG22" i="49"/>
  <c r="BP22" i="49"/>
  <c r="CG21" i="49"/>
  <c r="BP21" i="49"/>
  <c r="CG20" i="49"/>
  <c r="BP20" i="49"/>
  <c r="CG19" i="49"/>
  <c r="BP19" i="49"/>
  <c r="CG18" i="49"/>
  <c r="BP18" i="49"/>
  <c r="CG17" i="49"/>
  <c r="BP17" i="49"/>
  <c r="CG16" i="49"/>
  <c r="BP16" i="49"/>
  <c r="CG15" i="49"/>
  <c r="BP15" i="49"/>
  <c r="CG14" i="49"/>
  <c r="BP14" i="49"/>
  <c r="CG13" i="49"/>
  <c r="BP13" i="49"/>
  <c r="CG12" i="49"/>
  <c r="BP12" i="49"/>
  <c r="CG11" i="49"/>
  <c r="BP11" i="49"/>
  <c r="CG10" i="49"/>
  <c r="BP10" i="49"/>
  <c r="CG9" i="49"/>
  <c r="BP9" i="49"/>
  <c r="BR1" i="49"/>
  <c r="AY34" i="49" l="1"/>
  <c r="AY33" i="49"/>
  <c r="AY32" i="49"/>
  <c r="AY31" i="49"/>
  <c r="AY30" i="49"/>
  <c r="AY29" i="49"/>
  <c r="AY28" i="49"/>
  <c r="AY27" i="49"/>
  <c r="AY26" i="49"/>
  <c r="AY25" i="49"/>
  <c r="AY24" i="49"/>
  <c r="AY23" i="49"/>
  <c r="AY22" i="49"/>
  <c r="AY21" i="49"/>
  <c r="AY20" i="49"/>
  <c r="AY19" i="49"/>
  <c r="AY18" i="49"/>
  <c r="AY17" i="49"/>
  <c r="AY16" i="49"/>
  <c r="AY15" i="49"/>
  <c r="AY14" i="49"/>
  <c r="AY13" i="49"/>
  <c r="AY12" i="49"/>
  <c r="AY11" i="49"/>
  <c r="AY10" i="49"/>
  <c r="AY9" i="49"/>
  <c r="AH34" i="49"/>
  <c r="AH11" i="49"/>
  <c r="AH12" i="49"/>
  <c r="AH13" i="49"/>
  <c r="AH14" i="49"/>
  <c r="AH15" i="49"/>
  <c r="AH16" i="49"/>
  <c r="AH17" i="49"/>
  <c r="AH18" i="49"/>
  <c r="AH19" i="49"/>
  <c r="AH20" i="49"/>
  <c r="AH21" i="49"/>
  <c r="AH22" i="49"/>
  <c r="AH23" i="49"/>
  <c r="AH24" i="49"/>
  <c r="AH25" i="49"/>
  <c r="AH26" i="49"/>
  <c r="AH27" i="49"/>
  <c r="AH28" i="49"/>
  <c r="AH29" i="49"/>
  <c r="AH30" i="49"/>
  <c r="AH31" i="49"/>
  <c r="AH32" i="49"/>
  <c r="AH33" i="49"/>
  <c r="AH10" i="49"/>
  <c r="AH9" i="49"/>
  <c r="A9" i="49"/>
  <c r="A10" i="49" s="1"/>
  <c r="A11" i="49" s="1"/>
  <c r="A12" i="49" s="1"/>
  <c r="A13" i="49" l="1"/>
  <c r="A14" i="49" l="1"/>
  <c r="A15" i="49" l="1"/>
  <c r="A16" i="49" s="1"/>
  <c r="A17" i="49" s="1"/>
  <c r="A18" i="49" l="1"/>
  <c r="A19" i="49" s="1"/>
  <c r="A20" i="49" l="1"/>
  <c r="A21" i="49" s="1"/>
  <c r="A22" i="49" l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K29" i="49" l="1"/>
  <c r="K23" i="49"/>
  <c r="K34" i="49"/>
  <c r="K32" i="49"/>
  <c r="K30" i="49"/>
  <c r="K28" i="49"/>
  <c r="K26" i="49"/>
  <c r="K24" i="49"/>
  <c r="K22" i="49"/>
  <c r="K31" i="49"/>
  <c r="K25" i="49"/>
  <c r="K33" i="49"/>
  <c r="K27" i="49"/>
  <c r="AW16" i="46" l="1"/>
  <c r="BK16" i="46"/>
  <c r="AO8" i="57" l="1"/>
  <c r="AT8" i="57"/>
  <c r="AO7" i="57"/>
  <c r="AT7" i="57"/>
  <c r="D6" i="51"/>
  <c r="D5" i="51"/>
  <c r="E4" i="51"/>
  <c r="D4" i="51"/>
  <c r="F3" i="51"/>
  <c r="E3" i="51"/>
  <c r="D3" i="51"/>
  <c r="F2" i="51"/>
  <c r="E2" i="51"/>
  <c r="D2" i="51"/>
  <c r="C4" i="51"/>
  <c r="A21353" i="57" l="1"/>
  <c r="AM3" i="57"/>
  <c r="AH3" i="57" s="1"/>
  <c r="AL3" i="57"/>
  <c r="AK3" i="57"/>
  <c r="AJ3" i="57"/>
  <c r="AI3" i="57"/>
  <c r="CC2" i="57"/>
  <c r="BR2" i="57" s="1"/>
  <c r="C3" i="51"/>
  <c r="C5" i="51"/>
  <c r="C6" i="51"/>
  <c r="C7" i="51"/>
  <c r="C8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C2" i="51"/>
  <c r="B3" i="51"/>
  <c r="B4" i="51"/>
  <c r="B5" i="51"/>
  <c r="B6" i="51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A3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B2" i="51"/>
  <c r="A2" i="51"/>
  <c r="J1" i="57"/>
  <c r="BR1" i="57"/>
  <c r="CC1" i="57"/>
  <c r="J3" i="57"/>
  <c r="A7" i="57" l="1"/>
  <c r="A8" i="57" l="1"/>
  <c r="A17" i="57" l="1"/>
  <c r="V32" i="46"/>
  <c r="I32" i="46"/>
  <c r="V25" i="46"/>
  <c r="I25" i="46"/>
  <c r="V24" i="46"/>
  <c r="I24" i="46"/>
  <c r="I13" i="46"/>
  <c r="I14" i="46"/>
  <c r="I15" i="46"/>
  <c r="I16" i="46"/>
  <c r="I17" i="46"/>
  <c r="I12" i="46"/>
  <c r="V17" i="46"/>
  <c r="V16" i="46"/>
  <c r="V15" i="46"/>
  <c r="V14" i="46"/>
  <c r="V13" i="46"/>
  <c r="V12" i="46"/>
  <c r="A18" i="57" l="1"/>
  <c r="CC2" i="50"/>
  <c r="CC2" i="49"/>
  <c r="BR2" i="49" s="1"/>
  <c r="BS2" i="55"/>
  <c r="CC2" i="46"/>
  <c r="CC2" i="56"/>
  <c r="AH2" i="57"/>
  <c r="AH1" i="57"/>
  <c r="V9" i="46" l="1"/>
  <c r="V10" i="46"/>
  <c r="V8" i="46"/>
  <c r="I27" i="46"/>
  <c r="I28" i="46"/>
  <c r="I29" i="46"/>
  <c r="I30" i="46"/>
  <c r="I31" i="46"/>
  <c r="I26" i="46"/>
  <c r="I9" i="46"/>
  <c r="I10" i="46"/>
  <c r="I8" i="46"/>
  <c r="I21" i="46"/>
  <c r="I22" i="46"/>
  <c r="I23" i="46"/>
  <c r="I19" i="46"/>
  <c r="AL3" i="50"/>
  <c r="AK3" i="50"/>
  <c r="AJ3" i="50"/>
  <c r="AI3" i="50"/>
  <c r="AL3" i="49"/>
  <c r="AK3" i="49"/>
  <c r="AJ3" i="49"/>
  <c r="AI3" i="49"/>
  <c r="AL3" i="55"/>
  <c r="AK3" i="55"/>
  <c r="AJ3" i="55"/>
  <c r="AI3" i="55"/>
  <c r="AL3" i="46"/>
  <c r="AK3" i="46"/>
  <c r="AJ3" i="46"/>
  <c r="AI3" i="46"/>
  <c r="AL3" i="56"/>
  <c r="AK3" i="56"/>
  <c r="AJ3" i="56"/>
  <c r="AI3" i="56"/>
  <c r="V27" i="46"/>
  <c r="V28" i="46"/>
  <c r="V29" i="46"/>
  <c r="V30" i="46"/>
  <c r="V31" i="46"/>
  <c r="V26" i="46"/>
  <c r="V21" i="46"/>
  <c r="V22" i="46"/>
  <c r="V23" i="46"/>
  <c r="V19" i="46"/>
  <c r="AH1" i="56"/>
  <c r="AH2" i="56"/>
  <c r="J2" i="56" l="1"/>
  <c r="J2" i="57"/>
  <c r="AM3" i="56" l="1"/>
  <c r="AH3" i="56" s="1"/>
  <c r="BR2" i="56"/>
  <c r="CC1" i="56"/>
  <c r="BR1" i="56"/>
  <c r="AM3" i="55" l="1"/>
  <c r="AH3" i="55" s="1"/>
  <c r="AM3" i="50"/>
  <c r="AH3" i="50" s="1"/>
  <c r="AM3" i="49"/>
  <c r="AH3" i="49" s="1"/>
  <c r="AM3" i="46"/>
  <c r="AH3" i="46" s="1"/>
  <c r="A37" i="49"/>
  <c r="A32" i="50"/>
  <c r="A31" i="50"/>
  <c r="A30" i="50"/>
  <c r="A29" i="50"/>
  <c r="A28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5512" i="46"/>
  <c r="J3" i="49"/>
  <c r="J2" i="46"/>
  <c r="BR1" i="50"/>
  <c r="J1" i="55"/>
  <c r="AH1" i="49"/>
  <c r="CC1" i="46"/>
  <c r="AH2" i="50"/>
  <c r="AH1" i="55"/>
  <c r="J3" i="46"/>
  <c r="AH2" i="46"/>
  <c r="AH1" i="46"/>
  <c r="AH1" i="50"/>
  <c r="J1" i="49"/>
  <c r="AH2" i="49"/>
  <c r="CC1" i="50"/>
  <c r="J1" i="50"/>
  <c r="BS1" i="55"/>
  <c r="J2" i="49"/>
  <c r="J3" i="50"/>
  <c r="BH1" i="55"/>
  <c r="J2" i="55"/>
  <c r="J2" i="50"/>
  <c r="AH2" i="55"/>
  <c r="J1" i="46"/>
  <c r="CC1" i="49"/>
  <c r="BR1" i="46"/>
  <c r="J3" i="55"/>
  <c r="A49" i="49" l="1"/>
  <c r="A45" i="49"/>
  <c r="A41" i="49"/>
  <c r="A42" i="49"/>
  <c r="A50" i="49"/>
  <c r="A46" i="49"/>
  <c r="A38" i="49"/>
  <c r="A51" i="49"/>
  <c r="A47" i="49"/>
  <c r="A43" i="49"/>
  <c r="A39" i="49"/>
  <c r="A48" i="49"/>
  <c r="A44" i="49"/>
  <c r="A40" i="49"/>
  <c r="BR2" i="50"/>
  <c r="BH2" i="55"/>
  <c r="BR2" i="46"/>
  <c r="A8" i="46" l="1"/>
  <c r="A9" i="46" l="1"/>
  <c r="A10" i="46" l="1"/>
  <c r="A12" i="46" l="1"/>
  <c r="A13" i="46" l="1"/>
  <c r="A14" i="46" l="1"/>
  <c r="A15" i="46" s="1"/>
  <c r="A16" i="46" l="1"/>
  <c r="A17" i="46" s="1"/>
  <c r="A19" i="46" l="1"/>
  <c r="AW15" i="46" l="1"/>
  <c r="AW32" i="46"/>
  <c r="AW17" i="46"/>
  <c r="AW25" i="46"/>
  <c r="AW14" i="46"/>
  <c r="AW12" i="46"/>
  <c r="AW24" i="46"/>
  <c r="AW13" i="46"/>
  <c r="A21" i="46"/>
  <c r="AW27" i="46"/>
  <c r="AW31" i="46"/>
  <c r="AW29" i="46"/>
  <c r="AW22" i="46"/>
  <c r="AW19" i="46"/>
  <c r="AW23" i="46"/>
  <c r="AW28" i="46"/>
  <c r="AW21" i="46"/>
  <c r="AW26" i="46"/>
  <c r="AW30" i="46"/>
  <c r="A22" i="46" l="1"/>
  <c r="A23" i="46" l="1"/>
  <c r="A24" i="46" l="1"/>
  <c r="A25" i="46" s="1"/>
  <c r="A26" i="46" s="1"/>
  <c r="A27" i="46" s="1"/>
  <c r="A28" i="46" s="1"/>
  <c r="A29" i="46" l="1"/>
  <c r="A30" i="46" s="1"/>
  <c r="A31" i="46" s="1"/>
  <c r="A32" i="46" s="1"/>
  <c r="X15" i="46" l="1"/>
  <c r="K24" i="46"/>
  <c r="K17" i="46"/>
  <c r="BK26" i="46"/>
  <c r="K30" i="46"/>
  <c r="K23" i="46"/>
  <c r="BK25" i="46"/>
  <c r="K16" i="46"/>
  <c r="X28" i="46"/>
  <c r="BK30" i="46"/>
  <c r="K22" i="46"/>
  <c r="K13" i="46"/>
  <c r="X12" i="46"/>
  <c r="BK32" i="46"/>
  <c r="X32" i="46"/>
  <c r="K10" i="49"/>
  <c r="K19" i="49"/>
  <c r="X23" i="46"/>
  <c r="X17" i="46"/>
  <c r="X30" i="46"/>
  <c r="K10" i="46"/>
  <c r="X31" i="46"/>
  <c r="K32" i="46"/>
  <c r="K12" i="46"/>
  <c r="BK27" i="46"/>
  <c r="K12" i="49"/>
  <c r="X21" i="46"/>
  <c r="BK15" i="46"/>
  <c r="BK13" i="46"/>
  <c r="BK24" i="46"/>
  <c r="X26" i="46"/>
  <c r="K14" i="49"/>
  <c r="K28" i="46"/>
  <c r="BK17" i="46"/>
  <c r="K20" i="49"/>
  <c r="K9" i="49"/>
  <c r="K15" i="49"/>
  <c r="K14" i="46"/>
  <c r="K18" i="49"/>
  <c r="K29" i="46"/>
  <c r="K21" i="46"/>
  <c r="X22" i="46"/>
  <c r="K19" i="46"/>
  <c r="X24" i="46"/>
  <c r="X27" i="46"/>
  <c r="BK21" i="46"/>
  <c r="K13" i="49"/>
  <c r="X16" i="46"/>
  <c r="K15" i="46"/>
  <c r="X29" i="46"/>
  <c r="K31" i="46"/>
  <c r="K26" i="46"/>
  <c r="BK14" i="46"/>
  <c r="X19" i="46"/>
  <c r="BK23" i="46"/>
  <c r="K16" i="49"/>
  <c r="BK29" i="46"/>
  <c r="X13" i="46"/>
  <c r="K27" i="46"/>
  <c r="BK31" i="46"/>
  <c r="K17" i="49"/>
  <c r="K11" i="49"/>
  <c r="BK22" i="46"/>
  <c r="BK19" i="46"/>
  <c r="K9" i="46"/>
  <c r="BK12" i="46"/>
  <c r="K21" i="49"/>
  <c r="K8" i="46"/>
  <c r="K25" i="46"/>
  <c r="X25" i="46"/>
  <c r="BK28" i="46"/>
  <c r="X14" i="46"/>
</calcChain>
</file>

<file path=xl/sharedStrings.xml><?xml version="1.0" encoding="utf-8"?>
<sst xmlns="http://schemas.openxmlformats.org/spreadsheetml/2006/main" count="865" uniqueCount="334">
  <si>
    <t>仕 様</t>
    <rPh sb="0" eb="1">
      <t>ツコウ</t>
    </rPh>
    <rPh sb="2" eb="3">
      <t>サマ</t>
    </rPh>
    <phoneticPr fontId="3"/>
  </si>
  <si>
    <t>特記事項</t>
    <rPh sb="0" eb="2">
      <t>トッキ</t>
    </rPh>
    <rPh sb="2" eb="4">
      <t>ジコウ</t>
    </rPh>
    <phoneticPr fontId="3"/>
  </si>
  <si>
    <t>論理項目名</t>
    <rPh sb="0" eb="2">
      <t>ロンリ</t>
    </rPh>
    <rPh sb="2" eb="4">
      <t>コウモク</t>
    </rPh>
    <rPh sb="4" eb="5">
      <t>メイ</t>
    </rPh>
    <phoneticPr fontId="3"/>
  </si>
  <si>
    <t>属性</t>
    <rPh sb="0" eb="2">
      <t>ゾクセイ</t>
    </rPh>
    <phoneticPr fontId="3"/>
  </si>
  <si>
    <t>桁数</t>
    <rPh sb="0" eb="2">
      <t>ケタスウ</t>
    </rPh>
    <phoneticPr fontId="3"/>
  </si>
  <si>
    <t>No.</t>
    <phoneticPr fontId="3"/>
  </si>
  <si>
    <t>Tab</t>
  </si>
  <si>
    <t>No.</t>
  </si>
  <si>
    <t>必須</t>
  </si>
  <si>
    <t>コメント</t>
  </si>
  <si>
    <t/>
  </si>
  <si>
    <t>Label</t>
  </si>
  <si>
    <t>Button</t>
  </si>
  <si>
    <t>TextBox</t>
  </si>
  <si>
    <t>種類</t>
    <rPh sb="0" eb="2">
      <t>シュルイ</t>
    </rPh>
    <phoneticPr fontId="3"/>
  </si>
  <si>
    <t>TXT</t>
  </si>
  <si>
    <t>O</t>
  </si>
  <si>
    <t>○</t>
  </si>
  <si>
    <t>I/O</t>
    <phoneticPr fontId="3"/>
  </si>
  <si>
    <t>削除端末</t>
  </si>
  <si>
    <t>項目名</t>
    <rPh sb="0" eb="2">
      <t>コウモク</t>
    </rPh>
    <rPh sb="2" eb="3">
      <t>メイ</t>
    </rPh>
    <phoneticPr fontId="3"/>
  </si>
  <si>
    <t>出力</t>
    <phoneticPr fontId="3"/>
  </si>
  <si>
    <t>Form</t>
    <phoneticPr fontId="3"/>
  </si>
  <si>
    <t>No.</t>
    <phoneticPr fontId="3"/>
  </si>
  <si>
    <t>ｺﾝﾄﾛｰﾙ</t>
    <phoneticPr fontId="3"/>
  </si>
  <si>
    <t>IME</t>
    <phoneticPr fontId="3"/>
  </si>
  <si>
    <t>I/O</t>
    <phoneticPr fontId="3"/>
  </si>
  <si>
    <t>ｺﾝﾄﾛｰﾙ</t>
    <phoneticPr fontId="3"/>
  </si>
  <si>
    <t>IME</t>
    <phoneticPr fontId="3"/>
  </si>
  <si>
    <t>必須</t>
    <phoneticPr fontId="3"/>
  </si>
  <si>
    <t>IME</t>
    <phoneticPr fontId="3"/>
  </si>
  <si>
    <t>TextBox</t>
    <phoneticPr fontId="3"/>
  </si>
  <si>
    <t>Disable</t>
    <phoneticPr fontId="3"/>
  </si>
  <si>
    <t>Katakana</t>
    <phoneticPr fontId="3"/>
  </si>
  <si>
    <t>On(全角)</t>
    <rPh sb="3" eb="5">
      <t>ゼンカク</t>
    </rPh>
    <phoneticPr fontId="3"/>
  </si>
  <si>
    <t>Number</t>
    <phoneticPr fontId="3"/>
  </si>
  <si>
    <t>ComboBox</t>
    <phoneticPr fontId="3"/>
  </si>
  <si>
    <t>CMB</t>
    <phoneticPr fontId="3"/>
  </si>
  <si>
    <t>Off</t>
    <phoneticPr fontId="3"/>
  </si>
  <si>
    <t>DateTime</t>
    <phoneticPr fontId="3"/>
  </si>
  <si>
    <t>TXT</t>
    <phoneticPr fontId="3"/>
  </si>
  <si>
    <t>処理概要説明</t>
    <phoneticPr fontId="3"/>
  </si>
  <si>
    <t>テーブル(Select)</t>
    <phoneticPr fontId="3"/>
  </si>
  <si>
    <t>Item Name</t>
  </si>
  <si>
    <t>Item Name</t>
    <phoneticPr fontId="3"/>
  </si>
  <si>
    <t>テーブル名</t>
    <phoneticPr fontId="3"/>
  </si>
  <si>
    <t>*</t>
    <phoneticPr fontId="3"/>
  </si>
  <si>
    <t>I/O</t>
    <phoneticPr fontId="3"/>
  </si>
  <si>
    <t>NoControl</t>
  </si>
  <si>
    <t xml:space="preserve"> </t>
    <phoneticPr fontId="3"/>
  </si>
  <si>
    <t>I/O</t>
  </si>
  <si>
    <t>登録日</t>
  </si>
  <si>
    <t>戻る</t>
  </si>
  <si>
    <t>削除日時</t>
  </si>
  <si>
    <t>①</t>
  </si>
  <si>
    <t>②</t>
  </si>
  <si>
    <t>F</t>
  </si>
  <si>
    <t>種類</t>
  </si>
  <si>
    <t>項目(Select)</t>
  </si>
  <si>
    <t>編集方法</t>
  </si>
  <si>
    <t>yyyy/mm/dd hh:mm:ss</t>
  </si>
  <si>
    <t>初期値</t>
  </si>
  <si>
    <t>検索ダイアログ</t>
  </si>
  <si>
    <t>OUTPUT</t>
  </si>
  <si>
    <t>INPUT</t>
  </si>
  <si>
    <t>処理No</t>
  </si>
  <si>
    <t>処理名</t>
  </si>
  <si>
    <t>計算式</t>
  </si>
  <si>
    <t>項目名</t>
  </si>
  <si>
    <t>CRUD</t>
  </si>
  <si>
    <t>保存</t>
  </si>
  <si>
    <t>削除</t>
  </si>
  <si>
    <t>A</t>
  </si>
  <si>
    <t>B</t>
  </si>
  <si>
    <t>C</t>
  </si>
  <si>
    <t>D</t>
  </si>
  <si>
    <t>E</t>
  </si>
  <si>
    <t>Disable</t>
  </si>
  <si>
    <t>&lt;キー&gt;</t>
  </si>
  <si>
    <t>&lt;ボタン&gt;</t>
  </si>
  <si>
    <t>&lt;共通&gt;</t>
  </si>
  <si>
    <t>&lt;ヘッダ&gt;</t>
  </si>
  <si>
    <t>半角大文字</t>
  </si>
  <si>
    <t>K1</t>
  </si>
  <si>
    <t>h1</t>
  </si>
  <si>
    <t>h2</t>
  </si>
  <si>
    <t>h3</t>
  </si>
  <si>
    <t>h12</t>
  </si>
  <si>
    <t>ComboBox</t>
  </si>
  <si>
    <t>得意先Tel</t>
    <phoneticPr fontId="2"/>
  </si>
  <si>
    <t>得意先Fax</t>
    <phoneticPr fontId="2"/>
  </si>
  <si>
    <t>Consignee_コード</t>
  </si>
  <si>
    <t>Consignee_Name</t>
  </si>
  <si>
    <t>Consignee_Address1</t>
  </si>
  <si>
    <t>Consignee_Address2</t>
  </si>
  <si>
    <t>Consignee_Zipcode</t>
  </si>
  <si>
    <t>Consignee_Fax</t>
  </si>
  <si>
    <t>TextArea</t>
  </si>
  <si>
    <t>整合性</t>
  </si>
  <si>
    <t xml:space="preserve">指定したキーのレコードが存在しない。
</t>
    <rPh sb="0" eb="2">
      <t>シテイ</t>
    </rPh>
    <rPh sb="12" eb="14">
      <t>ソンザイ</t>
    </rPh>
    <phoneticPr fontId="5"/>
  </si>
  <si>
    <t xml:space="preserve">キー違反。
</t>
    <rPh sb="2" eb="4">
      <t>イハン</t>
    </rPh>
    <phoneticPr fontId="5"/>
  </si>
  <si>
    <t>分類</t>
  </si>
  <si>
    <t>Error</t>
  </si>
  <si>
    <t>トリガ</t>
  </si>
  <si>
    <t>備考</t>
  </si>
  <si>
    <t>〇</t>
    <phoneticPr fontId="5"/>
  </si>
  <si>
    <t>〇</t>
  </si>
  <si>
    <t>該当データは存在しません。</t>
    <rPh sb="0" eb="2">
      <t>ガイトウ</t>
    </rPh>
    <rPh sb="6" eb="8">
      <t>ソンザイ</t>
    </rPh>
    <phoneticPr fontId="5"/>
  </si>
  <si>
    <t>指定されたNoのデータが既に存在します。</t>
    <rPh sb="0" eb="2">
      <t>シテイ</t>
    </rPh>
    <rPh sb="12" eb="13">
      <t>スデ</t>
    </rPh>
    <rPh sb="14" eb="16">
      <t>ソンザイ</t>
    </rPh>
    <phoneticPr fontId="5"/>
  </si>
  <si>
    <t>DB側でチェック。</t>
  </si>
  <si>
    <t>・</t>
  </si>
  <si>
    <t>③</t>
  </si>
  <si>
    <t>3.1</t>
  </si>
  <si>
    <t>3.2</t>
  </si>
  <si>
    <t>テーブル</t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</si>
  <si>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</si>
  <si>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</si>
  <si>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</si>
  <si>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</si>
  <si>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◯</t>
    <phoneticPr fontId="2"/>
  </si>
  <si>
    <t>-</t>
    <phoneticPr fontId="2"/>
  </si>
  <si>
    <t>-</t>
  </si>
  <si>
    <t>3.2.1</t>
  </si>
  <si>
    <t>3.2.2</t>
  </si>
  <si>
    <t>・</t>
    <phoneticPr fontId="2"/>
  </si>
  <si>
    <t>D</t>
    <phoneticPr fontId="2"/>
  </si>
  <si>
    <t>備考</t>
    <rPh sb="0" eb="2">
      <t>ビコウ</t>
    </rPh>
    <phoneticPr fontId="2"/>
  </si>
  <si>
    <t>テーブル</t>
  </si>
  <si>
    <t>※</t>
    <phoneticPr fontId="2"/>
  </si>
  <si>
    <t>項目No</t>
  </si>
  <si>
    <t>Table ID</t>
  </si>
  <si>
    <t>特になし</t>
  </si>
  <si>
    <t>＜Wiew Setting＞</t>
  </si>
  <si>
    <t>View1:</t>
  </si>
  <si>
    <t>※</t>
  </si>
  <si>
    <t>NOLOCK</t>
  </si>
  <si>
    <t>処理</t>
  </si>
  <si>
    <t>Logic</t>
  </si>
  <si>
    <t>Screen</t>
  </si>
  <si>
    <t>FixValue</t>
  </si>
  <si>
    <t>分類/DB</t>
  </si>
  <si>
    <t>P</t>
  </si>
  <si>
    <t>Insert</t>
  </si>
  <si>
    <t>メモ</t>
  </si>
  <si>
    <t>作成PRG</t>
  </si>
  <si>
    <t>作成端末</t>
  </si>
  <si>
    <t>更新PRG</t>
  </si>
  <si>
    <t>更新端末</t>
  </si>
  <si>
    <t>削除PRG</t>
  </si>
  <si>
    <t>削除FLG</t>
  </si>
  <si>
    <t>space(0)</t>
    <phoneticPr fontId="2"/>
  </si>
  <si>
    <t>login_user_cd</t>
    <phoneticPr fontId="5"/>
  </si>
  <si>
    <t>url</t>
    <phoneticPr fontId="2"/>
  </si>
  <si>
    <t>ip</t>
    <phoneticPr fontId="2"/>
  </si>
  <si>
    <t>sysdatetime()</t>
    <phoneticPr fontId="2"/>
  </si>
  <si>
    <t>null</t>
    <phoneticPr fontId="5"/>
  </si>
  <si>
    <t>Update</t>
  </si>
  <si>
    <t>login_user_cd</t>
  </si>
  <si>
    <t>処理3-1</t>
  </si>
  <si>
    <t>Update
(論理削除)</t>
  </si>
  <si>
    <t>処理3-2</t>
  </si>
  <si>
    <t>delete
(物理削除)</t>
  </si>
  <si>
    <t>Table</t>
  </si>
  <si>
    <t>C001</t>
  </si>
  <si>
    <t>E001</t>
  </si>
  <si>
    <t>E999</t>
    <phoneticPr fontId="3"/>
  </si>
  <si>
    <t>I001</t>
  </si>
  <si>
    <t>C003</t>
    <phoneticPr fontId="3"/>
  </si>
  <si>
    <t>C002</t>
    <phoneticPr fontId="3"/>
  </si>
  <si>
    <t>I003</t>
  </si>
  <si>
    <t>I002</t>
    <phoneticPr fontId="3"/>
  </si>
  <si>
    <t>W001</t>
    <phoneticPr fontId="3"/>
  </si>
  <si>
    <t>E005</t>
    <phoneticPr fontId="3"/>
  </si>
  <si>
    <t>E006</t>
    <phoneticPr fontId="3"/>
  </si>
  <si>
    <t>Khái quát yêu cầu</t>
  </si>
  <si>
    <t>Khái quát chức năng</t>
  </si>
  <si>
    <t>Không thể edit khi đăng kí mới.</t>
  </si>
  <si>
    <t>Chủng loại</t>
  </si>
  <si>
    <t>Nội dung check</t>
  </si>
  <si>
    <t>Detail</t>
  </si>
  <si>
    <t>Trigger</t>
  </si>
  <si>
    <t>Mode</t>
  </si>
  <si>
    <t>Message code</t>
  </si>
  <si>
    <t>Nội dung message</t>
  </si>
  <si>
    <t>Chú thích</t>
  </si>
  <si>
    <t>Thêm mới</t>
  </si>
  <si>
    <t>Chỉnh sửa tồn tại</t>
  </si>
  <si>
    <t>Click button「保存」</t>
  </si>
  <si>
    <t>Click button「削除」</t>
  </si>
  <si>
    <t>整合性_Tính nhất quán</t>
  </si>
  <si>
    <t xml:space="preserve">Không tồn tại code của key đã chỉ định.
</t>
  </si>
  <si>
    <t>Vi phạm key.</t>
  </si>
  <si>
    <t>Check trên DB.</t>
  </si>
  <si>
    <t>※必須入力チェック_Required input check：Refer 画面設計定義</t>
  </si>
  <si>
    <t>ロック_Lock</t>
  </si>
  <si>
    <t>Đăng kí mới</t>
  </si>
  <si>
    <t>Check tính hợp lệ của item trên màn hình.</t>
  </si>
  <si>
    <t>Trường hợp required item chưa input: hiển thị error message, chuyển màu nền của item đó thành error color.</t>
  </si>
  <si>
    <t>Focus vào error item đầu tiên và kết thúc xử lý.</t>
  </si>
  <si>
    <t>Hiển thị message xác nhận.</t>
  </si>
  <si>
    <t>Nếu click button「いいえ」：kết thúc xử lý.</t>
  </si>
  <si>
    <t>Tiến hành đăng kí, update vào database.</t>
  </si>
  <si>
    <t>（Về nội dung check, refer sheet「チェック一覧」）</t>
  </si>
  <si>
    <t>Update database</t>
  </si>
  <si>
    <t>【Update table】</t>
  </si>
  <si>
    <t>Trường hợp update thành công</t>
  </si>
  <si>
    <t>Trường hợp update thất bại</t>
  </si>
  <si>
    <t>Rollback đến data đầu tiên, hiển thị error message của DB lên màn hình.</t>
  </si>
  <si>
    <t>Đối tượng table, item update: refer sheet「テーブル編集」.</t>
  </si>
  <si>
    <t>Chỉnh sửa</t>
  </si>
  <si>
    <t>Update data vào database.</t>
  </si>
  <si>
    <t>3.2.Update database</t>
  </si>
  <si>
    <t>【Điều kiện】</t>
  </si>
  <si>
    <t>3.2.1. Trường hợp update thành công</t>
  </si>
  <si>
    <t>Sau khi hiển thị message thông báo trạng thái đã hoàn thành bình thường, hiển thị data đã đăng kí, edit mode màn hình.</t>
  </si>
  <si>
    <r>
      <t xml:space="preserve">Sau khi hiển thị message thông báo trạng thái đã hoàn thành bình thường, hiển thị data đã đăng kí, </t>
    </r>
    <r>
      <rPr>
        <b/>
        <sz val="7"/>
        <rFont val="ＭＳ ゴシック"/>
        <family val="3"/>
        <charset val="128"/>
      </rPr>
      <t>edit mode màn hình</t>
    </r>
    <r>
      <rPr>
        <sz val="7"/>
        <rFont val="ＭＳ ゴシック"/>
        <family val="3"/>
        <charset val="128"/>
      </rPr>
      <t>.</t>
    </r>
  </si>
  <si>
    <t>3.2.2. Trường hợp update thất bại</t>
  </si>
  <si>
    <t>Delete</t>
  </si>
  <si>
    <t>Tiến hành delete database</t>
  </si>
  <si>
    <t>Required item check: chỉ key item.</t>
  </si>
  <si>
    <t>Nếu click button「はい」：xử lý tiếp tục.</t>
  </si>
  <si>
    <t>Xóa data ở database.</t>
  </si>
  <si>
    <t>3.1.Xử lý check trên database</t>
  </si>
  <si>
    <t>Xử lý check trên database</t>
  </si>
  <si>
    <t>3.2.Xóa data</t>
  </si>
  <si>
    <t>Update database theo trình tự sau: xóa logic→xóa vật lý</t>
  </si>
  <si>
    <t>3.2.1. Trường hợp xóa thành công</t>
  </si>
  <si>
    <t>3.2.2.Trường hợp xóa thất bại</t>
  </si>
  <si>
    <t>Đối tượng table, item xóa: refer sheet「テーブル編集」.</t>
  </si>
  <si>
    <t>Tiến hành refer vào database</t>
  </si>
  <si>
    <t>Set giá trị đã refer từ datatabase vào 画面.各項目_screen.mỗi item</t>
  </si>
  <si>
    <t>1.1.Nếu tồn tại data hợp lệ</t>
  </si>
  <si>
    <t>1.2.Nếu không tồn tại data hợp lệ</t>
  </si>
  <si>
    <t>Sau khi hiển thị message thông báo trạng thái không tồn tại data hợp lệ, khởi tạo 画面.各項目_screen.mỗi item</t>
  </si>
  <si>
    <t>Item setting: refer sheet「画面設計定義」.</t>
  </si>
  <si>
    <t>・Hãy refer 「処理No10.新規登録_Xử lý No10.Đăng kí mới、処理No20.修正_Xử lý No20.Update」.</t>
  </si>
  <si>
    <t>Vì là xóa vật lý nên không có mô tả.</t>
  </si>
  <si>
    <t>・Đăng ký thông tin user</t>
  </si>
  <si>
    <t>①Đăng kí mới user</t>
  </si>
  <si>
    <t>②Chỉnh sửa user</t>
  </si>
  <si>
    <t>③Xóa user</t>
  </si>
  <si>
    <t>・Hãy refer 「処理No30.削除」.</t>
  </si>
  <si>
    <t>パスワード</t>
  </si>
  <si>
    <t>所属区分</t>
  </si>
  <si>
    <t>役職区分</t>
  </si>
  <si>
    <t>権限区分</t>
  </si>
  <si>
    <t>在職区分</t>
  </si>
  <si>
    <t>パスワード変更日時</t>
  </si>
  <si>
    <t>最終ログイン日時</t>
  </si>
  <si>
    <t>On</t>
  </si>
  <si>
    <t>【ユーザM】</t>
  </si>
  <si>
    <t>Item Name</t>
    <phoneticPr fontId="3"/>
  </si>
  <si>
    <t>OrderBy:</t>
  </si>
  <si>
    <t>No</t>
  </si>
  <si>
    <t>00</t>
  </si>
  <si>
    <t>Hiển thị khởi tạo</t>
  </si>
  <si>
    <t>Mode New (Tạo mới)</t>
  </si>
  <si>
    <t>Mode Refer</t>
  </si>
  <si>
    <t>m_user</t>
  </si>
  <si>
    <t>sysdatetime()</t>
  </si>
  <si>
    <t>h4</t>
  </si>
  <si>
    <t>h5</t>
  </si>
  <si>
    <t>h6</t>
  </si>
  <si>
    <t>h7</t>
  </si>
  <si>
    <t>h8</t>
  </si>
  <si>
    <t>h9</t>
  </si>
  <si>
    <t>h10</t>
  </si>
  <si>
    <t>h11</t>
  </si>
  <si>
    <t>該当データは存在しません。</t>
  </si>
  <si>
    <t>指定されたキーのデータが既に存在します。</t>
  </si>
  <si>
    <t>Set giá trị khởi tạo cho tất cả item màn hình theo như mô tả ở sheet [画面設計定義]</t>
  </si>
  <si>
    <t>20.Chỉnh sửa</t>
  </si>
  <si>
    <t>10.Đăng ký mới</t>
  </si>
  <si>
    <t>30.Delete</t>
  </si>
  <si>
    <t>NULL</t>
  </si>
  <si>
    <t>sử dụng toàn bộ item của table này</t>
  </si>
  <si>
    <t>Back</t>
  </si>
  <si>
    <t>Click button 【戻る】</t>
  </si>
  <si>
    <t>Lấy data từ s_lib_val với  s_lib_val.lib_cd = 'belong_div'</t>
  </si>
  <si>
    <t>Lấy data từ s_lib_val với  s_lib_val.lib_cd = 'position_div'</t>
  </si>
  <si>
    <t>Lấy data từ s_lib_val với  s_lib_val.lib_cd = 'auth_role_div'</t>
  </si>
  <si>
    <t>Lấy data từ s_lib_val với  s_lib_val.lib_cd = 'incumbent_div'</t>
  </si>
  <si>
    <t>2017/11/27</t>
  </si>
  <si>
    <t>m_user: update ghi đè</t>
  </si>
  <si>
    <t>2017/12/13</t>
  </si>
  <si>
    <t>User master detail</t>
  </si>
  <si>
    <t>History update</t>
  </si>
  <si>
    <t>Master</t>
  </si>
  <si>
    <t>Demo</t>
  </si>
  <si>
    <t>Date</t>
  </si>
  <si>
    <t>Ver</t>
  </si>
  <si>
    <t>Sheet</t>
  </si>
  <si>
    <t>all</t>
  </si>
  <si>
    <t>Content</t>
  </si>
  <si>
    <t>Add new</t>
  </si>
  <si>
    <t>PIC</t>
  </si>
  <si>
    <t>Document</t>
  </si>
  <si>
    <t>User</t>
  </si>
  <si>
    <t>UserM</t>
  </si>
  <si>
    <t>・Hiển thị chỉ trong trong trường hợp di chuyển từ màn hình「Userマスタ一覧」.
・Hãy refer 「処理No60.Back」.</t>
  </si>
  <si>
    <t>登録Userコード</t>
  </si>
  <si>
    <t>作成User</t>
  </si>
  <si>
    <t>登録User名</t>
  </si>
  <si>
    <t>User名称和文</t>
  </si>
  <si>
    <t>更新Userコード</t>
  </si>
  <si>
    <t>更新User</t>
  </si>
  <si>
    <t>更新User名</t>
  </si>
  <si>
    <t>Userコード</t>
  </si>
  <si>
    <t>Userマスタ一覧</t>
  </si>
  <si>
    <t>User略称和文</t>
  </si>
  <si>
    <t>User名称英文</t>
  </si>
  <si>
    <t>User略称英文</t>
  </si>
  <si>
    <t>【Userコード】</t>
  </si>
  <si>
    <t>Refer data ở 【ユーザM】theo parameter【Userコード】= [Màn hình nguồn].user_cd rồi setting lên item màn hình</t>
  </si>
  <si>
    <t>・Dữ liệu của m_user.user_cd=画面.Userコード</t>
  </si>
  <si>
    <t>・Data của m_user.user_cd=画面.Userコード</t>
  </si>
  <si>
    <t>Refer Userコード</t>
  </si>
  <si>
    <t>Chỉ định Userコード</t>
  </si>
  <si>
    <t>Icon search【Userコード】</t>
  </si>
  <si>
    <t>Click icon search 【Userコード】</t>
  </si>
  <si>
    <t>Hiển thị popup search User [Userマスタ一覧]</t>
  </si>
  <si>
    <t>・Data của m_user.user_cd=Popup.Userコード</t>
  </si>
  <si>
    <t>Di chuyển đến màn hình [Userマスタ一覧]</t>
  </si>
  <si>
    <t>削除User</t>
  </si>
  <si>
    <t>System</t>
  </si>
  <si>
    <t>Program ID</t>
  </si>
  <si>
    <t>Creater</t>
  </si>
  <si>
    <t>Updater</t>
  </si>
  <si>
    <t>Create date</t>
  </si>
  <si>
    <t>Create date時</t>
  </si>
  <si>
    <t>Update date</t>
  </si>
  <si>
    <t>Update date時</t>
  </si>
  <si>
    <t>Function</t>
  </si>
  <si>
    <t>Detail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</si>
</sst>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0_ "/>
    <numFmt numFmtId="168" formatCode="0_);[Red]\(0\)"/>
    <numFmt numFmtId="169" formatCode="0.0_);\(0.0\)"/>
    <numFmt numFmtId="170" formatCode="#,##0;\-#,##0;&quot;-&quot;"/>
    <numFmt numFmtId="171" formatCode="[$-F800]dddd\,\ mmmm\ dd\,\ yyyy"/>
    <numFmt numFmtId="172" formatCode="0.00_)"/>
  </numFmts>
  <fonts count="8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name val="ＭＳ ゴシック"/>
      <family val="3"/>
      <charset val="128"/>
    </font>
    <font>
      <sz val="7"/>
      <color indexed="8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メイリオ"/>
      <family val="3"/>
      <charset val="128"/>
    </font>
    <font>
      <sz val="8"/>
      <color theme="1"/>
      <name val="Meiryo UI"/>
      <family val="3"/>
      <charset val="128"/>
    </font>
    <font>
      <sz val="8"/>
      <name val="Calibri"/>
      <family val="3"/>
      <charset val="128"/>
      <scheme val="minor"/>
    </font>
    <font>
      <sz val="7"/>
      <color theme="1"/>
      <name val="ＭＳ ゴシック"/>
      <family val="3"/>
      <charset val="128"/>
    </font>
    <font>
      <sz val="7"/>
      <color rgb="FFCCFFFF"/>
      <name val="ＭＳ ゴシック"/>
      <family val="3"/>
      <charset val="128"/>
    </font>
    <font>
      <sz val="7"/>
      <color rgb="FF0000FF"/>
      <name val="ＭＳ ゴシック"/>
      <family val="3"/>
      <charset val="128"/>
    </font>
    <font>
      <sz val="7"/>
      <color rgb="FFFF0000"/>
      <name val="ＭＳ ゴシック"/>
      <family val="3"/>
      <charset val="128"/>
    </font>
    <font>
      <sz val="7"/>
      <color rgb="FF0066FF"/>
      <name val="ＭＳ ゴシック"/>
      <family val="3"/>
      <charset val="128"/>
    </font>
    <font>
      <sz val="7"/>
      <color indexed="18"/>
      <name val="ＭＳ ゴシック"/>
      <family val="3"/>
      <charset val="128"/>
    </font>
    <font>
      <sz val="7"/>
      <color rgb="FF000080"/>
      <name val="ＭＳ ゴシック"/>
      <family val="3"/>
      <charset val="128"/>
    </font>
    <font>
      <sz val="7"/>
      <color theme="0"/>
      <name val="ＭＳ ゴシック"/>
      <family val="3"/>
      <charset val="128"/>
    </font>
    <font>
      <i/>
      <sz val="11"/>
      <name val="明朝"/>
      <family val="1"/>
      <charset val="128"/>
    </font>
    <font>
      <sz val="12"/>
      <name val="Arial"/>
      <family val="2"/>
    </font>
    <font>
      <sz val="10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宋体"/>
      <family val="3"/>
      <charset val="128"/>
    </font>
    <font>
      <sz val="8"/>
      <name val="Arial"/>
      <family val="2"/>
    </font>
    <font>
      <sz val="10"/>
      <name val="MS Sans Serif"/>
      <family val="2"/>
    </font>
    <font>
      <b/>
      <i/>
      <sz val="16"/>
      <name val="Helv"/>
      <family val="2"/>
    </font>
    <font>
      <sz val="12"/>
      <name val="明朝"/>
      <family val="1"/>
      <charset val="128"/>
    </font>
    <font>
      <sz val="11"/>
      <name val="돋움"/>
      <family val="2"/>
    </font>
    <font>
      <b/>
      <sz val="7"/>
      <color indexed="10"/>
      <name val="ＭＳ ゴシック"/>
      <family val="3"/>
      <charset val="128"/>
    </font>
    <font>
      <sz val="7"/>
      <color indexed="10"/>
      <name val="ＭＳ ゴシック"/>
      <family val="3"/>
      <charset val="128"/>
    </font>
    <font>
      <sz val="7"/>
      <color indexed="48"/>
      <name val="ＭＳ ゴシック"/>
      <family val="3"/>
      <charset val="128"/>
    </font>
    <font>
      <sz val="7"/>
      <name val="VL ゴシック"/>
      <family val="3"/>
      <charset val="128"/>
    </font>
    <font>
      <sz val="7"/>
      <color indexed="18"/>
      <name val="VL ゴシック"/>
      <family val="3"/>
      <charset val="128"/>
    </font>
    <font>
      <sz val="7"/>
      <color indexed="23"/>
      <name val="VL ゴシック"/>
      <family val="3"/>
      <charset val="128"/>
    </font>
    <font>
      <sz val="7"/>
      <name val="ＭＳ Ｐゴシック"/>
      <family val="3"/>
      <charset val="128"/>
    </font>
    <font>
      <sz val="7"/>
      <name val="Cambria"/>
      <family val="3"/>
      <charset val="128"/>
      <scheme val="major"/>
    </font>
    <font>
      <strike/>
      <sz val="7"/>
      <color rgb="FFFF0000"/>
      <name val="ＭＳ ゴシック"/>
      <family val="3"/>
      <charset val="128"/>
    </font>
    <font>
      <sz val="7"/>
      <color theme="4"/>
      <name val="ＭＳ ゴシック"/>
      <family val="3"/>
      <charset val="128"/>
    </font>
    <font>
      <sz val="8"/>
      <name val="Meiryo UI"/>
      <family val="3"/>
      <charset val="128"/>
    </font>
    <font>
      <sz val="7"/>
      <color rgb="FF0000FF"/>
      <name val="VL 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2FCF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1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>
      <left/>
      <right/>
      <top/>
      <bottom/>
      <diagonal style="hair">
        <color theme="4" tint="-0.24994659260841701"/>
      </diagonal>
    </border>
    <border>
      <left/>
      <right/>
      <top style="hair">
        <color theme="4" tint="-0.24994659260841701"/>
      </top>
      <bottom/>
      <diagonal/>
    </border>
    <border diagonalDown="1">
      <left/>
      <right/>
      <top/>
      <bottom/>
      <diagonal style="hair">
        <color theme="4" tint="-0.24994659260841701"/>
      </diagonal>
    </border>
    <border>
      <left style="hair">
        <color theme="4" tint="-0.24994659260841701"/>
      </left>
      <right/>
      <top/>
      <bottom/>
      <diagonal/>
    </border>
    <border>
      <left/>
      <right style="hair">
        <color theme="4" tint="-0.24994659260841701"/>
      </right>
      <top/>
      <bottom/>
      <diagonal/>
    </border>
    <border>
      <left/>
      <right/>
      <top/>
      <bottom style="hair">
        <color theme="4" tint="-0.24994659260841701"/>
      </bottom>
      <diagonal/>
    </border>
    <border>
      <left style="double">
        <color theme="4" tint="-0.24994659260841701"/>
      </left>
      <right/>
      <top style="double">
        <color theme="4" tint="-0.24994659260841701"/>
      </top>
      <bottom/>
      <diagonal/>
    </border>
    <border>
      <left/>
      <right/>
      <top style="double">
        <color theme="4" tint="-0.24994659260841701"/>
      </top>
      <bottom/>
      <diagonal/>
    </border>
    <border>
      <left/>
      <right style="double">
        <color theme="4" tint="-0.24994659260841701"/>
      </right>
      <top style="double">
        <color theme="4" tint="-0.24994659260841701"/>
      </top>
      <bottom/>
      <diagonal/>
    </border>
    <border>
      <left style="double">
        <color theme="4" tint="-0.24994659260841701"/>
      </left>
      <right/>
      <top/>
      <bottom/>
      <diagonal/>
    </border>
    <border>
      <left/>
      <right style="double">
        <color theme="4" tint="-0.24994659260841701"/>
      </right>
      <top/>
      <bottom/>
      <diagonal/>
    </border>
    <border>
      <left style="double">
        <color theme="4" tint="-0.24994659260841701"/>
      </left>
      <right/>
      <top/>
      <bottom style="double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  <border>
      <left/>
      <right style="double">
        <color theme="4" tint="-0.24994659260841701"/>
      </right>
      <top/>
      <bottom style="double">
        <color theme="4" tint="-0.24994659260841701"/>
      </bottom>
      <diagonal/>
    </border>
    <border>
      <left style="hair">
        <color theme="4" tint="-0.24994659260841701"/>
      </left>
      <right style="hair">
        <color theme="4" tint="-0.2499465926084170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34">
    <xf numFmtId="0" fontId="0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0" fontId="25" fillId="0" borderId="0" applyFill="0" applyBorder="0" applyAlignment="0"/>
    <xf numFmtId="0" fontId="26" fillId="0" borderId="1" applyNumberFormat="0" applyAlignment="0" applyProtection="0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3" applyNumberFormat="0" applyAlignment="0" applyProtection="0">
      <alignment vertical="center"/>
    </xf>
    <xf numFmtId="0" fontId="9" fillId="20" borderId="3" applyNumberFormat="0" applyAlignment="0" applyProtection="0">
      <alignment vertical="center"/>
    </xf>
    <xf numFmtId="0" fontId="9" fillId="20" borderId="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6" fillId="27" borderId="69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0" fontId="6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65" fontId="6" fillId="0" borderId="0" applyFont="0" applyFill="0" applyBorder="0" applyAlignment="0" applyProtection="0">
      <alignment vertical="center"/>
    </xf>
    <xf numFmtId="165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>
      <alignment vertical="center"/>
    </xf>
    <xf numFmtId="0" fontId="27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6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" fillId="0" borderId="0"/>
    <xf numFmtId="0" fontId="6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" fillId="0" borderId="0"/>
    <xf numFmtId="49" fontId="5" fillId="0" borderId="12" applyBorder="0"/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/>
    <xf numFmtId="0" fontId="49" fillId="2" borderId="0" applyNumberFormat="0" applyBorder="0" applyAlignment="0" applyProtection="0"/>
    <xf numFmtId="0" fontId="49" fillId="3" borderId="0" applyNumberFormat="0" applyBorder="0" applyAlignment="0" applyProtection="0"/>
    <xf numFmtId="0" fontId="49" fillId="4" borderId="0" applyNumberFormat="0" applyBorder="0" applyAlignment="0" applyProtection="0"/>
    <xf numFmtId="0" fontId="49" fillId="5" borderId="0" applyNumberFormat="0" applyBorder="0" applyAlignment="0" applyProtection="0"/>
    <xf numFmtId="0" fontId="49" fillId="6" borderId="0" applyNumberFormat="0" applyBorder="0" applyAlignment="0" applyProtection="0"/>
    <xf numFmtId="0" fontId="49" fillId="7" borderId="0" applyNumberFormat="0" applyBorder="0" applyAlignment="0" applyProtection="0"/>
    <xf numFmtId="0" fontId="49" fillId="8" borderId="0" applyNumberFormat="0" applyBorder="0" applyAlignment="0" applyProtection="0"/>
    <xf numFmtId="0" fontId="49" fillId="9" borderId="0" applyNumberFormat="0" applyBorder="0" applyAlignment="0" applyProtection="0"/>
    <xf numFmtId="0" fontId="49" fillId="10" borderId="0" applyNumberFormat="0" applyBorder="0" applyAlignment="0" applyProtection="0"/>
    <xf numFmtId="0" fontId="49" fillId="5" borderId="0" applyNumberFormat="0" applyBorder="0" applyAlignment="0" applyProtection="0"/>
    <xf numFmtId="0" fontId="49" fillId="8" borderId="0" applyNumberFormat="0" applyBorder="0" applyAlignment="0" applyProtection="0"/>
    <xf numFmtId="0" fontId="49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9" borderId="0" applyNumberFormat="0" applyBorder="0" applyAlignment="0" applyProtection="0"/>
    <xf numFmtId="0" fontId="51" fillId="3" borderId="0" applyNumberFormat="0" applyBorder="0" applyAlignment="0" applyProtection="0"/>
    <xf numFmtId="0" fontId="52" fillId="23" borderId="6" applyNumberFormat="0" applyAlignment="0" applyProtection="0"/>
    <xf numFmtId="0" fontId="53" fillId="20" borderId="3" applyNumberFormat="0" applyAlignment="0" applyProtection="0"/>
    <xf numFmtId="166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  <xf numFmtId="0" fontId="55" fillId="4" borderId="0" applyNumberFormat="0" applyBorder="0" applyAlignment="0" applyProtection="0"/>
    <xf numFmtId="38" fontId="67" fillId="31" borderId="0" applyNumberFormat="0" applyBorder="0" applyAlignment="0" applyProtection="0"/>
    <xf numFmtId="0" fontId="56" fillId="0" borderId="7" applyNumberFormat="0" applyFill="0" applyAlignment="0" applyProtection="0"/>
    <xf numFmtId="0" fontId="57" fillId="0" borderId="8" applyNumberFormat="0" applyFill="0" applyAlignment="0" applyProtection="0"/>
    <xf numFmtId="0" fontId="58" fillId="0" borderId="9" applyNumberFormat="0" applyFill="0" applyAlignment="0" applyProtection="0"/>
    <xf numFmtId="0" fontId="58" fillId="0" borderId="0" applyNumberFormat="0" applyFill="0" applyBorder="0" applyAlignment="0" applyProtection="0"/>
    <xf numFmtId="0" fontId="47" fillId="0" borderId="0" applyBorder="0"/>
    <xf numFmtId="0" fontId="59" fillId="7" borderId="6" applyNumberFormat="0" applyAlignment="0" applyProtection="0"/>
    <xf numFmtId="10" fontId="67" fillId="32" borderId="58" applyNumberFormat="0" applyBorder="0" applyAlignment="0" applyProtection="0"/>
    <xf numFmtId="0" fontId="47" fillId="0" borderId="0"/>
    <xf numFmtId="0" fontId="60" fillId="0" borderId="5" applyNumberFormat="0" applyFill="0" applyAlignment="0" applyProtection="0"/>
    <xf numFmtId="38" fontId="68" fillId="0" borderId="0" applyFont="0" applyFill="0" applyBorder="0" applyAlignment="0" applyProtection="0"/>
    <xf numFmtId="40" fontId="68" fillId="0" borderId="0" applyFont="0" applyFill="0" applyBorder="0" applyAlignment="0" applyProtection="0"/>
    <xf numFmtId="6" fontId="68" fillId="0" borderId="0" applyFont="0" applyFill="0" applyBorder="0" applyAlignment="0" applyProtection="0"/>
    <xf numFmtId="8" fontId="68" fillId="0" borderId="0" applyFont="0" applyFill="0" applyBorder="0" applyAlignment="0" applyProtection="0"/>
    <xf numFmtId="0" fontId="61" fillId="21" borderId="0" applyNumberFormat="0" applyBorder="0" applyAlignment="0" applyProtection="0"/>
    <xf numFmtId="172" fontId="69" fillId="0" borderId="0"/>
    <xf numFmtId="0" fontId="2" fillId="22" borderId="4" applyNumberFormat="0" applyFont="0" applyAlignment="0" applyProtection="0"/>
    <xf numFmtId="0" fontId="47" fillId="0" borderId="0">
      <alignment vertical="center"/>
    </xf>
    <xf numFmtId="0" fontId="62" fillId="23" borderId="11" applyNumberFormat="0" applyAlignment="0" applyProtection="0"/>
    <xf numFmtId="10" fontId="46" fillId="0" borderId="0" applyFont="0" applyFill="0" applyBorder="0" applyAlignment="0" applyProtection="0"/>
    <xf numFmtId="9" fontId="68" fillId="0" borderId="85" applyNumberFormat="0" applyBorder="0"/>
    <xf numFmtId="0" fontId="63" fillId="0" borderId="0" applyNumberFormat="0" applyFill="0" applyBorder="0" applyAlignment="0" applyProtection="0"/>
    <xf numFmtId="0" fontId="64" fillId="0" borderId="10" applyNumberFormat="0" applyFill="0" applyAlignment="0" applyProtection="0"/>
    <xf numFmtId="0" fontId="65" fillId="0" borderId="0" applyNumberForma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66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9" fontId="15" fillId="0" borderId="15">
      <alignment vertical="top"/>
    </xf>
    <xf numFmtId="1" fontId="48" fillId="0" borderId="0"/>
    <xf numFmtId="38" fontId="70" fillId="0" borderId="0" applyFont="0" applyFill="0" applyBorder="0" applyAlignment="0" applyProtection="0"/>
    <xf numFmtId="0" fontId="7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22" borderId="86" applyNumberFormat="0" applyFont="0" applyAlignment="0" applyProtection="0">
      <alignment vertical="center"/>
    </xf>
    <xf numFmtId="0" fontId="2" fillId="22" borderId="86" applyNumberFormat="0" applyFont="0" applyAlignment="0" applyProtection="0">
      <alignment vertical="center"/>
    </xf>
    <xf numFmtId="0" fontId="2" fillId="22" borderId="86" applyNumberFormat="0" applyFont="0" applyAlignment="0" applyProtection="0">
      <alignment vertical="center"/>
    </xf>
    <xf numFmtId="0" fontId="14" fillId="23" borderId="87" applyNumberFormat="0" applyAlignment="0" applyProtection="0">
      <alignment vertical="center"/>
    </xf>
    <xf numFmtId="0" fontId="14" fillId="23" borderId="87" applyNumberFormat="0" applyAlignment="0" applyProtection="0">
      <alignment vertical="center"/>
    </xf>
    <xf numFmtId="0" fontId="14" fillId="23" borderId="87" applyNumberFormat="0" applyAlignment="0" applyProtection="0">
      <alignment vertical="center"/>
    </xf>
    <xf numFmtId="0" fontId="19" fillId="0" borderId="88" applyNumberFormat="0" applyFill="0" applyAlignment="0" applyProtection="0">
      <alignment vertical="center"/>
    </xf>
    <xf numFmtId="0" fontId="19" fillId="0" borderId="88" applyNumberFormat="0" applyFill="0" applyAlignment="0" applyProtection="0">
      <alignment vertical="center"/>
    </xf>
    <xf numFmtId="0" fontId="19" fillId="0" borderId="88" applyNumberFormat="0" applyFill="0" applyAlignment="0" applyProtection="0">
      <alignment vertical="center"/>
    </xf>
    <xf numFmtId="0" fontId="20" fillId="23" borderId="89" applyNumberFormat="0" applyAlignment="0" applyProtection="0">
      <alignment vertical="center"/>
    </xf>
    <xf numFmtId="0" fontId="20" fillId="23" borderId="89" applyNumberFormat="0" applyAlignment="0" applyProtection="0">
      <alignment vertical="center"/>
    </xf>
    <xf numFmtId="0" fontId="20" fillId="23" borderId="89" applyNumberFormat="0" applyAlignment="0" applyProtection="0">
      <alignment vertical="center"/>
    </xf>
    <xf numFmtId="0" fontId="22" fillId="7" borderId="87" applyNumberFormat="0" applyAlignment="0" applyProtection="0">
      <alignment vertical="center"/>
    </xf>
    <xf numFmtId="0" fontId="22" fillId="7" borderId="87" applyNumberFormat="0" applyAlignment="0" applyProtection="0">
      <alignment vertical="center"/>
    </xf>
    <xf numFmtId="0" fontId="22" fillId="7" borderId="8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23" borderId="87" applyNumberFormat="0" applyAlignment="0" applyProtection="0"/>
    <xf numFmtId="0" fontId="26" fillId="0" borderId="93">
      <alignment horizontal="left" vertical="center"/>
    </xf>
    <xf numFmtId="0" fontId="59" fillId="7" borderId="87" applyNumberFormat="0" applyAlignment="0" applyProtection="0"/>
    <xf numFmtId="10" fontId="67" fillId="32" borderId="94" applyNumberFormat="0" applyBorder="0" applyAlignment="0" applyProtection="0"/>
    <xf numFmtId="0" fontId="2" fillId="22" borderId="86" applyNumberFormat="0" applyFont="0" applyAlignment="0" applyProtection="0"/>
    <xf numFmtId="0" fontId="62" fillId="23" borderId="89" applyNumberFormat="0" applyAlignment="0" applyProtection="0"/>
    <xf numFmtId="0" fontId="64" fillId="0" borderId="88" applyNumberFormat="0" applyFill="0" applyAlignment="0" applyProtection="0"/>
    <xf numFmtId="0" fontId="27" fillId="0" borderId="0"/>
    <xf numFmtId="0" fontId="24" fillId="0" borderId="0">
      <alignment vertical="center"/>
    </xf>
  </cellStyleXfs>
  <cellXfs count="764">
    <xf numFmtId="0" fontId="0" fillId="0" borderId="0" xfId="0"/>
    <xf numFmtId="0" fontId="35" fillId="0" borderId="0" xfId="0" applyFont="1"/>
    <xf numFmtId="0" fontId="28" fillId="30" borderId="21" xfId="0" applyNumberFormat="1" applyFont="1" applyFill="1" applyBorder="1" applyAlignment="1">
      <alignment vertical="top"/>
    </xf>
    <xf numFmtId="0" fontId="28" fillId="30" borderId="20" xfId="0" applyNumberFormat="1" applyFont="1" applyFill="1" applyBorder="1" applyAlignment="1">
      <alignment vertical="top"/>
    </xf>
    <xf numFmtId="0" fontId="29" fillId="25" borderId="56" xfId="0" applyNumberFormat="1" applyFont="1" applyFill="1" applyBorder="1" applyAlignment="1">
      <alignment horizontal="left" vertical="top"/>
    </xf>
    <xf numFmtId="0" fontId="29" fillId="25" borderId="56" xfId="0" applyNumberFormat="1" applyFont="1" applyFill="1" applyBorder="1" applyAlignment="1">
      <alignment vertical="top"/>
    </xf>
    <xf numFmtId="0" fontId="28" fillId="0" borderId="19" xfId="231" applyNumberFormat="1" applyFont="1" applyFill="1" applyBorder="1" applyAlignment="1">
      <alignment horizontal="left" vertical="top"/>
    </xf>
    <xf numFmtId="0" fontId="28" fillId="0" borderId="21" xfId="231" applyNumberFormat="1" applyFont="1" applyFill="1" applyBorder="1" applyAlignment="1">
      <alignment horizontal="left" vertical="top"/>
    </xf>
    <xf numFmtId="0" fontId="28" fillId="0" borderId="29" xfId="231" applyNumberFormat="1" applyFont="1" applyFill="1" applyBorder="1" applyAlignment="1">
      <alignment horizontal="left" vertical="top"/>
    </xf>
    <xf numFmtId="0" fontId="28" fillId="0" borderId="57" xfId="231" applyNumberFormat="1" applyFont="1" applyFill="1" applyBorder="1" applyAlignment="1">
      <alignment horizontal="left" vertical="top"/>
    </xf>
    <xf numFmtId="0" fontId="30" fillId="0" borderId="20" xfId="0" applyNumberFormat="1" applyFont="1" applyBorder="1" applyAlignment="1">
      <alignment horizontal="left" vertical="top"/>
    </xf>
    <xf numFmtId="0" fontId="28" fillId="0" borderId="42" xfId="231" applyNumberFormat="1" applyFont="1" applyFill="1" applyBorder="1" applyAlignment="1">
      <alignment horizontal="left" vertical="top"/>
    </xf>
    <xf numFmtId="0" fontId="28" fillId="0" borderId="16" xfId="231" applyNumberFormat="1" applyFont="1" applyFill="1" applyBorder="1" applyAlignment="1">
      <alignment horizontal="left" vertical="top"/>
    </xf>
    <xf numFmtId="0" fontId="28" fillId="0" borderId="20" xfId="23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/>
    </xf>
    <xf numFmtId="0" fontId="28" fillId="29" borderId="43" xfId="392" applyFont="1" applyFill="1" applyBorder="1" applyAlignment="1">
      <alignment horizontal="center" vertical="center"/>
    </xf>
    <xf numFmtId="0" fontId="28" fillId="29" borderId="44" xfId="392" applyFont="1" applyFill="1" applyBorder="1" applyAlignment="1">
      <alignment horizontal="center" vertical="center"/>
    </xf>
    <xf numFmtId="0" fontId="28" fillId="29" borderId="44" xfId="392" applyFont="1" applyFill="1" applyBorder="1" applyAlignment="1">
      <alignment horizontal="left" vertical="center"/>
    </xf>
    <xf numFmtId="0" fontId="28" fillId="29" borderId="45" xfId="392" applyFont="1" applyFill="1" applyBorder="1" applyAlignment="1">
      <alignment horizontal="left" vertical="center"/>
    </xf>
    <xf numFmtId="14" fontId="28" fillId="0" borderId="46" xfId="263" quotePrefix="1" applyNumberFormat="1" applyFont="1" applyBorder="1" applyAlignment="1">
      <alignment horizontal="center" vertical="center"/>
    </xf>
    <xf numFmtId="169" fontId="28" fillId="0" borderId="22" xfId="263" quotePrefix="1" applyNumberFormat="1" applyFont="1" applyBorder="1" applyAlignment="1">
      <alignment horizontal="center" vertical="center"/>
    </xf>
    <xf numFmtId="0" fontId="28" fillId="0" borderId="22" xfId="392" applyFont="1" applyBorder="1" applyAlignment="1">
      <alignment horizontal="center" vertical="center"/>
    </xf>
    <xf numFmtId="0" fontId="28" fillId="0" borderId="22" xfId="392" applyFont="1" applyBorder="1" applyAlignment="1">
      <alignment horizontal="left" vertical="center"/>
    </xf>
    <xf numFmtId="0" fontId="28" fillId="0" borderId="47" xfId="392" applyFont="1" applyBorder="1" applyAlignment="1">
      <alignment horizontal="left" vertical="center"/>
    </xf>
    <xf numFmtId="14" fontId="28" fillId="0" borderId="48" xfId="263" quotePrefix="1" applyNumberFormat="1" applyFont="1" applyBorder="1" applyAlignment="1">
      <alignment horizontal="center" vertical="center"/>
    </xf>
    <xf numFmtId="0" fontId="40" fillId="0" borderId="26" xfId="263" quotePrefix="1" applyNumberFormat="1" applyFont="1" applyBorder="1" applyAlignment="1">
      <alignment horizontal="center" vertical="center"/>
    </xf>
    <xf numFmtId="0" fontId="40" fillId="0" borderId="26" xfId="392" applyFont="1" applyBorder="1" applyAlignment="1">
      <alignment horizontal="left" vertical="center"/>
    </xf>
    <xf numFmtId="0" fontId="28" fillId="0" borderId="49" xfId="392" applyFont="1" applyBorder="1" applyAlignment="1">
      <alignment horizontal="left" vertical="center"/>
    </xf>
    <xf numFmtId="0" fontId="40" fillId="0" borderId="0" xfId="0" applyFont="1"/>
    <xf numFmtId="0" fontId="39" fillId="0" borderId="0" xfId="392" applyFont="1">
      <alignment vertical="center"/>
    </xf>
    <xf numFmtId="49" fontId="28" fillId="0" borderId="0" xfId="0" applyNumberFormat="1" applyFont="1" applyFill="1" applyBorder="1" applyAlignment="1"/>
    <xf numFmtId="49" fontId="28" fillId="0" borderId="0" xfId="0" applyNumberFormat="1" applyFont="1"/>
    <xf numFmtId="49" fontId="41" fillId="0" borderId="17" xfId="0" applyNumberFormat="1" applyFont="1" applyFill="1" applyBorder="1" applyAlignment="1"/>
    <xf numFmtId="49" fontId="28" fillId="0" borderId="17" xfId="0" applyNumberFormat="1" applyFont="1" applyFill="1" applyBorder="1" applyAlignment="1"/>
    <xf numFmtId="49" fontId="28" fillId="0" borderId="0" xfId="0" applyNumberFormat="1" applyFont="1" applyFill="1" applyBorder="1"/>
    <xf numFmtId="49" fontId="28" fillId="0" borderId="18" xfId="0" applyNumberFormat="1" applyFont="1" applyFill="1" applyBorder="1"/>
    <xf numFmtId="49" fontId="28" fillId="0" borderId="27" xfId="0" applyNumberFormat="1" applyFont="1" applyFill="1" applyBorder="1"/>
    <xf numFmtId="49" fontId="42" fillId="28" borderId="28" xfId="0" applyNumberFormat="1" applyFont="1" applyFill="1" applyBorder="1" applyAlignment="1">
      <alignment horizontal="left"/>
    </xf>
    <xf numFmtId="49" fontId="42" fillId="28" borderId="29" xfId="0" applyNumberFormat="1" applyFont="1" applyFill="1" applyBorder="1" applyAlignment="1">
      <alignment horizontal="left"/>
    </xf>
    <xf numFmtId="49" fontId="42" fillId="28" borderId="30" xfId="0" applyNumberFormat="1" applyFont="1" applyFill="1" applyBorder="1" applyAlignment="1">
      <alignment horizontal="left"/>
    </xf>
    <xf numFmtId="49" fontId="28" fillId="0" borderId="70" xfId="0" applyNumberFormat="1" applyFont="1" applyFill="1" applyBorder="1"/>
    <xf numFmtId="49" fontId="42" fillId="0" borderId="71" xfId="0" applyNumberFormat="1" applyFont="1" applyFill="1" applyBorder="1" applyAlignment="1"/>
    <xf numFmtId="49" fontId="28" fillId="0" borderId="71" xfId="0" applyNumberFormat="1" applyFont="1" applyFill="1" applyBorder="1"/>
    <xf numFmtId="49" fontId="28" fillId="0" borderId="72" xfId="0" applyNumberFormat="1" applyFont="1" applyFill="1" applyBorder="1"/>
    <xf numFmtId="49" fontId="28" fillId="0" borderId="18" xfId="0" applyNumberFormat="1" applyFont="1" applyFill="1" applyBorder="1" applyAlignment="1">
      <alignment horizontal="left"/>
    </xf>
    <xf numFmtId="49" fontId="28" fillId="0" borderId="0" xfId="0" applyNumberFormat="1" applyFont="1" applyFill="1" applyBorder="1" applyAlignment="1">
      <alignment horizontal="left"/>
    </xf>
    <xf numFmtId="49" fontId="28" fillId="0" borderId="31" xfId="0" applyNumberFormat="1" applyFont="1" applyFill="1" applyBorder="1" applyAlignment="1">
      <alignment horizontal="left"/>
    </xf>
    <xf numFmtId="49" fontId="28" fillId="0" borderId="27" xfId="0" applyNumberFormat="1" applyFont="1" applyFill="1" applyBorder="1" applyAlignment="1">
      <alignment horizontal="left"/>
    </xf>
    <xf numFmtId="49" fontId="28" fillId="0" borderId="73" xfId="0" applyNumberFormat="1" applyFont="1" applyFill="1" applyBorder="1"/>
    <xf numFmtId="49" fontId="28" fillId="0" borderId="76" xfId="0" applyNumberFormat="1" applyFont="1" applyFill="1" applyBorder="1" applyAlignment="1"/>
    <xf numFmtId="49" fontId="28" fillId="0" borderId="77" xfId="0" applyNumberFormat="1" applyFont="1" applyFill="1" applyBorder="1"/>
    <xf numFmtId="0" fontId="28" fillId="0" borderId="77" xfId="0" applyNumberFormat="1" applyFont="1" applyFill="1" applyBorder="1"/>
    <xf numFmtId="49" fontId="28" fillId="0" borderId="78" xfId="0" applyNumberFormat="1" applyFont="1" applyFill="1" applyBorder="1"/>
    <xf numFmtId="49" fontId="28" fillId="0" borderId="74" xfId="0" applyNumberFormat="1" applyFont="1" applyFill="1" applyBorder="1"/>
    <xf numFmtId="49" fontId="28" fillId="0" borderId="32" xfId="0" applyNumberFormat="1" applyFont="1" applyFill="1" applyBorder="1" applyAlignment="1">
      <alignment horizontal="left"/>
    </xf>
    <xf numFmtId="49" fontId="28" fillId="0" borderId="33" xfId="0" applyNumberFormat="1" applyFont="1" applyFill="1" applyBorder="1" applyAlignment="1">
      <alignment horizontal="left"/>
    </xf>
    <xf numFmtId="49" fontId="28" fillId="0" borderId="34" xfId="0" applyNumberFormat="1" applyFont="1" applyFill="1" applyBorder="1" applyAlignment="1">
      <alignment horizontal="left"/>
    </xf>
    <xf numFmtId="49" fontId="28" fillId="0" borderId="35" xfId="0" applyNumberFormat="1" applyFont="1" applyFill="1" applyBorder="1" applyAlignment="1">
      <alignment horizontal="left"/>
    </xf>
    <xf numFmtId="49" fontId="28" fillId="0" borderId="79" xfId="0" applyNumberFormat="1" applyFont="1" applyFill="1" applyBorder="1"/>
    <xf numFmtId="49" fontId="28" fillId="0" borderId="0" xfId="0" applyNumberFormat="1" applyFont="1" applyBorder="1"/>
    <xf numFmtId="0" fontId="28" fillId="0" borderId="0" xfId="0" applyNumberFormat="1" applyFont="1" applyFill="1" applyBorder="1"/>
    <xf numFmtId="49" fontId="28" fillId="0" borderId="80" xfId="0" applyNumberFormat="1" applyFont="1" applyFill="1" applyBorder="1"/>
    <xf numFmtId="49" fontId="28" fillId="0" borderId="81" xfId="0" applyNumberFormat="1" applyFont="1" applyFill="1" applyBorder="1"/>
    <xf numFmtId="49" fontId="28" fillId="0" borderId="55" xfId="0" applyNumberFormat="1" applyFont="1" applyFill="1" applyBorder="1"/>
    <xf numFmtId="0" fontId="28" fillId="0" borderId="55" xfId="0" applyNumberFormat="1" applyFont="1" applyFill="1" applyBorder="1"/>
    <xf numFmtId="49" fontId="28" fillId="0" borderId="82" xfId="0" applyNumberFormat="1" applyFont="1" applyFill="1" applyBorder="1"/>
    <xf numFmtId="49" fontId="28" fillId="0" borderId="83" xfId="0" applyNumberFormat="1" applyFont="1" applyFill="1" applyBorder="1"/>
    <xf numFmtId="49" fontId="28" fillId="0" borderId="36" xfId="0" applyNumberFormat="1" applyFont="1" applyFill="1" applyBorder="1" applyAlignment="1">
      <alignment horizontal="left"/>
    </xf>
    <xf numFmtId="49" fontId="28" fillId="0" borderId="37" xfId="0" applyNumberFormat="1" applyFont="1" applyFill="1" applyBorder="1" applyAlignment="1">
      <alignment horizontal="left"/>
    </xf>
    <xf numFmtId="49" fontId="28" fillId="0" borderId="38" xfId="0" applyNumberFormat="1" applyFont="1" applyFill="1" applyBorder="1" applyAlignment="1">
      <alignment horizontal="left"/>
    </xf>
    <xf numFmtId="49" fontId="28" fillId="0" borderId="39" xfId="0" applyNumberFormat="1" applyFont="1" applyFill="1" applyBorder="1" applyAlignment="1">
      <alignment horizontal="left"/>
    </xf>
    <xf numFmtId="49" fontId="28" fillId="0" borderId="75" xfId="0" applyNumberFormat="1" applyFont="1" applyFill="1" applyBorder="1"/>
    <xf numFmtId="49" fontId="42" fillId="28" borderId="13" xfId="0" applyNumberFormat="1" applyFont="1" applyFill="1" applyBorder="1" applyAlignment="1">
      <alignment horizontal="left"/>
    </xf>
    <xf numFmtId="49" fontId="28" fillId="28" borderId="40" xfId="0" applyNumberFormat="1" applyFont="1" applyFill="1" applyBorder="1" applyAlignment="1">
      <alignment horizontal="left"/>
    </xf>
    <xf numFmtId="49" fontId="28" fillId="28" borderId="41" xfId="0" applyNumberFormat="1" applyFont="1" applyFill="1" applyBorder="1" applyAlignment="1">
      <alignment horizontal="left"/>
    </xf>
    <xf numFmtId="49" fontId="28" fillId="28" borderId="14" xfId="0" applyNumberFormat="1" applyFont="1" applyFill="1" applyBorder="1" applyAlignment="1">
      <alignment horizontal="left"/>
    </xf>
    <xf numFmtId="49" fontId="28" fillId="0" borderId="28" xfId="0" applyNumberFormat="1" applyFont="1" applyFill="1" applyBorder="1" applyAlignment="1">
      <alignment horizontal="left"/>
    </xf>
    <xf numFmtId="49" fontId="28" fillId="0" borderId="29" xfId="0" applyNumberFormat="1" applyFont="1" applyFill="1" applyBorder="1" applyAlignment="1">
      <alignment horizontal="left"/>
    </xf>
    <xf numFmtId="49" fontId="28" fillId="0" borderId="42" xfId="0" applyNumberFormat="1" applyFont="1" applyFill="1" applyBorder="1" applyAlignment="1">
      <alignment horizontal="left"/>
    </xf>
    <xf numFmtId="49" fontId="28" fillId="0" borderId="30" xfId="0" applyNumberFormat="1" applyFont="1" applyFill="1" applyBorder="1" applyAlignment="1">
      <alignment horizontal="left"/>
    </xf>
    <xf numFmtId="49" fontId="28" fillId="0" borderId="84" xfId="0" applyNumberFormat="1" applyFont="1" applyFill="1" applyBorder="1"/>
    <xf numFmtId="49" fontId="39" fillId="0" borderId="0" xfId="0" applyNumberFormat="1" applyFont="1" applyFill="1" applyBorder="1" applyAlignment="1">
      <alignment horizontal="left"/>
    </xf>
    <xf numFmtId="0" fontId="28" fillId="0" borderId="0" xfId="0" applyNumberFormat="1" applyFont="1" applyBorder="1"/>
    <xf numFmtId="49" fontId="38" fillId="0" borderId="79" xfId="0" applyNumberFormat="1" applyFont="1" applyFill="1" applyBorder="1"/>
    <xf numFmtId="0" fontId="28" fillId="0" borderId="55" xfId="0" applyNumberFormat="1" applyFont="1" applyBorder="1"/>
    <xf numFmtId="49" fontId="28" fillId="0" borderId="82" xfId="0" applyNumberFormat="1" applyFont="1" applyBorder="1"/>
    <xf numFmtId="0" fontId="28" fillId="0" borderId="82" xfId="0" applyNumberFormat="1" applyFont="1" applyBorder="1"/>
    <xf numFmtId="49" fontId="42" fillId="0" borderId="71" xfId="0" applyNumberFormat="1" applyFont="1" applyFill="1" applyBorder="1"/>
    <xf numFmtId="0" fontId="28" fillId="0" borderId="0" xfId="0" applyNumberFormat="1" applyFont="1"/>
    <xf numFmtId="0" fontId="28" fillId="0" borderId="19" xfId="0" applyFont="1" applyBorder="1" applyAlignment="1">
      <alignment vertical="center"/>
    </xf>
    <xf numFmtId="49" fontId="43" fillId="0" borderId="0" xfId="0" applyNumberFormat="1" applyFont="1"/>
    <xf numFmtId="49" fontId="28" fillId="0" borderId="0" xfId="0" applyNumberFormat="1" applyFont="1" applyAlignment="1">
      <alignment shrinkToFit="1"/>
    </xf>
    <xf numFmtId="49" fontId="28" fillId="24" borderId="44" xfId="0" applyNumberFormat="1" applyFont="1" applyFill="1" applyBorder="1" applyAlignment="1">
      <alignment horizontal="center" shrinkToFit="1"/>
    </xf>
    <xf numFmtId="0" fontId="29" fillId="30" borderId="56" xfId="0" applyFont="1" applyFill="1" applyBorder="1" applyAlignment="1">
      <alignment vertical="center"/>
    </xf>
    <xf numFmtId="167" fontId="28" fillId="30" borderId="21" xfId="0" applyNumberFormat="1" applyFont="1" applyFill="1" applyBorder="1" applyAlignment="1">
      <alignment horizontal="right" shrinkToFit="1"/>
    </xf>
    <xf numFmtId="49" fontId="29" fillId="30" borderId="19" xfId="0" applyNumberFormat="1" applyFont="1" applyFill="1" applyBorder="1" applyAlignment="1">
      <alignment vertical="center" shrinkToFit="1"/>
    </xf>
    <xf numFmtId="49" fontId="29" fillId="30" borderId="20" xfId="0" applyNumberFormat="1" applyFont="1" applyFill="1" applyBorder="1" applyAlignment="1">
      <alignment vertical="center" shrinkToFit="1"/>
    </xf>
    <xf numFmtId="49" fontId="29" fillId="30" borderId="21" xfId="0" applyNumberFormat="1" applyFont="1" applyFill="1" applyBorder="1" applyAlignment="1">
      <alignment vertical="center" shrinkToFit="1"/>
    </xf>
    <xf numFmtId="168" fontId="28" fillId="30" borderId="19" xfId="0" applyNumberFormat="1" applyFont="1" applyFill="1" applyBorder="1" applyAlignment="1">
      <alignment horizontal="center" shrinkToFit="1"/>
    </xf>
    <xf numFmtId="49" fontId="28" fillId="30" borderId="22" xfId="0" applyNumberFormat="1" applyFont="1" applyFill="1" applyBorder="1" applyAlignment="1">
      <alignment horizontal="center" shrinkToFit="1"/>
    </xf>
    <xf numFmtId="49" fontId="28" fillId="30" borderId="20" xfId="0" applyNumberFormat="1" applyFont="1" applyFill="1" applyBorder="1" applyAlignment="1">
      <alignment shrinkToFit="1"/>
    </xf>
    <xf numFmtId="0" fontId="28" fillId="30" borderId="19" xfId="0" applyFont="1" applyFill="1" applyBorder="1" applyAlignment="1">
      <alignment shrinkToFit="1"/>
    </xf>
    <xf numFmtId="0" fontId="28" fillId="30" borderId="21" xfId="0" applyFont="1" applyFill="1" applyBorder="1" applyAlignment="1">
      <alignment shrinkToFit="1"/>
    </xf>
    <xf numFmtId="0" fontId="28" fillId="30" borderId="20" xfId="0" applyFont="1" applyFill="1" applyBorder="1" applyAlignment="1">
      <alignment shrinkToFit="1"/>
    </xf>
    <xf numFmtId="49" fontId="28" fillId="0" borderId="0" xfId="0" applyNumberFormat="1" applyFont="1" applyBorder="1" applyAlignment="1">
      <alignment shrinkToFit="1"/>
    </xf>
    <xf numFmtId="0" fontId="28" fillId="0" borderId="20" xfId="0" applyFont="1" applyBorder="1" applyAlignment="1">
      <alignment vertical="center"/>
    </xf>
    <xf numFmtId="167" fontId="43" fillId="0" borderId="21" xfId="0" applyNumberFormat="1" applyFont="1" applyFill="1" applyBorder="1" applyAlignment="1">
      <alignment shrinkToFit="1"/>
    </xf>
    <xf numFmtId="49" fontId="28" fillId="0" borderId="19" xfId="0" applyNumberFormat="1" applyFont="1" applyFill="1" applyBorder="1" applyAlignment="1">
      <alignment horizontal="center" shrinkToFit="1"/>
    </xf>
    <xf numFmtId="0" fontId="28" fillId="0" borderId="22" xfId="0" applyFont="1" applyBorder="1" applyAlignment="1">
      <alignment vertical="center"/>
    </xf>
    <xf numFmtId="49" fontId="28" fillId="0" borderId="20" xfId="0" applyNumberFormat="1" applyFont="1" applyFill="1" applyBorder="1" applyAlignment="1">
      <alignment shrinkToFit="1"/>
    </xf>
    <xf numFmtId="0" fontId="28" fillId="0" borderId="19" xfId="0" applyFont="1" applyFill="1" applyBorder="1" applyAlignment="1">
      <alignment shrinkToFit="1"/>
    </xf>
    <xf numFmtId="0" fontId="28" fillId="0" borderId="21" xfId="0" applyFont="1" applyFill="1" applyBorder="1" applyAlignment="1">
      <alignment shrinkToFit="1"/>
    </xf>
    <xf numFmtId="0" fontId="28" fillId="0" borderId="23" xfId="0" applyFont="1" applyBorder="1" applyAlignment="1">
      <alignment vertical="center"/>
    </xf>
    <xf numFmtId="0" fontId="28" fillId="0" borderId="24" xfId="0" applyFont="1" applyBorder="1" applyAlignment="1">
      <alignment vertical="center"/>
    </xf>
    <xf numFmtId="167" fontId="43" fillId="0" borderId="25" xfId="0" applyNumberFormat="1" applyFont="1" applyFill="1" applyBorder="1" applyAlignment="1">
      <alignment shrinkToFit="1"/>
    </xf>
    <xf numFmtId="0" fontId="28" fillId="0" borderId="26" xfId="0" applyFont="1" applyBorder="1" applyAlignment="1">
      <alignment vertical="center"/>
    </xf>
    <xf numFmtId="0" fontId="28" fillId="0" borderId="23" xfId="0" applyFont="1" applyFill="1" applyBorder="1" applyAlignment="1">
      <alignment shrinkToFit="1"/>
    </xf>
    <xf numFmtId="0" fontId="28" fillId="0" borderId="25" xfId="0" applyFont="1" applyFill="1" applyBorder="1" applyAlignment="1">
      <alignment shrinkToFit="1"/>
    </xf>
    <xf numFmtId="49" fontId="28" fillId="0" borderId="0" xfId="0" applyNumberFormat="1" applyFont="1" applyAlignment="1">
      <alignment horizontal="left" vertical="center"/>
    </xf>
    <xf numFmtId="0" fontId="28" fillId="0" borderId="40" xfId="231" applyNumberFormat="1" applyFont="1" applyFill="1" applyBorder="1" applyAlignment="1">
      <alignment horizontal="left"/>
    </xf>
    <xf numFmtId="0" fontId="28" fillId="0" borderId="40" xfId="0" applyNumberFormat="1" applyFont="1" applyBorder="1" applyAlignment="1">
      <alignment horizontal="left"/>
    </xf>
    <xf numFmtId="0" fontId="28" fillId="0" borderId="19" xfId="0" applyNumberFormat="1" applyFont="1" applyBorder="1" applyAlignment="1">
      <alignment horizontal="left"/>
    </xf>
    <xf numFmtId="0" fontId="28" fillId="0" borderId="19" xfId="231" applyNumberFormat="1" applyFont="1" applyFill="1" applyBorder="1" applyAlignment="1">
      <alignment horizontal="left"/>
    </xf>
    <xf numFmtId="0" fontId="36" fillId="0" borderId="19" xfId="0" applyFont="1" applyBorder="1" applyAlignment="1">
      <alignment vertical="center"/>
    </xf>
    <xf numFmtId="0" fontId="36" fillId="0" borderId="24" xfId="0" applyFont="1" applyBorder="1" applyAlignment="1">
      <alignment vertical="center"/>
    </xf>
    <xf numFmtId="0" fontId="28" fillId="0" borderId="23" xfId="231" applyNumberFormat="1" applyFont="1" applyFill="1" applyBorder="1" applyAlignment="1">
      <alignment horizontal="left"/>
    </xf>
    <xf numFmtId="0" fontId="28" fillId="0" borderId="25" xfId="231" applyNumberFormat="1" applyFont="1" applyFill="1" applyBorder="1" applyAlignment="1">
      <alignment horizontal="left"/>
    </xf>
    <xf numFmtId="0" fontId="28" fillId="0" borderId="24" xfId="0" applyNumberFormat="1" applyFont="1" applyBorder="1" applyAlignment="1">
      <alignment horizontal="left"/>
    </xf>
    <xf numFmtId="0" fontId="28" fillId="0" borderId="23" xfId="0" applyNumberFormat="1" applyFont="1" applyBorder="1" applyAlignment="1">
      <alignment horizontal="left"/>
    </xf>
    <xf numFmtId="49" fontId="28" fillId="0" borderId="34" xfId="0" applyNumberFormat="1" applyFont="1" applyFill="1" applyBorder="1" applyAlignment="1"/>
    <xf numFmtId="49" fontId="28" fillId="0" borderId="33" xfId="0" applyNumberFormat="1" applyFont="1" applyBorder="1" applyAlignment="1">
      <alignment shrinkToFit="1"/>
    </xf>
    <xf numFmtId="49" fontId="28" fillId="0" borderId="54" xfId="0" applyNumberFormat="1" applyFont="1" applyBorder="1" applyAlignment="1">
      <alignment shrinkToFit="1"/>
    </xf>
    <xf numFmtId="49" fontId="28" fillId="0" borderId="35" xfId="0" applyNumberFormat="1" applyFont="1" applyBorder="1" applyAlignment="1">
      <alignment shrinkToFit="1"/>
    </xf>
    <xf numFmtId="49" fontId="28" fillId="0" borderId="33" xfId="0" applyNumberFormat="1" applyFont="1" applyBorder="1" applyAlignment="1"/>
    <xf numFmtId="49" fontId="28" fillId="0" borderId="54" xfId="0" applyNumberFormat="1" applyFont="1" applyBorder="1" applyAlignment="1"/>
    <xf numFmtId="49" fontId="28" fillId="0" borderId="24" xfId="0" applyNumberFormat="1" applyFont="1" applyFill="1" applyBorder="1" applyAlignment="1"/>
    <xf numFmtId="49" fontId="28" fillId="0" borderId="23" xfId="0" applyNumberFormat="1" applyFont="1" applyBorder="1" applyAlignment="1">
      <alignment shrinkToFit="1"/>
    </xf>
    <xf numFmtId="49" fontId="28" fillId="0" borderId="25" xfId="0" applyNumberFormat="1" applyFont="1" applyBorder="1" applyAlignment="1">
      <alignment shrinkToFit="1"/>
    </xf>
    <xf numFmtId="49" fontId="28" fillId="0" borderId="50" xfId="0" applyNumberFormat="1" applyFont="1" applyBorder="1" applyAlignment="1">
      <alignment shrinkToFit="1"/>
    </xf>
    <xf numFmtId="49" fontId="4" fillId="24" borderId="44" xfId="0" applyNumberFormat="1" applyFont="1" applyFill="1" applyBorder="1" applyAlignment="1">
      <alignment horizontal="center" shrinkToFit="1"/>
    </xf>
    <xf numFmtId="49" fontId="4" fillId="24" borderId="41" xfId="0" applyNumberFormat="1" applyFont="1" applyFill="1" applyBorder="1" applyAlignment="1">
      <alignment horizontal="center" shrinkToFit="1"/>
    </xf>
    <xf numFmtId="0" fontId="4" fillId="0" borderId="0" xfId="0" applyFont="1"/>
    <xf numFmtId="49" fontId="4" fillId="0" borderId="19" xfId="0" applyNumberFormat="1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28" fillId="0" borderId="37" xfId="0" applyNumberFormat="1" applyFont="1" applyBorder="1"/>
    <xf numFmtId="0" fontId="28" fillId="0" borderId="27" xfId="0" applyNumberFormat="1" applyFont="1" applyBorder="1"/>
    <xf numFmtId="0" fontId="28" fillId="0" borderId="39" xfId="0" applyNumberFormat="1" applyFont="1" applyBorder="1"/>
    <xf numFmtId="0" fontId="28" fillId="0" borderId="18" xfId="0" applyNumberFormat="1" applyFont="1" applyBorder="1"/>
    <xf numFmtId="0" fontId="28" fillId="0" borderId="36" xfId="0" applyNumberFormat="1" applyFont="1" applyBorder="1"/>
    <xf numFmtId="0" fontId="28" fillId="0" borderId="0" xfId="0" applyFont="1" applyBorder="1"/>
    <xf numFmtId="0" fontId="28" fillId="0" borderId="0" xfId="0" applyFont="1" applyFill="1" applyBorder="1" applyAlignment="1"/>
    <xf numFmtId="0" fontId="73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Border="1" applyAlignment="1"/>
    <xf numFmtId="0" fontId="28" fillId="33" borderId="57" xfId="0" applyNumberFormat="1" applyFont="1" applyFill="1" applyBorder="1" applyAlignment="1">
      <alignment horizontal="left" vertical="center"/>
    </xf>
    <xf numFmtId="0" fontId="37" fillId="33" borderId="28" xfId="0" applyNumberFormat="1" applyFont="1" applyFill="1" applyBorder="1" applyAlignment="1">
      <alignment horizontal="left" vertical="center"/>
    </xf>
    <xf numFmtId="49" fontId="28" fillId="0" borderId="19" xfId="0" applyNumberFormat="1" applyFont="1" applyFill="1" applyBorder="1" applyAlignment="1">
      <alignment horizontal="center" shrinkToFit="1"/>
    </xf>
    <xf numFmtId="0" fontId="28" fillId="0" borderId="45" xfId="0" applyNumberFormat="1" applyFont="1" applyBorder="1" applyAlignment="1">
      <alignment horizontal="center"/>
    </xf>
    <xf numFmtId="0" fontId="28" fillId="0" borderId="47" xfId="0" applyNumberFormat="1" applyFont="1" applyBorder="1" applyAlignment="1">
      <alignment horizontal="center"/>
    </xf>
    <xf numFmtId="0" fontId="28" fillId="0" borderId="49" xfId="0" applyNumberFormat="1" applyFont="1" applyBorder="1" applyAlignment="1">
      <alignment horizontal="center"/>
    </xf>
    <xf numFmtId="49" fontId="28" fillId="0" borderId="0" xfId="0" quotePrefix="1" applyNumberFormat="1" applyFont="1" applyFill="1" applyBorder="1" applyAlignment="1">
      <alignment horizontal="left"/>
    </xf>
    <xf numFmtId="49" fontId="74" fillId="0" borderId="0" xfId="0" applyNumberFormat="1" applyFont="1"/>
    <xf numFmtId="0" fontId="28" fillId="0" borderId="27" xfId="0" applyNumberFormat="1" applyFont="1" applyFill="1" applyBorder="1"/>
    <xf numFmtId="0" fontId="73" fillId="0" borderId="0" xfId="0" applyFont="1" applyFill="1" applyBorder="1" applyAlignment="1"/>
    <xf numFmtId="0" fontId="28" fillId="0" borderId="0" xfId="0" applyNumberFormat="1" applyFont="1" applyFill="1"/>
    <xf numFmtId="0" fontId="28" fillId="0" borderId="18" xfId="0" applyNumberFormat="1" applyFont="1" applyFill="1" applyBorder="1"/>
    <xf numFmtId="0" fontId="28" fillId="0" borderId="24" xfId="0" applyNumberFormat="1" applyFont="1" applyBorder="1" applyAlignment="1">
      <alignment horizontal="left"/>
    </xf>
    <xf numFmtId="0" fontId="28" fillId="0" borderId="23" xfId="0" applyNumberFormat="1" applyFont="1" applyBorder="1" applyAlignment="1">
      <alignment horizontal="left"/>
    </xf>
    <xf numFmtId="0" fontId="28" fillId="0" borderId="23" xfId="0" applyNumberFormat="1" applyFont="1" applyBorder="1" applyAlignment="1"/>
    <xf numFmtId="0" fontId="28" fillId="0" borderId="91" xfId="0" applyNumberFormat="1" applyFont="1" applyBorder="1"/>
    <xf numFmtId="0" fontId="29" fillId="0" borderId="0" xfId="0" applyFont="1" applyBorder="1"/>
    <xf numFmtId="14" fontId="28" fillId="0" borderId="95" xfId="263" quotePrefix="1" applyNumberFormat="1" applyFont="1" applyBorder="1" applyAlignment="1">
      <alignment horizontal="center" vertical="center"/>
    </xf>
    <xf numFmtId="169" fontId="28" fillId="0" borderId="96" xfId="263" quotePrefix="1" applyNumberFormat="1" applyFont="1" applyBorder="1" applyAlignment="1">
      <alignment horizontal="center" vertical="center"/>
    </xf>
    <xf numFmtId="0" fontId="28" fillId="0" borderId="96" xfId="392" applyFont="1" applyBorder="1" applyAlignment="1">
      <alignment horizontal="center" vertical="center"/>
    </xf>
    <xf numFmtId="0" fontId="28" fillId="0" borderId="96" xfId="392" applyFont="1" applyBorder="1" applyAlignment="1">
      <alignment horizontal="left" vertical="center"/>
    </xf>
    <xf numFmtId="0" fontId="28" fillId="0" borderId="97" xfId="392" applyFont="1" applyBorder="1" applyAlignment="1">
      <alignment horizontal="left" vertical="center"/>
    </xf>
    <xf numFmtId="49" fontId="75" fillId="0" borderId="0" xfId="0" applyNumberFormat="1" applyFont="1" applyFill="1" applyBorder="1" applyAlignment="1"/>
    <xf numFmtId="49" fontId="75" fillId="0" borderId="0" xfId="0" applyNumberFormat="1" applyFont="1" applyAlignment="1"/>
    <xf numFmtId="49" fontId="77" fillId="0" borderId="0" xfId="0" applyNumberFormat="1" applyFont="1" applyFill="1" applyBorder="1" applyAlignment="1"/>
    <xf numFmtId="0" fontId="78" fillId="0" borderId="19" xfId="0" applyFont="1" applyBorder="1" applyAlignment="1">
      <alignment vertical="center"/>
    </xf>
    <xf numFmtId="49" fontId="28" fillId="0" borderId="19" xfId="0" applyNumberFormat="1" applyFont="1" applyFill="1" applyBorder="1" applyAlignment="1">
      <alignment horizontal="center" shrinkToFit="1"/>
    </xf>
    <xf numFmtId="49" fontId="28" fillId="0" borderId="19" xfId="0" applyNumberFormat="1" applyFont="1" applyFill="1" applyBorder="1" applyAlignment="1">
      <alignment horizontal="center" shrinkToFit="1"/>
    </xf>
    <xf numFmtId="49" fontId="28" fillId="0" borderId="19" xfId="0" applyNumberFormat="1" applyFont="1" applyFill="1" applyBorder="1" applyAlignment="1">
      <alignment horizontal="center" shrinkToFit="1"/>
    </xf>
    <xf numFmtId="49" fontId="28" fillId="0" borderId="19" xfId="0" applyNumberFormat="1" applyFont="1" applyFill="1" applyBorder="1" applyAlignment="1">
      <alignment horizontal="center" shrinkToFit="1"/>
    </xf>
    <xf numFmtId="0" fontId="28" fillId="0" borderId="37" xfId="0" applyFont="1" applyBorder="1" applyAlignment="1"/>
    <xf numFmtId="49" fontId="28" fillId="0" borderId="0" xfId="0" applyNumberFormat="1" applyFont="1" applyAlignment="1"/>
    <xf numFmtId="49" fontId="28" fillId="0" borderId="18" xfId="0" applyNumberFormat="1" applyFont="1" applyBorder="1" applyAlignment="1"/>
    <xf numFmtId="0" fontId="43" fillId="0" borderId="0" xfId="0" applyFont="1"/>
    <xf numFmtId="0" fontId="28" fillId="0" borderId="94" xfId="0" applyNumberFormat="1" applyFont="1" applyBorder="1"/>
    <xf numFmtId="0" fontId="39" fillId="0" borderId="0" xfId="0" applyNumberFormat="1" applyFont="1" applyBorder="1"/>
    <xf numFmtId="0" fontId="80" fillId="0" borderId="0" xfId="0" applyFont="1" applyBorder="1"/>
    <xf numFmtId="0" fontId="81" fillId="0" borderId="0" xfId="0" applyFont="1" applyBorder="1" applyAlignment="1"/>
    <xf numFmtId="49" fontId="28" fillId="30" borderId="20" xfId="0" applyNumberFormat="1" applyFont="1" applyFill="1" applyBorder="1" applyAlignment="1">
      <alignment wrapText="1"/>
    </xf>
    <xf numFmtId="49" fontId="28" fillId="30" borderId="19" xfId="0" applyNumberFormat="1" applyFont="1" applyFill="1" applyBorder="1" applyAlignment="1">
      <alignment wrapText="1"/>
    </xf>
    <xf numFmtId="49" fontId="28" fillId="30" borderId="21" xfId="0" applyNumberFormat="1" applyFont="1" applyFill="1" applyBorder="1" applyAlignment="1">
      <alignment wrapText="1"/>
    </xf>
    <xf numFmtId="49" fontId="28" fillId="30" borderId="20" xfId="0" applyNumberFormat="1" applyFont="1" applyFill="1" applyBorder="1" applyAlignment="1">
      <alignment horizontal="left"/>
    </xf>
    <xf numFmtId="49" fontId="28" fillId="30" borderId="19" xfId="0" applyNumberFormat="1" applyFont="1" applyFill="1" applyBorder="1" applyAlignment="1">
      <alignment horizontal="left"/>
    </xf>
    <xf numFmtId="49" fontId="28" fillId="30" borderId="21" xfId="0" applyNumberFormat="1" applyFont="1" applyFill="1" applyBorder="1" applyAlignment="1">
      <alignment horizontal="left"/>
    </xf>
    <xf numFmtId="0" fontId="28" fillId="0" borderId="51" xfId="0" applyNumberFormat="1" applyFont="1" applyBorder="1" applyAlignment="1"/>
    <xf numFmtId="0" fontId="28" fillId="0" borderId="2" xfId="0" applyFont="1" applyBorder="1" applyAlignment="1"/>
    <xf numFmtId="0" fontId="28" fillId="0" borderId="62" xfId="0" applyFont="1" applyBorder="1" applyAlignment="1"/>
    <xf numFmtId="0" fontId="28" fillId="0" borderId="102" xfId="0" applyFont="1" applyBorder="1" applyAlignment="1"/>
    <xf numFmtId="0" fontId="73" fillId="0" borderId="37" xfId="0" applyFont="1" applyBorder="1"/>
    <xf numFmtId="0" fontId="73" fillId="0" borderId="37" xfId="0" applyFont="1" applyBorder="1" applyAlignment="1"/>
    <xf numFmtId="0" fontId="28" fillId="0" borderId="37" xfId="0" applyFont="1" applyBorder="1"/>
    <xf numFmtId="0" fontId="28" fillId="0" borderId="36" xfId="0" applyNumberFormat="1" applyFont="1" applyFill="1" applyBorder="1"/>
    <xf numFmtId="0" fontId="28" fillId="0" borderId="37" xfId="0" applyNumberFormat="1" applyFont="1" applyFill="1" applyBorder="1"/>
    <xf numFmtId="0" fontId="28" fillId="0" borderId="39" xfId="0" applyNumberFormat="1" applyFont="1" applyFill="1" applyBorder="1"/>
    <xf numFmtId="0" fontId="73" fillId="0" borderId="37" xfId="0" applyFont="1" applyFill="1" applyBorder="1" applyAlignment="1"/>
    <xf numFmtId="0" fontId="28" fillId="0" borderId="37" xfId="0" quotePrefix="1" applyFont="1" applyFill="1" applyBorder="1" applyAlignment="1"/>
    <xf numFmtId="0" fontId="72" fillId="0" borderId="37" xfId="0" applyFont="1" applyFill="1" applyBorder="1"/>
    <xf numFmtId="0" fontId="73" fillId="0" borderId="37" xfId="0" applyFont="1" applyFill="1" applyBorder="1"/>
    <xf numFmtId="49" fontId="28" fillId="0" borderId="19" xfId="0" applyNumberFormat="1" applyFont="1" applyFill="1" applyBorder="1" applyAlignment="1">
      <alignment horizontal="center" shrinkToFit="1"/>
    </xf>
    <xf numFmtId="49" fontId="28" fillId="30" borderId="22" xfId="0" applyNumberFormat="1" applyFont="1" applyFill="1" applyBorder="1" applyAlignment="1">
      <alignment horizontal="center" shrinkToFit="1"/>
    </xf>
    <xf numFmtId="0" fontId="28" fillId="0" borderId="22" xfId="0" applyFont="1" applyFill="1" applyBorder="1" applyAlignment="1">
      <alignment shrinkToFit="1"/>
    </xf>
    <xf numFmtId="0" fontId="78" fillId="0" borderId="21" xfId="0" applyFont="1" applyBorder="1" applyAlignment="1">
      <alignment vertical="center" shrinkToFit="1"/>
    </xf>
    <xf numFmtId="0" fontId="78" fillId="0" borderId="22" xfId="0" applyFont="1" applyBorder="1" applyAlignment="1">
      <alignment vertical="center" shrinkToFit="1"/>
    </xf>
    <xf numFmtId="49" fontId="28" fillId="0" borderId="0" xfId="0" applyNumberFormat="1" applyFont="1" applyBorder="1" applyAlignment="1">
      <alignment horizontal="center" vertical="center" shrinkToFit="1"/>
    </xf>
    <xf numFmtId="49" fontId="28" fillId="0" borderId="0" xfId="0" applyNumberFormat="1" applyFont="1" applyAlignment="1">
      <alignment horizontal="center" vertical="center" shrinkToFit="1"/>
    </xf>
    <xf numFmtId="0" fontId="28" fillId="0" borderId="66" xfId="0" applyFont="1" applyFill="1" applyBorder="1" applyAlignment="1">
      <alignment shrinkToFit="1"/>
    </xf>
    <xf numFmtId="49" fontId="28" fillId="24" borderId="48" xfId="0" applyNumberFormat="1" applyFont="1" applyFill="1" applyBorder="1" applyAlignment="1">
      <alignment horizontal="center" vertical="top" wrapText="1"/>
    </xf>
    <xf numFmtId="49" fontId="28" fillId="24" borderId="26" xfId="0" applyNumberFormat="1" applyFont="1" applyFill="1" applyBorder="1" applyAlignment="1">
      <alignment horizontal="center" vertical="top" wrapText="1"/>
    </xf>
    <xf numFmtId="49" fontId="28" fillId="24" borderId="25" xfId="0" applyNumberFormat="1" applyFont="1" applyFill="1" applyBorder="1" applyAlignment="1">
      <alignment horizontal="center" vertical="top" wrapText="1"/>
    </xf>
    <xf numFmtId="49" fontId="28" fillId="24" borderId="49" xfId="0" applyNumberFormat="1" applyFont="1" applyFill="1" applyBorder="1" applyAlignment="1">
      <alignment horizontal="center" vertical="top" wrapText="1"/>
    </xf>
    <xf numFmtId="0" fontId="28" fillId="0" borderId="106" xfId="0" applyFont="1" applyFill="1" applyBorder="1" applyAlignment="1">
      <alignment shrinkToFit="1"/>
    </xf>
    <xf numFmtId="0" fontId="28" fillId="0" borderId="47" xfId="0" applyFont="1" applyFill="1" applyBorder="1" applyAlignment="1">
      <alignment shrinkToFit="1"/>
    </xf>
    <xf numFmtId="0" fontId="78" fillId="0" borderId="47" xfId="0" applyFont="1" applyBorder="1" applyAlignment="1">
      <alignment vertical="center" shrinkToFit="1"/>
    </xf>
    <xf numFmtId="0" fontId="28" fillId="0" borderId="26" xfId="0" applyFont="1" applyFill="1" applyBorder="1" applyAlignment="1">
      <alignment shrinkToFit="1"/>
    </xf>
    <xf numFmtId="0" fontId="28" fillId="0" borderId="49" xfId="0" applyFont="1" applyFill="1" applyBorder="1" applyAlignment="1">
      <alignment shrinkToFit="1"/>
    </xf>
    <xf numFmtId="0" fontId="78" fillId="0" borderId="25" xfId="0" applyFont="1" applyBorder="1" applyAlignment="1">
      <alignment vertical="center" shrinkToFit="1"/>
    </xf>
    <xf numFmtId="0" fontId="78" fillId="0" borderId="26" xfId="0" applyFont="1" applyBorder="1" applyAlignment="1">
      <alignment vertical="center" shrinkToFit="1"/>
    </xf>
    <xf numFmtId="0" fontId="78" fillId="0" borderId="49" xfId="0" applyFont="1" applyBorder="1" applyAlignment="1">
      <alignment vertical="center" shrinkToFit="1"/>
    </xf>
    <xf numFmtId="0" fontId="82" fillId="0" borderId="111" xfId="632" applyFont="1" applyBorder="1"/>
    <xf numFmtId="0" fontId="82" fillId="0" borderId="105" xfId="632" applyFont="1" applyBorder="1"/>
    <xf numFmtId="0" fontId="82" fillId="0" borderId="46" xfId="632" applyFont="1" applyBorder="1"/>
    <xf numFmtId="0" fontId="82" fillId="0" borderId="22" xfId="632" applyFont="1" applyBorder="1"/>
    <xf numFmtId="0" fontId="82" fillId="0" borderId="106" xfId="632" applyFont="1" applyBorder="1"/>
    <xf numFmtId="0" fontId="82" fillId="0" borderId="47" xfId="632" applyFont="1" applyBorder="1"/>
    <xf numFmtId="0" fontId="82" fillId="0" borderId="107" xfId="632" applyFont="1" applyBorder="1"/>
    <xf numFmtId="0" fontId="28" fillId="0" borderId="90" xfId="0" applyNumberFormat="1" applyFont="1" applyBorder="1"/>
    <xf numFmtId="0" fontId="28" fillId="34" borderId="94" xfId="0" applyNumberFormat="1" applyFont="1" applyFill="1" applyBorder="1"/>
    <xf numFmtId="0" fontId="28" fillId="34" borderId="94" xfId="0" applyFont="1" applyFill="1" applyBorder="1" applyAlignment="1"/>
    <xf numFmtId="0" fontId="28" fillId="0" borderId="94" xfId="0" applyNumberFormat="1" applyFont="1" applyFill="1" applyBorder="1"/>
    <xf numFmtId="0" fontId="28" fillId="0" borderId="52" xfId="0" applyNumberFormat="1" applyFont="1" applyBorder="1"/>
    <xf numFmtId="0" fontId="28" fillId="0" borderId="90" xfId="0" applyFont="1" applyBorder="1" applyAlignment="1"/>
    <xf numFmtId="0" fontId="28" fillId="0" borderId="90" xfId="0" applyFont="1" applyBorder="1"/>
    <xf numFmtId="0" fontId="80" fillId="0" borderId="90" xfId="0" applyFont="1" applyBorder="1" applyAlignment="1"/>
    <xf numFmtId="0" fontId="80" fillId="0" borderId="90" xfId="0" applyNumberFormat="1" applyFont="1" applyBorder="1"/>
    <xf numFmtId="0" fontId="80" fillId="0" borderId="90" xfId="0" applyFont="1" applyBorder="1"/>
    <xf numFmtId="0" fontId="81" fillId="0" borderId="90" xfId="0" applyFont="1" applyBorder="1" applyAlignment="1"/>
    <xf numFmtId="0" fontId="28" fillId="0" borderId="0" xfId="0" applyFont="1" applyFill="1" applyBorder="1"/>
    <xf numFmtId="0" fontId="28" fillId="0" borderId="19" xfId="0" applyNumberFormat="1" applyFont="1" applyBorder="1" applyAlignment="1"/>
    <xf numFmtId="0" fontId="28" fillId="0" borderId="23" xfId="0" applyNumberFormat="1" applyFont="1" applyBorder="1" applyAlignment="1">
      <alignment horizontal="left"/>
    </xf>
    <xf numFmtId="0" fontId="28" fillId="0" borderId="40" xfId="0" applyNumberFormat="1" applyFont="1" applyBorder="1" applyAlignment="1"/>
    <xf numFmtId="0" fontId="28" fillId="0" borderId="23" xfId="0" applyNumberFormat="1" applyFont="1" applyBorder="1" applyAlignment="1"/>
    <xf numFmtId="0" fontId="28" fillId="0" borderId="50" xfId="0" applyNumberFormat="1" applyFont="1" applyBorder="1" applyAlignment="1"/>
    <xf numFmtId="0" fontId="28" fillId="0" borderId="19" xfId="0" applyNumberFormat="1" applyFont="1" applyBorder="1" applyAlignment="1">
      <alignment horizontal="left"/>
    </xf>
    <xf numFmtId="0" fontId="28" fillId="0" borderId="27" xfId="0" applyFont="1" applyBorder="1" applyAlignment="1"/>
    <xf numFmtId="0" fontId="29" fillId="35" borderId="101" xfId="0" applyFont="1" applyFill="1" applyBorder="1" applyAlignment="1"/>
    <xf numFmtId="0" fontId="28" fillId="35" borderId="93" xfId="0" applyFont="1" applyFill="1" applyBorder="1" applyAlignment="1"/>
    <xf numFmtId="0" fontId="28" fillId="35" borderId="102" xfId="0" applyFont="1" applyFill="1" applyBorder="1" applyAlignment="1"/>
    <xf numFmtId="0" fontId="29" fillId="0" borderId="18" xfId="0" applyFont="1" applyFill="1" applyBorder="1" applyAlignment="1"/>
    <xf numFmtId="0" fontId="28" fillId="0" borderId="18" xfId="0" applyFont="1" applyBorder="1" applyAlignment="1"/>
    <xf numFmtId="0" fontId="28" fillId="0" borderId="36" xfId="0" applyFont="1" applyBorder="1" applyAlignment="1"/>
    <xf numFmtId="0" fontId="28" fillId="0" borderId="39" xfId="0" applyFont="1" applyBorder="1" applyAlignment="1"/>
    <xf numFmtId="49" fontId="28" fillId="33" borderId="38" xfId="0" applyNumberFormat="1" applyFont="1" applyFill="1" applyBorder="1" applyAlignment="1">
      <alignment vertical="center" shrinkToFit="1"/>
    </xf>
    <xf numFmtId="49" fontId="28" fillId="33" borderId="37" xfId="0" applyNumberFormat="1" applyFont="1" applyFill="1" applyBorder="1" applyAlignment="1">
      <alignment vertical="center" shrinkToFit="1"/>
    </xf>
    <xf numFmtId="49" fontId="28" fillId="33" borderId="68" xfId="0" applyNumberFormat="1" applyFont="1" applyFill="1" applyBorder="1" applyAlignment="1">
      <alignment vertical="center" shrinkToFit="1"/>
    </xf>
    <xf numFmtId="49" fontId="28" fillId="33" borderId="38" xfId="0" applyNumberFormat="1" applyFont="1" applyFill="1" applyBorder="1" applyAlignment="1">
      <alignment horizontal="left" vertical="center" shrinkToFit="1"/>
    </xf>
    <xf numFmtId="49" fontId="28" fillId="33" borderId="110" xfId="0" applyNumberFormat="1" applyFont="1" applyFill="1" applyBorder="1" applyAlignment="1">
      <alignment horizontal="center" vertical="center" shrinkToFit="1"/>
    </xf>
    <xf numFmtId="49" fontId="28" fillId="33" borderId="19" xfId="0" applyNumberFormat="1" applyFont="1" applyFill="1" applyBorder="1" applyAlignment="1">
      <alignment vertical="center" shrinkToFit="1"/>
    </xf>
    <xf numFmtId="49" fontId="28" fillId="33" borderId="31" xfId="0" applyNumberFormat="1" applyFont="1" applyFill="1" applyBorder="1" applyAlignment="1">
      <alignment horizontal="left" vertical="center" shrinkToFit="1"/>
    </xf>
    <xf numFmtId="49" fontId="28" fillId="33" borderId="0" xfId="0" applyNumberFormat="1" applyFont="1" applyFill="1" applyBorder="1" applyAlignment="1">
      <alignment vertical="center" shrinkToFit="1"/>
    </xf>
    <xf numFmtId="49" fontId="28" fillId="33" borderId="31" xfId="0" applyNumberFormat="1" applyFont="1" applyFill="1" applyBorder="1" applyAlignment="1">
      <alignment vertical="center" shrinkToFit="1"/>
    </xf>
    <xf numFmtId="49" fontId="28" fillId="33" borderId="113" xfId="0" applyNumberFormat="1" applyFont="1" applyFill="1" applyBorder="1" applyAlignment="1">
      <alignment horizontal="center" vertical="center" shrinkToFit="1"/>
    </xf>
    <xf numFmtId="49" fontId="28" fillId="33" borderId="112" xfId="0" applyNumberFormat="1" applyFont="1" applyFill="1" applyBorder="1" applyAlignment="1">
      <alignment vertical="center" shrinkToFit="1"/>
    </xf>
    <xf numFmtId="49" fontId="28" fillId="33" borderId="36" xfId="0" applyNumberFormat="1" applyFont="1" applyFill="1" applyBorder="1" applyAlignment="1">
      <alignment vertical="center" wrapText="1" shrinkToFit="1"/>
    </xf>
    <xf numFmtId="49" fontId="28" fillId="33" borderId="37" xfId="0" applyNumberFormat="1" applyFont="1" applyFill="1" applyBorder="1" applyAlignment="1">
      <alignment vertical="center" wrapText="1" shrinkToFit="1"/>
    </xf>
    <xf numFmtId="49" fontId="28" fillId="33" borderId="39" xfId="0" applyNumberFormat="1" applyFont="1" applyFill="1" applyBorder="1" applyAlignment="1">
      <alignment vertical="center" wrapText="1" shrinkToFit="1"/>
    </xf>
    <xf numFmtId="0" fontId="28" fillId="0" borderId="100" xfId="0" applyNumberFormat="1" applyFont="1" applyBorder="1" applyAlignment="1">
      <alignment wrapText="1"/>
    </xf>
    <xf numFmtId="0" fontId="28" fillId="0" borderId="98" xfId="0" applyNumberFormat="1" applyFont="1" applyBorder="1" applyAlignment="1">
      <alignment wrapText="1"/>
    </xf>
    <xf numFmtId="0" fontId="28" fillId="0" borderId="104" xfId="0" applyNumberFormat="1" applyFont="1" applyBorder="1" applyAlignment="1">
      <alignment wrapText="1"/>
    </xf>
    <xf numFmtId="0" fontId="28" fillId="0" borderId="56" xfId="0" applyNumberFormat="1" applyFont="1" applyBorder="1" applyAlignment="1">
      <alignment wrapText="1"/>
    </xf>
    <xf numFmtId="0" fontId="28" fillId="0" borderId="19" xfId="0" applyNumberFormat="1" applyFont="1" applyBorder="1" applyAlignment="1">
      <alignment wrapText="1"/>
    </xf>
    <xf numFmtId="0" fontId="28" fillId="0" borderId="21" xfId="0" applyNumberFormat="1" applyFont="1" applyBorder="1" applyAlignment="1">
      <alignment wrapText="1"/>
    </xf>
    <xf numFmtId="0" fontId="28" fillId="0" borderId="56" xfId="0" applyNumberFormat="1" applyFont="1" applyBorder="1" applyAlignment="1">
      <alignment vertical="center" wrapText="1"/>
    </xf>
    <xf numFmtId="0" fontId="28" fillId="0" borderId="19" xfId="0" applyNumberFormat="1" applyFont="1" applyBorder="1" applyAlignment="1">
      <alignment vertical="center" wrapText="1"/>
    </xf>
    <xf numFmtId="0" fontId="28" fillId="0" borderId="21" xfId="0" applyNumberFormat="1" applyFont="1" applyBorder="1" applyAlignment="1">
      <alignment vertical="center" wrapText="1"/>
    </xf>
    <xf numFmtId="49" fontId="28" fillId="33" borderId="56" xfId="0" applyNumberFormat="1" applyFont="1" applyFill="1" applyBorder="1" applyAlignment="1">
      <alignment vertical="center" shrinkToFit="1"/>
    </xf>
    <xf numFmtId="49" fontId="28" fillId="33" borderId="19" xfId="0" applyNumberFormat="1" applyFont="1" applyFill="1" applyBorder="1" applyAlignment="1">
      <alignment shrinkToFit="1"/>
    </xf>
    <xf numFmtId="49" fontId="28" fillId="33" borderId="21" xfId="0" applyNumberFormat="1" applyFont="1" applyFill="1" applyBorder="1" applyAlignment="1">
      <alignment shrinkToFit="1"/>
    </xf>
    <xf numFmtId="0" fontId="28" fillId="0" borderId="23" xfId="231" applyNumberFormat="1" applyFont="1" applyFill="1" applyBorder="1" applyAlignment="1">
      <alignment horizontal="left" vertical="top"/>
    </xf>
    <xf numFmtId="0" fontId="36" fillId="0" borderId="23" xfId="0" applyFont="1" applyBorder="1" applyAlignment="1">
      <alignment vertical="center"/>
    </xf>
    <xf numFmtId="49" fontId="28" fillId="33" borderId="20" xfId="0" applyNumberFormat="1" applyFont="1" applyFill="1" applyBorder="1" applyAlignment="1">
      <alignment wrapText="1" shrinkToFit="1"/>
    </xf>
    <xf numFmtId="49" fontId="28" fillId="33" borderId="19" xfId="0" applyNumberFormat="1" applyFont="1" applyFill="1" applyBorder="1" applyAlignment="1">
      <alignment wrapText="1" shrinkToFit="1"/>
    </xf>
    <xf numFmtId="0" fontId="28" fillId="0" borderId="98" xfId="0" applyNumberFormat="1" applyFont="1" applyBorder="1" applyAlignment="1"/>
    <xf numFmtId="0" fontId="36" fillId="0" borderId="103" xfId="0" applyFont="1" applyBorder="1" applyAlignment="1">
      <alignment vertical="center"/>
    </xf>
    <xf numFmtId="0" fontId="36" fillId="0" borderId="98" xfId="0" applyFont="1" applyBorder="1" applyAlignment="1">
      <alignment vertical="center"/>
    </xf>
    <xf numFmtId="0" fontId="36" fillId="0" borderId="104" xfId="0" applyFont="1" applyBorder="1" applyAlignment="1">
      <alignment vertical="center"/>
    </xf>
    <xf numFmtId="49" fontId="28" fillId="28" borderId="108" xfId="0" applyNumberFormat="1" applyFont="1" applyFill="1" applyBorder="1" applyAlignment="1">
      <alignment horizontal="center" vertical="center" shrinkToFit="1"/>
    </xf>
    <xf numFmtId="0" fontId="28" fillId="0" borderId="0" xfId="0" applyFont="1" applyAlignment="1">
      <alignment vertical="top"/>
    </xf>
    <xf numFmtId="0" fontId="38" fillId="0" borderId="19" xfId="0" applyFont="1" applyBorder="1" applyAlignment="1">
      <alignment vertical="center"/>
    </xf>
    <xf numFmtId="14" fontId="38" fillId="0" borderId="95" xfId="263" quotePrefix="1" applyNumberFormat="1" applyFont="1" applyBorder="1" applyAlignment="1">
      <alignment horizontal="center" vertical="center"/>
    </xf>
    <xf numFmtId="169" fontId="38" fillId="0" borderId="96" xfId="263" quotePrefix="1" applyNumberFormat="1" applyFont="1" applyBorder="1" applyAlignment="1">
      <alignment horizontal="center" vertical="center"/>
    </xf>
    <xf numFmtId="0" fontId="83" fillId="0" borderId="47" xfId="392" applyFont="1" applyBorder="1" applyAlignment="1">
      <alignment horizontal="left" vertical="center"/>
    </xf>
    <xf numFmtId="0" fontId="38" fillId="0" borderId="0" xfId="0" applyFont="1"/>
    <xf numFmtId="0" fontId="38" fillId="0" borderId="0" xfId="0" applyNumberFormat="1" applyFont="1" applyBorder="1"/>
    <xf numFmtId="0" fontId="38" fillId="0" borderId="0" xfId="0" quotePrefix="1" applyNumberFormat="1" applyFont="1"/>
    <xf numFmtId="49" fontId="38" fillId="0" borderId="0" xfId="0" quotePrefix="1" applyNumberFormat="1" applyFont="1"/>
    <xf numFmtId="0" fontId="38" fillId="0" borderId="96" xfId="392" applyFont="1" applyBorder="1" applyAlignment="1">
      <alignment horizontal="left" vertical="center" wrapText="1"/>
    </xf>
    <xf numFmtId="0" fontId="38" fillId="0" borderId="22" xfId="392" applyFont="1" applyBorder="1" applyAlignment="1">
      <alignment horizontal="left" vertical="center" wrapText="1"/>
    </xf>
    <xf numFmtId="0" fontId="28" fillId="0" borderId="0" xfId="0" applyNumberFormat="1" applyFont="1" applyBorder="1" applyAlignment="1"/>
    <xf numFmtId="0" fontId="28" fillId="0" borderId="19" xfId="0" applyNumberFormat="1" applyFont="1" applyBorder="1" applyAlignment="1"/>
    <xf numFmtId="0" fontId="28" fillId="0" borderId="23" xfId="0" applyNumberFormat="1" applyFont="1" applyBorder="1" applyAlignment="1">
      <alignment horizontal="left"/>
    </xf>
    <xf numFmtId="0" fontId="28" fillId="0" borderId="23" xfId="0" applyNumberFormat="1" applyFont="1" applyBorder="1" applyAlignment="1"/>
    <xf numFmtId="0" fontId="28" fillId="0" borderId="40" xfId="0" applyNumberFormat="1" applyFont="1" applyBorder="1" applyAlignment="1"/>
    <xf numFmtId="49" fontId="28" fillId="0" borderId="23" xfId="0" applyNumberFormat="1" applyFont="1" applyFill="1" applyBorder="1" applyAlignment="1">
      <alignment horizontal="center" shrinkToFit="1"/>
    </xf>
    <xf numFmtId="0" fontId="29" fillId="0" borderId="0" xfId="0" applyFont="1" applyFill="1" applyBorder="1" applyAlignment="1"/>
    <xf numFmtId="0" fontId="28" fillId="0" borderId="27" xfId="0" applyFont="1" applyFill="1" applyBorder="1" applyAlignment="1"/>
    <xf numFmtId="0" fontId="28" fillId="36" borderId="94" xfId="0" applyNumberFormat="1" applyFont="1" applyFill="1" applyBorder="1"/>
    <xf numFmtId="0" fontId="28" fillId="0" borderId="114" xfId="0" applyNumberFormat="1" applyFont="1" applyBorder="1"/>
    <xf numFmtId="0" fontId="28" fillId="0" borderId="115" xfId="0" applyNumberFormat="1" applyFont="1" applyBorder="1"/>
    <xf numFmtId="0" fontId="28" fillId="0" borderId="0" xfId="0" quotePrefix="1" applyNumberFormat="1" applyFont="1" applyBorder="1"/>
    <xf numFmtId="0" fontId="73" fillId="0" borderId="0" xfId="0" applyFont="1" applyBorder="1"/>
    <xf numFmtId="0" fontId="28" fillId="0" borderId="20" xfId="0" applyFont="1" applyFill="1" applyBorder="1" applyAlignment="1">
      <alignment vertical="center"/>
    </xf>
    <xf numFmtId="0" fontId="36" fillId="0" borderId="54" xfId="0" applyFont="1" applyBorder="1" applyAlignment="1">
      <alignment vertical="center"/>
    </xf>
    <xf numFmtId="0" fontId="36" fillId="0" borderId="21" xfId="0" applyFont="1" applyBorder="1" applyAlignment="1">
      <alignment vertical="center"/>
    </xf>
    <xf numFmtId="0" fontId="36" fillId="0" borderId="19" xfId="0" applyFont="1" applyFill="1" applyBorder="1" applyAlignment="1">
      <alignment vertical="center"/>
    </xf>
    <xf numFmtId="14" fontId="28" fillId="0" borderId="0" xfId="0" quotePrefix="1" applyNumberFormat="1" applyFont="1"/>
    <xf numFmtId="49" fontId="38" fillId="0" borderId="18" xfId="0" applyNumberFormat="1" applyFont="1" applyBorder="1" applyAlignment="1"/>
    <xf numFmtId="0" fontId="38" fillId="0" borderId="0" xfId="0" applyFont="1" applyBorder="1" applyAlignment="1"/>
    <xf numFmtId="0" fontId="38" fillId="0" borderId="94" xfId="0" applyFont="1" applyBorder="1" applyAlignment="1"/>
    <xf numFmtId="14" fontId="38" fillId="0" borderId="0" xfId="0" quotePrefix="1" applyNumberFormat="1" applyFont="1"/>
    <xf numFmtId="0" fontId="39" fillId="0" borderId="37" xfId="0" applyFont="1" applyBorder="1" applyAlignment="1">
      <alignment horizontal="left" vertical="top" wrapText="1"/>
    </xf>
    <xf numFmtId="0" fontId="28" fillId="0" borderId="41" xfId="0" applyNumberFormat="1" applyFont="1" applyBorder="1" applyAlignment="1">
      <alignment horizontal="left"/>
    </xf>
    <xf numFmtId="0" fontId="28" fillId="0" borderId="40" xfId="0" applyNumberFormat="1" applyFont="1" applyBorder="1" applyAlignment="1">
      <alignment horizontal="left"/>
    </xf>
    <xf numFmtId="0" fontId="28" fillId="0" borderId="14" xfId="0" applyNumberFormat="1" applyFont="1" applyBorder="1" applyAlignment="1">
      <alignment horizontal="left"/>
    </xf>
    <xf numFmtId="49" fontId="41" fillId="26" borderId="43" xfId="0" applyNumberFormat="1" applyFont="1" applyFill="1" applyBorder="1" applyAlignment="1">
      <alignment horizontal="center"/>
    </xf>
    <xf numFmtId="49" fontId="41" fillId="26" borderId="44" xfId="0" applyNumberFormat="1" applyFont="1" applyFill="1" applyBorder="1" applyAlignment="1">
      <alignment horizontal="center"/>
    </xf>
    <xf numFmtId="171" fontId="28" fillId="0" borderId="41" xfId="0" applyNumberFormat="1" applyFont="1" applyBorder="1" applyAlignment="1">
      <alignment horizontal="left"/>
    </xf>
    <xf numFmtId="171" fontId="28" fillId="0" borderId="40" xfId="0" applyNumberFormat="1" applyFont="1" applyBorder="1" applyAlignment="1">
      <alignment horizontal="left"/>
    </xf>
    <xf numFmtId="171" fontId="28" fillId="0" borderId="14" xfId="0" applyNumberFormat="1" applyFont="1" applyBorder="1" applyAlignment="1">
      <alignment horizontal="left"/>
    </xf>
    <xf numFmtId="49" fontId="41" fillId="26" borderId="46" xfId="0" applyNumberFormat="1" applyFont="1" applyFill="1" applyBorder="1" applyAlignment="1">
      <alignment horizontal="left"/>
    </xf>
    <xf numFmtId="49" fontId="41" fillId="26" borderId="22" xfId="0" applyNumberFormat="1" applyFont="1" applyFill="1" applyBorder="1" applyAlignment="1">
      <alignment horizontal="left"/>
    </xf>
    <xf numFmtId="0" fontId="28" fillId="0" borderId="20" xfId="0" applyNumberFormat="1" applyFont="1" applyBorder="1" applyAlignment="1"/>
    <xf numFmtId="0" fontId="28" fillId="0" borderId="19" xfId="0" applyNumberFormat="1" applyFont="1" applyBorder="1" applyAlignment="1"/>
    <xf numFmtId="0" fontId="28" fillId="0" borderId="16" xfId="0" applyNumberFormat="1" applyFont="1" applyBorder="1" applyAlignment="1"/>
    <xf numFmtId="49" fontId="41" fillId="28" borderId="46" xfId="0" applyNumberFormat="1" applyFont="1" applyFill="1" applyBorder="1" applyAlignment="1"/>
    <xf numFmtId="49" fontId="41" fillId="28" borderId="22" xfId="0" applyNumberFormat="1" applyFont="1" applyFill="1" applyBorder="1" applyAlignment="1"/>
    <xf numFmtId="0" fontId="28" fillId="0" borderId="19" xfId="0" applyNumberFormat="1" applyFont="1" applyFill="1" applyBorder="1" applyAlignment="1"/>
    <xf numFmtId="0" fontId="28" fillId="0" borderId="16" xfId="0" applyNumberFormat="1" applyFont="1" applyFill="1" applyBorder="1" applyAlignment="1"/>
    <xf numFmtId="49" fontId="41" fillId="26" borderId="48" xfId="0" applyNumberFormat="1" applyFont="1" applyFill="1" applyBorder="1" applyAlignment="1">
      <alignment horizontal="center"/>
    </xf>
    <xf numFmtId="49" fontId="41" fillId="26" borderId="26" xfId="0" applyNumberFormat="1" applyFont="1" applyFill="1" applyBorder="1" applyAlignment="1">
      <alignment horizontal="center"/>
    </xf>
    <xf numFmtId="0" fontId="28" fillId="0" borderId="24" xfId="0" applyNumberFormat="1" applyFont="1" applyBorder="1" applyAlignment="1">
      <alignment horizontal="left"/>
    </xf>
    <xf numFmtId="0" fontId="28" fillId="0" borderId="23" xfId="0" applyNumberFormat="1" applyFont="1" applyBorder="1" applyAlignment="1">
      <alignment horizontal="left"/>
    </xf>
    <xf numFmtId="0" fontId="28" fillId="0" borderId="50" xfId="0" applyNumberFormat="1" applyFont="1" applyBorder="1" applyAlignment="1">
      <alignment horizontal="left"/>
    </xf>
    <xf numFmtId="49" fontId="41" fillId="26" borderId="61" xfId="0" applyNumberFormat="1" applyFont="1" applyFill="1" applyBorder="1" applyAlignment="1">
      <alignment horizontal="center"/>
    </xf>
    <xf numFmtId="49" fontId="41" fillId="26" borderId="23" xfId="0" applyNumberFormat="1" applyFont="1" applyFill="1" applyBorder="1" applyAlignment="1">
      <alignment horizontal="center"/>
    </xf>
    <xf numFmtId="49" fontId="41" fillId="26" borderId="25" xfId="0" applyNumberFormat="1" applyFont="1" applyFill="1" applyBorder="1" applyAlignment="1">
      <alignment horizontal="center"/>
    </xf>
    <xf numFmtId="171" fontId="28" fillId="0" borderId="24" xfId="0" applyNumberFormat="1" applyFont="1" applyBorder="1" applyAlignment="1">
      <alignment horizontal="left"/>
    </xf>
    <xf numFmtId="171" fontId="28" fillId="0" borderId="23" xfId="0" applyNumberFormat="1" applyFont="1" applyBorder="1" applyAlignment="1">
      <alignment horizontal="left"/>
    </xf>
    <xf numFmtId="171" fontId="28" fillId="0" borderId="50" xfId="0" applyNumberFormat="1" applyFont="1" applyBorder="1" applyAlignment="1">
      <alignment horizontal="left"/>
    </xf>
    <xf numFmtId="49" fontId="41" fillId="26" borderId="43" xfId="0" applyNumberFormat="1" applyFont="1" applyFill="1" applyBorder="1" applyAlignment="1">
      <alignment horizontal="left"/>
    </xf>
    <xf numFmtId="49" fontId="41" fillId="26" borderId="44" xfId="0" applyNumberFormat="1" applyFont="1" applyFill="1" applyBorder="1" applyAlignment="1">
      <alignment horizontal="left"/>
    </xf>
    <xf numFmtId="49" fontId="28" fillId="0" borderId="41" xfId="0" applyNumberFormat="1" applyFont="1" applyBorder="1" applyAlignment="1"/>
    <xf numFmtId="49" fontId="28" fillId="0" borderId="40" xfId="0" applyNumberFormat="1" applyFont="1" applyBorder="1" applyAlignment="1"/>
    <xf numFmtId="49" fontId="28" fillId="0" borderId="14" xfId="0" applyNumberFormat="1" applyFont="1" applyBorder="1" applyAlignment="1"/>
    <xf numFmtId="49" fontId="42" fillId="28" borderId="43" xfId="0" applyNumberFormat="1" applyFont="1" applyFill="1" applyBorder="1" applyAlignment="1"/>
    <xf numFmtId="49" fontId="42" fillId="28" borderId="44" xfId="0" applyNumberFormat="1" applyFont="1" applyFill="1" applyBorder="1" applyAlignment="1"/>
    <xf numFmtId="0" fontId="28" fillId="0" borderId="40" xfId="0" applyNumberFormat="1" applyFont="1" applyFill="1" applyBorder="1" applyAlignment="1"/>
    <xf numFmtId="0" fontId="28" fillId="0" borderId="14" xfId="0" applyNumberFormat="1" applyFont="1" applyFill="1" applyBorder="1" applyAlignment="1"/>
    <xf numFmtId="49" fontId="41" fillId="26" borderId="59" xfId="0" applyNumberFormat="1" applyFont="1" applyFill="1" applyBorder="1" applyAlignment="1">
      <alignment horizontal="center"/>
    </xf>
    <xf numFmtId="49" fontId="41" fillId="26" borderId="60" xfId="0" applyNumberFormat="1" applyFont="1" applyFill="1" applyBorder="1" applyAlignment="1">
      <alignment horizontal="center"/>
    </xf>
    <xf numFmtId="49" fontId="41" fillId="26" borderId="48" xfId="0" applyNumberFormat="1" applyFont="1" applyFill="1" applyBorder="1" applyAlignment="1">
      <alignment horizontal="left"/>
    </xf>
    <xf numFmtId="49" fontId="41" fillId="26" borderId="26" xfId="0" applyNumberFormat="1" applyFont="1" applyFill="1" applyBorder="1" applyAlignment="1">
      <alignment horizontal="left"/>
    </xf>
    <xf numFmtId="49" fontId="28" fillId="0" borderId="24" xfId="0" applyNumberFormat="1" applyFont="1" applyBorder="1" applyAlignment="1"/>
    <xf numFmtId="49" fontId="28" fillId="0" borderId="23" xfId="0" applyNumberFormat="1" applyFont="1" applyBorder="1" applyAlignment="1"/>
    <xf numFmtId="49" fontId="28" fillId="0" borderId="50" xfId="0" applyNumberFormat="1" applyFont="1" applyBorder="1" applyAlignment="1"/>
    <xf numFmtId="49" fontId="42" fillId="28" borderId="48" xfId="0" applyNumberFormat="1" applyFont="1" applyFill="1" applyBorder="1" applyAlignment="1"/>
    <xf numFmtId="49" fontId="42" fillId="28" borderId="26" xfId="0" applyNumberFormat="1" applyFont="1" applyFill="1" applyBorder="1" applyAlignment="1"/>
    <xf numFmtId="0" fontId="28" fillId="0" borderId="24" xfId="0" applyNumberFormat="1" applyFont="1" applyFill="1" applyBorder="1" applyAlignment="1">
      <alignment horizontal="left"/>
    </xf>
    <xf numFmtId="0" fontId="28" fillId="0" borderId="23" xfId="0" applyNumberFormat="1" applyFont="1" applyFill="1" applyBorder="1" applyAlignment="1">
      <alignment horizontal="left"/>
    </xf>
    <xf numFmtId="0" fontId="28" fillId="0" borderId="25" xfId="0" applyNumberFormat="1" applyFont="1" applyFill="1" applyBorder="1" applyAlignment="1">
      <alignment horizontal="left"/>
    </xf>
    <xf numFmtId="0" fontId="28" fillId="0" borderId="26" xfId="0" applyNumberFormat="1" applyFont="1" applyFill="1" applyBorder="1" applyAlignment="1">
      <alignment horizontal="left"/>
    </xf>
    <xf numFmtId="0" fontId="28" fillId="0" borderId="49" xfId="0" applyNumberFormat="1" applyFont="1" applyFill="1" applyBorder="1" applyAlignment="1">
      <alignment horizontal="left"/>
    </xf>
    <xf numFmtId="49" fontId="42" fillId="28" borderId="13" xfId="0" applyNumberFormat="1" applyFont="1" applyFill="1" applyBorder="1" applyAlignment="1"/>
    <xf numFmtId="0" fontId="42" fillId="28" borderId="40" xfId="0" applyFont="1" applyFill="1" applyBorder="1" applyAlignment="1"/>
    <xf numFmtId="0" fontId="42" fillId="28" borderId="14" xfId="0" applyFont="1" applyFill="1" applyBorder="1" applyAlignment="1"/>
    <xf numFmtId="49" fontId="42" fillId="28" borderId="43" xfId="0" applyNumberFormat="1" applyFont="1" applyFill="1" applyBorder="1" applyAlignment="1">
      <alignment horizontal="left"/>
    </xf>
    <xf numFmtId="0" fontId="42" fillId="0" borderId="44" xfId="0" applyFont="1" applyBorder="1" applyAlignment="1">
      <alignment horizontal="left"/>
    </xf>
    <xf numFmtId="0" fontId="42" fillId="28" borderId="44" xfId="0" applyFont="1" applyFill="1" applyBorder="1" applyAlignment="1"/>
    <xf numFmtId="0" fontId="42" fillId="28" borderId="44" xfId="0" applyFont="1" applyFill="1" applyBorder="1" applyAlignment="1">
      <alignment horizontal="left"/>
    </xf>
    <xf numFmtId="0" fontId="42" fillId="28" borderId="44" xfId="0" applyFont="1" applyFill="1" applyBorder="1" applyAlignment="1">
      <alignment horizontal="center"/>
    </xf>
    <xf numFmtId="0" fontId="42" fillId="28" borderId="45" xfId="0" applyFont="1" applyFill="1" applyBorder="1" applyAlignment="1"/>
    <xf numFmtId="0" fontId="28" fillId="0" borderId="46" xfId="0" applyNumberFormat="1" applyFont="1" applyFill="1" applyBorder="1" applyAlignment="1">
      <alignment horizontal="left"/>
    </xf>
    <xf numFmtId="0" fontId="28" fillId="0" borderId="22" xfId="0" applyNumberFormat="1" applyFont="1" applyBorder="1" applyAlignment="1">
      <alignment horizontal="left"/>
    </xf>
    <xf numFmtId="0" fontId="28" fillId="0" borderId="22" xfId="0" applyFont="1" applyBorder="1" applyAlignment="1">
      <alignment wrapText="1"/>
    </xf>
    <xf numFmtId="0" fontId="28" fillId="0" borderId="22" xfId="0" applyFont="1" applyBorder="1" applyAlignment="1"/>
    <xf numFmtId="0" fontId="28" fillId="0" borderId="20" xfId="0" applyFont="1" applyBorder="1" applyAlignment="1"/>
    <xf numFmtId="0" fontId="28" fillId="0" borderId="22" xfId="0" applyNumberFormat="1" applyFont="1" applyFill="1" applyBorder="1" applyAlignment="1">
      <alignment horizontal="left"/>
    </xf>
    <xf numFmtId="49" fontId="28" fillId="0" borderId="22" xfId="0" applyNumberFormat="1" applyFont="1" applyFill="1" applyBorder="1" applyAlignment="1">
      <alignment horizontal="center"/>
    </xf>
    <xf numFmtId="49" fontId="28" fillId="0" borderId="22" xfId="0" applyNumberFormat="1" applyFont="1" applyFill="1" applyBorder="1" applyAlignment="1"/>
    <xf numFmtId="49" fontId="28" fillId="0" borderId="47" xfId="0" applyNumberFormat="1" applyFont="1" applyFill="1" applyBorder="1" applyAlignment="1"/>
    <xf numFmtId="0" fontId="28" fillId="0" borderId="48" xfId="0" applyNumberFormat="1" applyFont="1" applyFill="1" applyBorder="1" applyAlignment="1">
      <alignment horizontal="left"/>
    </xf>
    <xf numFmtId="0" fontId="28" fillId="0" borderId="26" xfId="0" applyNumberFormat="1" applyFont="1" applyBorder="1" applyAlignment="1">
      <alignment horizontal="left"/>
    </xf>
    <xf numFmtId="0" fontId="28" fillId="0" borderId="26" xfId="0" applyFont="1" applyBorder="1" applyAlignment="1">
      <alignment wrapText="1"/>
    </xf>
    <xf numFmtId="0" fontId="28" fillId="0" borderId="26" xfId="0" applyFont="1" applyBorder="1" applyAlignment="1"/>
    <xf numFmtId="0" fontId="28" fillId="0" borderId="24" xfId="0" applyFont="1" applyBorder="1" applyAlignment="1"/>
    <xf numFmtId="49" fontId="28" fillId="0" borderId="26" xfId="0" applyNumberFormat="1" applyFont="1" applyFill="1" applyBorder="1" applyAlignment="1">
      <alignment horizontal="center"/>
    </xf>
    <xf numFmtId="49" fontId="28" fillId="0" borderId="26" xfId="0" applyNumberFormat="1" applyFont="1" applyFill="1" applyBorder="1" applyAlignment="1"/>
    <xf numFmtId="49" fontId="28" fillId="0" borderId="49" xfId="0" applyNumberFormat="1" applyFont="1" applyFill="1" applyBorder="1" applyAlignment="1"/>
    <xf numFmtId="49" fontId="75" fillId="0" borderId="18" xfId="0" applyNumberFormat="1" applyFont="1" applyBorder="1" applyAlignment="1"/>
    <xf numFmtId="49" fontId="75" fillId="0" borderId="0" xfId="0" applyNumberFormat="1" applyFont="1" applyBorder="1" applyAlignment="1"/>
    <xf numFmtId="49" fontId="75" fillId="0" borderId="27" xfId="0" applyNumberFormat="1" applyFont="1" applyBorder="1" applyAlignment="1"/>
    <xf numFmtId="49" fontId="75" fillId="0" borderId="36" xfId="0" applyNumberFormat="1" applyFont="1" applyBorder="1" applyAlignment="1">
      <alignment horizontal="left"/>
    </xf>
    <xf numFmtId="49" fontId="75" fillId="0" borderId="37" xfId="0" applyNumberFormat="1" applyFont="1" applyBorder="1" applyAlignment="1">
      <alignment horizontal="left"/>
    </xf>
    <xf numFmtId="49" fontId="75" fillId="0" borderId="39" xfId="0" applyNumberFormat="1" applyFont="1" applyBorder="1" applyAlignment="1">
      <alignment horizontal="left"/>
    </xf>
    <xf numFmtId="49" fontId="75" fillId="0" borderId="18" xfId="0" applyNumberFormat="1" applyFont="1" applyFill="1" applyBorder="1" applyAlignment="1">
      <alignment horizontal="center"/>
    </xf>
    <xf numFmtId="49" fontId="75" fillId="0" borderId="0" xfId="0" applyNumberFormat="1" applyFont="1" applyFill="1" applyBorder="1" applyAlignment="1">
      <alignment horizontal="center"/>
    </xf>
    <xf numFmtId="49" fontId="75" fillId="0" borderId="27" xfId="0" applyNumberFormat="1" applyFont="1" applyFill="1" applyBorder="1" applyAlignment="1">
      <alignment horizontal="center"/>
    </xf>
    <xf numFmtId="49" fontId="75" fillId="0" borderId="36" xfId="0" applyNumberFormat="1" applyFont="1" applyFill="1" applyBorder="1" applyAlignment="1">
      <alignment horizontal="center"/>
    </xf>
    <xf numFmtId="49" fontId="75" fillId="0" borderId="37" xfId="0" applyNumberFormat="1" applyFont="1" applyFill="1" applyBorder="1" applyAlignment="1">
      <alignment horizontal="center"/>
    </xf>
    <xf numFmtId="49" fontId="75" fillId="0" borderId="39" xfId="0" applyNumberFormat="1" applyFont="1" applyFill="1" applyBorder="1" applyAlignment="1">
      <alignment horizontal="center"/>
    </xf>
    <xf numFmtId="49" fontId="76" fillId="26" borderId="100" xfId="0" applyNumberFormat="1" applyFont="1" applyFill="1" applyBorder="1" applyAlignment="1">
      <alignment horizontal="center"/>
    </xf>
    <xf numFmtId="49" fontId="76" fillId="26" borderId="98" xfId="0" applyNumberFormat="1" applyFont="1" applyFill="1" applyBorder="1" applyAlignment="1">
      <alignment horizontal="center"/>
    </xf>
    <xf numFmtId="49" fontId="76" fillId="26" borderId="99" xfId="0" applyNumberFormat="1" applyFont="1" applyFill="1" applyBorder="1" applyAlignment="1">
      <alignment horizontal="center"/>
    </xf>
    <xf numFmtId="49" fontId="75" fillId="0" borderId="18" xfId="0" applyNumberFormat="1" applyFont="1" applyBorder="1" applyAlignment="1">
      <alignment horizontal="left"/>
    </xf>
    <xf numFmtId="49" fontId="75" fillId="0" borderId="0" xfId="0" applyNumberFormat="1" applyFont="1" applyBorder="1" applyAlignment="1">
      <alignment horizontal="left"/>
    </xf>
    <xf numFmtId="49" fontId="75" fillId="0" borderId="27" xfId="0" applyNumberFormat="1" applyFont="1" applyBorder="1" applyAlignment="1">
      <alignment horizontal="left"/>
    </xf>
    <xf numFmtId="49" fontId="28" fillId="0" borderId="24" xfId="0" applyNumberFormat="1" applyFont="1" applyFill="1" applyBorder="1" applyAlignment="1">
      <alignment horizontal="left" wrapText="1"/>
    </xf>
    <xf numFmtId="49" fontId="28" fillId="0" borderId="23" xfId="0" applyNumberFormat="1" applyFont="1" applyFill="1" applyBorder="1" applyAlignment="1">
      <alignment horizontal="left" wrapText="1"/>
    </xf>
    <xf numFmtId="49" fontId="28" fillId="0" borderId="25" xfId="0" applyNumberFormat="1" applyFont="1" applyFill="1" applyBorder="1" applyAlignment="1">
      <alignment horizontal="left" wrapText="1"/>
    </xf>
    <xf numFmtId="49" fontId="39" fillId="0" borderId="20" xfId="0" applyNumberFormat="1" applyFont="1" applyFill="1" applyBorder="1" applyAlignment="1">
      <alignment horizontal="left" wrapText="1"/>
    </xf>
    <xf numFmtId="49" fontId="39" fillId="0" borderId="19" xfId="0" applyNumberFormat="1" applyFont="1" applyFill="1" applyBorder="1" applyAlignment="1">
      <alignment horizontal="left" wrapText="1"/>
    </xf>
    <xf numFmtId="49" fontId="39" fillId="0" borderId="16" xfId="0" applyNumberFormat="1" applyFont="1" applyFill="1" applyBorder="1" applyAlignment="1">
      <alignment horizontal="left" wrapText="1"/>
    </xf>
    <xf numFmtId="49" fontId="28" fillId="30" borderId="19" xfId="0" applyNumberFormat="1" applyFont="1" applyFill="1" applyBorder="1" applyAlignment="1">
      <alignment horizontal="center" wrapText="1"/>
    </xf>
    <xf numFmtId="49" fontId="28" fillId="30" borderId="16" xfId="0" applyNumberFormat="1" applyFont="1" applyFill="1" applyBorder="1" applyAlignment="1">
      <alignment horizontal="center" wrapText="1"/>
    </xf>
    <xf numFmtId="49" fontId="39" fillId="30" borderId="19" xfId="0" applyNumberFormat="1" applyFont="1" applyFill="1" applyBorder="1" applyAlignment="1">
      <alignment horizontal="center" wrapText="1"/>
    </xf>
    <xf numFmtId="49" fontId="39" fillId="30" borderId="16" xfId="0" applyNumberFormat="1" applyFont="1" applyFill="1" applyBorder="1" applyAlignment="1">
      <alignment horizontal="center" wrapText="1"/>
    </xf>
    <xf numFmtId="49" fontId="39" fillId="0" borderId="20" xfId="0" applyNumberFormat="1" applyFont="1" applyFill="1" applyBorder="1" applyAlignment="1">
      <alignment horizontal="left" vertical="center" wrapText="1"/>
    </xf>
    <xf numFmtId="49" fontId="39" fillId="0" borderId="19" xfId="0" applyNumberFormat="1" applyFont="1" applyFill="1" applyBorder="1" applyAlignment="1">
      <alignment horizontal="left" vertical="center" wrapText="1"/>
    </xf>
    <xf numFmtId="49" fontId="39" fillId="0" borderId="16" xfId="0" applyNumberFormat="1" applyFont="1" applyFill="1" applyBorder="1" applyAlignment="1">
      <alignment horizontal="left" vertical="center" wrapText="1"/>
    </xf>
    <xf numFmtId="49" fontId="38" fillId="0" borderId="19" xfId="0" applyNumberFormat="1" applyFont="1" applyFill="1" applyBorder="1" applyAlignment="1">
      <alignment horizontal="left" wrapText="1"/>
    </xf>
    <xf numFmtId="49" fontId="38" fillId="0" borderId="16" xfId="0" applyNumberFormat="1" applyFont="1" applyFill="1" applyBorder="1" applyAlignment="1">
      <alignment horizontal="left" wrapText="1"/>
    </xf>
    <xf numFmtId="49" fontId="39" fillId="0" borderId="23" xfId="0" applyNumberFormat="1" applyFont="1" applyFill="1" applyBorder="1" applyAlignment="1">
      <alignment horizontal="left" wrapText="1"/>
    </xf>
    <xf numFmtId="49" fontId="39" fillId="0" borderId="50" xfId="0" applyNumberFormat="1" applyFont="1" applyFill="1" applyBorder="1" applyAlignment="1">
      <alignment horizontal="left" wrapText="1"/>
    </xf>
    <xf numFmtId="49" fontId="28" fillId="0" borderId="20" xfId="0" applyNumberFormat="1" applyFont="1" applyFill="1" applyBorder="1" applyAlignment="1">
      <alignment horizontal="left" wrapText="1"/>
    </xf>
    <xf numFmtId="49" fontId="28" fillId="0" borderId="19" xfId="0" applyNumberFormat="1" applyFont="1" applyFill="1" applyBorder="1" applyAlignment="1">
      <alignment horizontal="left" wrapText="1"/>
    </xf>
    <xf numFmtId="49" fontId="28" fillId="0" borderId="21" xfId="0" applyNumberFormat="1" applyFont="1" applyFill="1" applyBorder="1" applyAlignment="1">
      <alignment horizontal="left" wrapText="1"/>
    </xf>
    <xf numFmtId="49" fontId="28" fillId="30" borderId="20" xfId="0" applyNumberFormat="1" applyFont="1" applyFill="1" applyBorder="1" applyAlignment="1">
      <alignment horizontal="center" wrapText="1"/>
    </xf>
    <xf numFmtId="49" fontId="28" fillId="30" borderId="21" xfId="0" applyNumberFormat="1" applyFont="1" applyFill="1" applyBorder="1" applyAlignment="1">
      <alignment horizontal="center" wrapText="1"/>
    </xf>
    <xf numFmtId="49" fontId="79" fillId="0" borderId="20" xfId="0" applyNumberFormat="1" applyFont="1" applyFill="1" applyBorder="1" applyAlignment="1">
      <alignment horizontal="center" shrinkToFit="1"/>
    </xf>
    <xf numFmtId="49" fontId="79" fillId="0" borderId="19" xfId="0" applyNumberFormat="1" applyFont="1" applyFill="1" applyBorder="1" applyAlignment="1">
      <alignment horizontal="center" shrinkToFit="1"/>
    </xf>
    <xf numFmtId="0" fontId="78" fillId="0" borderId="20" xfId="0" applyFont="1" applyBorder="1" applyAlignment="1">
      <alignment horizontal="left" vertical="center" shrinkToFit="1"/>
    </xf>
    <xf numFmtId="0" fontId="78" fillId="0" borderId="19" xfId="0" applyFont="1" applyBorder="1" applyAlignment="1">
      <alignment horizontal="left" vertical="center" shrinkToFit="1"/>
    </xf>
    <xf numFmtId="0" fontId="78" fillId="0" borderId="21" xfId="0" applyFont="1" applyBorder="1" applyAlignment="1">
      <alignment horizontal="left" vertical="center" shrinkToFit="1"/>
    </xf>
    <xf numFmtId="0" fontId="28" fillId="0" borderId="20" xfId="0" applyFont="1" applyBorder="1" applyAlignment="1">
      <alignment horizontal="left" vertical="center"/>
    </xf>
    <xf numFmtId="0" fontId="28" fillId="0" borderId="19" xfId="0" applyFont="1" applyBorder="1" applyAlignment="1">
      <alignment horizontal="left" vertical="center"/>
    </xf>
    <xf numFmtId="0" fontId="28" fillId="0" borderId="21" xfId="0" applyFont="1" applyBorder="1" applyAlignment="1">
      <alignment horizontal="left" vertical="center"/>
    </xf>
    <xf numFmtId="167" fontId="28" fillId="0" borderId="20" xfId="0" applyNumberFormat="1" applyFont="1" applyFill="1" applyBorder="1" applyAlignment="1">
      <alignment horizontal="right" wrapText="1"/>
    </xf>
    <xf numFmtId="167" fontId="28" fillId="0" borderId="21" xfId="0" applyNumberFormat="1" applyFont="1" applyFill="1" applyBorder="1" applyAlignment="1">
      <alignment horizontal="right" wrapText="1"/>
    </xf>
    <xf numFmtId="49" fontId="28" fillId="0" borderId="22" xfId="0" applyNumberFormat="1" applyFont="1" applyFill="1" applyBorder="1" applyAlignment="1">
      <alignment shrinkToFit="1"/>
    </xf>
    <xf numFmtId="167" fontId="28" fillId="0" borderId="20" xfId="0" applyNumberFormat="1" applyFont="1" applyFill="1" applyBorder="1" applyAlignment="1">
      <alignment horizontal="left" wrapText="1"/>
    </xf>
    <xf numFmtId="167" fontId="28" fillId="0" borderId="19" xfId="0" applyNumberFormat="1" applyFont="1" applyFill="1" applyBorder="1" applyAlignment="1">
      <alignment horizontal="left" wrapText="1"/>
    </xf>
    <xf numFmtId="167" fontId="28" fillId="0" borderId="21" xfId="0" applyNumberFormat="1" applyFont="1" applyFill="1" applyBorder="1" applyAlignment="1">
      <alignment horizontal="left" wrapText="1"/>
    </xf>
    <xf numFmtId="49" fontId="39" fillId="0" borderId="20" xfId="0" applyNumberFormat="1" applyFont="1" applyFill="1" applyBorder="1" applyAlignment="1">
      <alignment horizontal="center" shrinkToFit="1"/>
    </xf>
    <xf numFmtId="49" fontId="39" fillId="0" borderId="19" xfId="0" applyNumberFormat="1" applyFont="1" applyFill="1" applyBorder="1" applyAlignment="1">
      <alignment horizontal="center" shrinkToFit="1"/>
    </xf>
    <xf numFmtId="49" fontId="28" fillId="30" borderId="20" xfId="0" applyNumberFormat="1" applyFont="1" applyFill="1" applyBorder="1" applyAlignment="1">
      <alignment horizontal="left" shrinkToFit="1"/>
    </xf>
    <xf numFmtId="49" fontId="28" fillId="30" borderId="19" xfId="0" applyNumberFormat="1" applyFont="1" applyFill="1" applyBorder="1" applyAlignment="1">
      <alignment horizontal="left" shrinkToFit="1"/>
    </xf>
    <xf numFmtId="49" fontId="28" fillId="30" borderId="21" xfId="0" applyNumberFormat="1" applyFont="1" applyFill="1" applyBorder="1" applyAlignment="1">
      <alignment horizontal="left" shrinkToFit="1"/>
    </xf>
    <xf numFmtId="49" fontId="39" fillId="30" borderId="20" xfId="0" applyNumberFormat="1" applyFont="1" applyFill="1" applyBorder="1" applyAlignment="1">
      <alignment horizontal="center" shrinkToFit="1"/>
    </xf>
    <xf numFmtId="49" fontId="39" fillId="30" borderId="19" xfId="0" applyNumberFormat="1" applyFont="1" applyFill="1" applyBorder="1" applyAlignment="1">
      <alignment horizontal="center" shrinkToFit="1"/>
    </xf>
    <xf numFmtId="49" fontId="28" fillId="30" borderId="22" xfId="0" applyNumberFormat="1" applyFont="1" applyFill="1" applyBorder="1" applyAlignment="1">
      <alignment shrinkToFit="1"/>
    </xf>
    <xf numFmtId="49" fontId="28" fillId="30" borderId="20" xfId="0" applyNumberFormat="1" applyFont="1" applyFill="1" applyBorder="1" applyAlignment="1">
      <alignment horizontal="center" shrinkToFit="1"/>
    </xf>
    <xf numFmtId="49" fontId="28" fillId="30" borderId="19" xfId="0" applyNumberFormat="1" applyFont="1" applyFill="1" applyBorder="1" applyAlignment="1">
      <alignment horizontal="center" shrinkToFit="1"/>
    </xf>
    <xf numFmtId="49" fontId="28" fillId="30" borderId="21" xfId="0" applyNumberFormat="1" applyFont="1" applyFill="1" applyBorder="1" applyAlignment="1">
      <alignment horizontal="center" shrinkToFit="1"/>
    </xf>
    <xf numFmtId="167" fontId="28" fillId="0" borderId="56" xfId="0" applyNumberFormat="1" applyFont="1" applyFill="1" applyBorder="1" applyAlignment="1">
      <alignment horizontal="right" shrinkToFit="1"/>
    </xf>
    <xf numFmtId="167" fontId="28" fillId="0" borderId="21" xfId="0" applyNumberFormat="1" applyFont="1" applyFill="1" applyBorder="1" applyAlignment="1">
      <alignment horizontal="right" shrinkToFit="1"/>
    </xf>
    <xf numFmtId="0" fontId="28" fillId="0" borderId="22" xfId="0" applyNumberFormat="1" applyFont="1" applyFill="1" applyBorder="1" applyAlignment="1">
      <alignment horizontal="right" shrinkToFit="1"/>
    </xf>
    <xf numFmtId="168" fontId="28" fillId="0" borderId="22" xfId="0" applyNumberFormat="1" applyFont="1" applyFill="1" applyBorder="1" applyAlignment="1">
      <alignment horizontal="right" shrinkToFit="1"/>
    </xf>
    <xf numFmtId="167" fontId="79" fillId="0" borderId="20" xfId="0" applyNumberFormat="1" applyFont="1" applyFill="1" applyBorder="1" applyAlignment="1">
      <alignment horizontal="left" wrapText="1"/>
    </xf>
    <xf numFmtId="167" fontId="79" fillId="0" borderId="19" xfId="0" applyNumberFormat="1" applyFont="1" applyFill="1" applyBorder="1" applyAlignment="1">
      <alignment horizontal="left" wrapText="1"/>
    </xf>
    <xf numFmtId="167" fontId="79" fillId="0" borderId="21" xfId="0" applyNumberFormat="1" applyFont="1" applyFill="1" applyBorder="1" applyAlignment="1">
      <alignment horizontal="left" wrapText="1"/>
    </xf>
    <xf numFmtId="167" fontId="79" fillId="0" borderId="20" xfId="0" applyNumberFormat="1" applyFont="1" applyFill="1" applyBorder="1" applyAlignment="1">
      <alignment horizontal="right" wrapText="1"/>
    </xf>
    <xf numFmtId="167" fontId="79" fillId="0" borderId="21" xfId="0" applyNumberFormat="1" applyFont="1" applyFill="1" applyBorder="1" applyAlignment="1">
      <alignment horizontal="right" wrapText="1"/>
    </xf>
    <xf numFmtId="49" fontId="28" fillId="24" borderId="103" xfId="0" applyNumberFormat="1" applyFont="1" applyFill="1" applyBorder="1" applyAlignment="1">
      <alignment horizontal="center" vertical="center" wrapText="1" shrinkToFit="1"/>
    </xf>
    <xf numFmtId="49" fontId="28" fillId="24" borderId="98" xfId="0" applyNumberFormat="1" applyFont="1" applyFill="1" applyBorder="1" applyAlignment="1">
      <alignment horizontal="center" vertical="center" wrapText="1" shrinkToFit="1"/>
    </xf>
    <xf numFmtId="49" fontId="28" fillId="24" borderId="104" xfId="0" applyNumberFormat="1" applyFont="1" applyFill="1" applyBorder="1" applyAlignment="1">
      <alignment horizontal="center" vertical="center" wrapText="1" shrinkToFit="1"/>
    </xf>
    <xf numFmtId="49" fontId="28" fillId="24" borderId="41" xfId="0" applyNumberFormat="1" applyFont="1" applyFill="1" applyBorder="1" applyAlignment="1">
      <alignment horizontal="center" shrinkToFit="1"/>
    </xf>
    <xf numFmtId="49" fontId="28" fillId="24" borderId="40" xfId="0" applyNumberFormat="1" applyFont="1" applyFill="1" applyBorder="1" applyAlignment="1">
      <alignment horizontal="center" shrinkToFit="1"/>
    </xf>
    <xf numFmtId="49" fontId="28" fillId="24" borderId="53" xfId="0" applyNumberFormat="1" applyFont="1" applyFill="1" applyBorder="1" applyAlignment="1">
      <alignment horizontal="center" shrinkToFit="1"/>
    </xf>
    <xf numFmtId="49" fontId="28" fillId="24" borderId="44" xfId="0" applyNumberFormat="1" applyFont="1" applyFill="1" applyBorder="1" applyAlignment="1">
      <alignment horizontal="left" shrinkToFit="1"/>
    </xf>
    <xf numFmtId="49" fontId="28" fillId="24" borderId="44" xfId="0" applyNumberFormat="1" applyFont="1" applyFill="1" applyBorder="1" applyAlignment="1">
      <alignment horizontal="center" shrinkToFit="1"/>
    </xf>
    <xf numFmtId="49" fontId="28" fillId="24" borderId="41" xfId="0" applyNumberFormat="1" applyFont="1" applyFill="1" applyBorder="1" applyAlignment="1">
      <alignment horizontal="left" shrinkToFit="1"/>
    </xf>
    <xf numFmtId="49" fontId="28" fillId="24" borderId="40" xfId="0" applyNumberFormat="1" applyFont="1" applyFill="1" applyBorder="1" applyAlignment="1">
      <alignment horizontal="left" shrinkToFit="1"/>
    </xf>
    <xf numFmtId="49" fontId="28" fillId="24" borderId="53" xfId="0" applyNumberFormat="1" applyFont="1" applyFill="1" applyBorder="1" applyAlignment="1">
      <alignment horizontal="left" shrinkToFit="1"/>
    </xf>
    <xf numFmtId="49" fontId="28" fillId="24" borderId="90" xfId="0" applyNumberFormat="1" applyFont="1" applyFill="1" applyBorder="1" applyAlignment="1">
      <alignment horizontal="center" vertical="center" shrinkToFit="1"/>
    </xf>
    <xf numFmtId="49" fontId="28" fillId="24" borderId="91" xfId="0" applyNumberFormat="1" applyFont="1" applyFill="1" applyBorder="1" applyAlignment="1">
      <alignment horizontal="center" vertical="center" shrinkToFit="1"/>
    </xf>
    <xf numFmtId="49" fontId="28" fillId="24" borderId="29" xfId="0" applyNumberFormat="1" applyFont="1" applyFill="1" applyBorder="1" applyAlignment="1">
      <alignment horizontal="center" vertical="center" shrinkToFit="1"/>
    </xf>
    <xf numFmtId="49" fontId="28" fillId="24" borderId="30" xfId="0" applyNumberFormat="1" applyFont="1" applyFill="1" applyBorder="1" applyAlignment="1">
      <alignment horizontal="center" vertical="center" shrinkToFit="1"/>
    </xf>
    <xf numFmtId="0" fontId="28" fillId="0" borderId="24" xfId="0" applyNumberFormat="1" applyFont="1" applyBorder="1" applyAlignment="1"/>
    <xf numFmtId="0" fontId="28" fillId="0" borderId="23" xfId="0" applyNumberFormat="1" applyFont="1" applyBorder="1" applyAlignment="1"/>
    <xf numFmtId="0" fontId="28" fillId="0" borderId="50" xfId="0" applyNumberFormat="1" applyFont="1" applyBorder="1" applyAlignment="1"/>
    <xf numFmtId="49" fontId="28" fillId="24" borderId="92" xfId="0" applyNumberFormat="1" applyFont="1" applyFill="1" applyBorder="1" applyAlignment="1">
      <alignment horizontal="center" vertical="center" shrinkToFit="1"/>
    </xf>
    <xf numFmtId="49" fontId="28" fillId="24" borderId="67" xfId="0" applyNumberFormat="1" applyFont="1" applyFill="1" applyBorder="1" applyAlignment="1">
      <alignment horizontal="center" vertical="center" shrinkToFit="1"/>
    </xf>
    <xf numFmtId="49" fontId="28" fillId="24" borderId="42" xfId="0" applyNumberFormat="1" applyFont="1" applyFill="1" applyBorder="1" applyAlignment="1">
      <alignment horizontal="center" vertical="center" shrinkToFit="1"/>
    </xf>
    <xf numFmtId="49" fontId="28" fillId="24" borderId="57" xfId="0" applyNumberFormat="1" applyFont="1" applyFill="1" applyBorder="1" applyAlignment="1">
      <alignment horizontal="center" vertical="center" shrinkToFit="1"/>
    </xf>
    <xf numFmtId="49" fontId="28" fillId="24" borderId="92" xfId="0" applyNumberFormat="1" applyFont="1" applyFill="1" applyBorder="1" applyAlignment="1">
      <alignment horizontal="center" vertical="center" wrapText="1" shrinkToFit="1"/>
    </xf>
    <xf numFmtId="49" fontId="28" fillId="24" borderId="90" xfId="0" applyNumberFormat="1" applyFont="1" applyFill="1" applyBorder="1" applyAlignment="1">
      <alignment horizontal="center" vertical="center" wrapText="1" shrinkToFit="1"/>
    </xf>
    <xf numFmtId="49" fontId="28" fillId="24" borderId="67" xfId="0" applyNumberFormat="1" applyFont="1" applyFill="1" applyBorder="1" applyAlignment="1">
      <alignment horizontal="center" vertical="center" wrapText="1" shrinkToFit="1"/>
    </xf>
    <xf numFmtId="49" fontId="28" fillId="24" borderId="42" xfId="0" applyNumberFormat="1" applyFont="1" applyFill="1" applyBorder="1" applyAlignment="1">
      <alignment horizontal="center" vertical="center" wrapText="1" shrinkToFit="1"/>
    </xf>
    <xf numFmtId="49" fontId="28" fillId="24" borderId="29" xfId="0" applyNumberFormat="1" applyFont="1" applyFill="1" applyBorder="1" applyAlignment="1">
      <alignment horizontal="center" vertical="center" wrapText="1" shrinkToFit="1"/>
    </xf>
    <xf numFmtId="49" fontId="28" fillId="24" borderId="57" xfId="0" applyNumberFormat="1" applyFont="1" applyFill="1" applyBorder="1" applyAlignment="1">
      <alignment horizontal="center" vertical="center" wrapText="1" shrinkToFit="1"/>
    </xf>
    <xf numFmtId="49" fontId="28" fillId="24" borderId="51" xfId="0" applyNumberFormat="1" applyFont="1" applyFill="1" applyBorder="1" applyAlignment="1">
      <alignment horizontal="center" shrinkToFit="1"/>
    </xf>
    <xf numFmtId="49" fontId="28" fillId="24" borderId="2" xfId="0" applyNumberFormat="1" applyFont="1" applyFill="1" applyBorder="1" applyAlignment="1">
      <alignment horizontal="center" shrinkToFit="1"/>
    </xf>
    <xf numFmtId="49" fontId="28" fillId="24" borderId="63" xfId="0" applyNumberFormat="1" applyFont="1" applyFill="1" applyBorder="1" applyAlignment="1">
      <alignment horizontal="center" shrinkToFit="1"/>
    </xf>
    <xf numFmtId="49" fontId="28" fillId="24" borderId="64" xfId="0" applyNumberFormat="1" applyFont="1" applyFill="1" applyBorder="1" applyAlignment="1">
      <alignment horizontal="center" shrinkToFit="1"/>
    </xf>
    <xf numFmtId="49" fontId="28" fillId="24" borderId="43" xfId="0" applyNumberFormat="1" applyFont="1" applyFill="1" applyBorder="1" applyAlignment="1">
      <alignment horizontal="center" shrinkToFit="1"/>
    </xf>
    <xf numFmtId="0" fontId="28" fillId="0" borderId="41" xfId="0" applyNumberFormat="1" applyFont="1" applyBorder="1" applyAlignment="1"/>
    <xf numFmtId="0" fontId="28" fillId="0" borderId="40" xfId="0" applyNumberFormat="1" applyFont="1" applyBorder="1" applyAlignment="1"/>
    <xf numFmtId="0" fontId="28" fillId="0" borderId="14" xfId="0" applyNumberFormat="1" applyFont="1" applyBorder="1" applyAlignment="1"/>
    <xf numFmtId="0" fontId="28" fillId="0" borderId="20" xfId="0" applyFont="1" applyBorder="1" applyAlignment="1">
      <alignment horizontal="left" vertical="center" shrinkToFit="1"/>
    </xf>
    <xf numFmtId="0" fontId="28" fillId="0" borderId="19" xfId="0" applyFont="1" applyBorder="1" applyAlignment="1">
      <alignment horizontal="left" vertical="center" shrinkToFit="1"/>
    </xf>
    <xf numFmtId="0" fontId="28" fillId="0" borderId="21" xfId="0" applyFont="1" applyBorder="1" applyAlignment="1">
      <alignment horizontal="left" vertical="center" shrinkToFit="1"/>
    </xf>
    <xf numFmtId="49" fontId="28" fillId="30" borderId="19" xfId="0" applyNumberFormat="1" applyFont="1" applyFill="1" applyBorder="1" applyAlignment="1">
      <alignment shrinkToFit="1"/>
    </xf>
    <xf numFmtId="49" fontId="28" fillId="30" borderId="22" xfId="0" applyNumberFormat="1" applyFont="1" applyFill="1" applyBorder="1" applyAlignment="1">
      <alignment horizontal="center" shrinkToFit="1"/>
    </xf>
    <xf numFmtId="0" fontId="28" fillId="0" borderId="22" xfId="0" applyNumberFormat="1" applyFont="1" applyFill="1" applyBorder="1" applyAlignment="1">
      <alignment horizontal="right" vertical="top"/>
    </xf>
    <xf numFmtId="0" fontId="78" fillId="0" borderId="24" xfId="0" applyFont="1" applyBorder="1" applyAlignment="1">
      <alignment horizontal="left" vertical="center" shrinkToFit="1"/>
    </xf>
    <xf numFmtId="0" fontId="78" fillId="0" borderId="23" xfId="0" applyFont="1" applyBorder="1" applyAlignment="1">
      <alignment horizontal="left" vertical="center" shrinkToFit="1"/>
    </xf>
    <xf numFmtId="0" fontId="78" fillId="0" borderId="25" xfId="0" applyFont="1" applyBorder="1" applyAlignment="1">
      <alignment horizontal="left" vertical="center" shrinkToFit="1"/>
    </xf>
    <xf numFmtId="0" fontId="28" fillId="0" borderId="24" xfId="0" applyFont="1" applyBorder="1" applyAlignment="1">
      <alignment horizontal="left" vertical="center" shrinkToFit="1"/>
    </xf>
    <xf numFmtId="0" fontId="28" fillId="0" borderId="23" xfId="0" applyFont="1" applyBorder="1" applyAlignment="1">
      <alignment horizontal="left" vertical="center" shrinkToFit="1"/>
    </xf>
    <xf numFmtId="0" fontId="28" fillId="0" borderId="25" xfId="0" applyFont="1" applyBorder="1" applyAlignment="1">
      <alignment horizontal="left" vertical="center" shrinkToFit="1"/>
    </xf>
    <xf numFmtId="167" fontId="28" fillId="0" borderId="61" xfId="0" applyNumberFormat="1" applyFont="1" applyFill="1" applyBorder="1" applyAlignment="1">
      <alignment horizontal="right" shrinkToFit="1"/>
    </xf>
    <xf numFmtId="167" fontId="28" fillId="0" borderId="25" xfId="0" applyNumberFormat="1" applyFont="1" applyFill="1" applyBorder="1" applyAlignment="1">
      <alignment horizontal="right" shrinkToFit="1"/>
    </xf>
    <xf numFmtId="0" fontId="28" fillId="0" borderId="26" xfId="0" applyNumberFormat="1" applyFont="1" applyFill="1" applyBorder="1" applyAlignment="1">
      <alignment horizontal="right" shrinkToFit="1"/>
    </xf>
    <xf numFmtId="168" fontId="28" fillId="0" borderId="26" xfId="0" applyNumberFormat="1" applyFont="1" applyFill="1" applyBorder="1" applyAlignment="1">
      <alignment horizontal="right" shrinkToFit="1"/>
    </xf>
    <xf numFmtId="0" fontId="28" fillId="0" borderId="24" xfId="0" applyFont="1" applyBorder="1" applyAlignment="1">
      <alignment horizontal="left" vertical="center"/>
    </xf>
    <xf numFmtId="0" fontId="28" fillId="0" borderId="23" xfId="0" applyFont="1" applyBorder="1" applyAlignment="1">
      <alignment horizontal="left" vertical="center"/>
    </xf>
    <xf numFmtId="0" fontId="28" fillId="0" borderId="25" xfId="0" applyFont="1" applyBorder="1" applyAlignment="1">
      <alignment horizontal="left" vertical="center"/>
    </xf>
    <xf numFmtId="167" fontId="79" fillId="0" borderId="24" xfId="0" applyNumberFormat="1" applyFont="1" applyFill="1" applyBorder="1" applyAlignment="1">
      <alignment horizontal="right" wrapText="1"/>
    </xf>
    <xf numFmtId="167" fontId="79" fillId="0" borderId="25" xfId="0" applyNumberFormat="1" applyFont="1" applyFill="1" applyBorder="1" applyAlignment="1">
      <alignment horizontal="right" wrapText="1"/>
    </xf>
    <xf numFmtId="167" fontId="79" fillId="0" borderId="24" xfId="0" applyNumberFormat="1" applyFont="1" applyFill="1" applyBorder="1" applyAlignment="1">
      <alignment horizontal="left" wrapText="1"/>
    </xf>
    <xf numFmtId="167" fontId="79" fillId="0" borderId="23" xfId="0" applyNumberFormat="1" applyFont="1" applyFill="1" applyBorder="1" applyAlignment="1">
      <alignment horizontal="left" wrapText="1"/>
    </xf>
    <xf numFmtId="167" fontId="79" fillId="0" borderId="25" xfId="0" applyNumberFormat="1" applyFont="1" applyFill="1" applyBorder="1" applyAlignment="1">
      <alignment horizontal="left" wrapText="1"/>
    </xf>
    <xf numFmtId="49" fontId="39" fillId="0" borderId="24" xfId="0" applyNumberFormat="1" applyFont="1" applyFill="1" applyBorder="1" applyAlignment="1">
      <alignment horizontal="center" shrinkToFit="1"/>
    </xf>
    <xf numFmtId="49" fontId="39" fillId="0" borderId="23" xfId="0" applyNumberFormat="1" applyFont="1" applyFill="1" applyBorder="1" applyAlignment="1">
      <alignment horizontal="center" shrinkToFit="1"/>
    </xf>
    <xf numFmtId="49" fontId="79" fillId="0" borderId="24" xfId="0" applyNumberFormat="1" applyFont="1" applyFill="1" applyBorder="1" applyAlignment="1">
      <alignment horizontal="center" shrinkToFit="1"/>
    </xf>
    <xf numFmtId="49" fontId="79" fillId="0" borderId="23" xfId="0" applyNumberFormat="1" applyFont="1" applyFill="1" applyBorder="1" applyAlignment="1">
      <alignment horizontal="center" shrinkToFit="1"/>
    </xf>
    <xf numFmtId="49" fontId="28" fillId="0" borderId="26" xfId="0" applyNumberFormat="1" applyFont="1" applyFill="1" applyBorder="1" applyAlignment="1">
      <alignment shrinkToFit="1"/>
    </xf>
    <xf numFmtId="0" fontId="28" fillId="0" borderId="56" xfId="0" applyNumberFormat="1" applyFont="1" applyFill="1" applyBorder="1" applyAlignment="1">
      <alignment horizontal="left" shrinkToFit="1"/>
    </xf>
    <xf numFmtId="0" fontId="28" fillId="0" borderId="19" xfId="0" applyNumberFormat="1" applyFont="1" applyFill="1" applyBorder="1" applyAlignment="1">
      <alignment horizontal="left" shrinkToFit="1"/>
    </xf>
    <xf numFmtId="0" fontId="28" fillId="0" borderId="16" xfId="0" applyNumberFormat="1" applyFont="1" applyFill="1" applyBorder="1" applyAlignment="1">
      <alignment horizontal="left" shrinkToFit="1"/>
    </xf>
    <xf numFmtId="0" fontId="28" fillId="0" borderId="61" xfId="0" applyNumberFormat="1" applyFont="1" applyFill="1" applyBorder="1" applyAlignment="1">
      <alignment horizontal="left" shrinkToFit="1"/>
    </xf>
    <xf numFmtId="0" fontId="28" fillId="0" borderId="23" xfId="0" applyNumberFormat="1" applyFont="1" applyFill="1" applyBorder="1" applyAlignment="1">
      <alignment horizontal="left" shrinkToFit="1"/>
    </xf>
    <xf numFmtId="0" fontId="28" fillId="0" borderId="50" xfId="0" applyNumberFormat="1" applyFont="1" applyFill="1" applyBorder="1" applyAlignment="1">
      <alignment horizontal="left" shrinkToFit="1"/>
    </xf>
    <xf numFmtId="0" fontId="28" fillId="0" borderId="56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16" xfId="0" applyFont="1" applyBorder="1" applyAlignment="1">
      <alignment horizontal="left" vertical="center" wrapText="1"/>
    </xf>
    <xf numFmtId="0" fontId="28" fillId="0" borderId="61" xfId="0" applyFont="1" applyBorder="1" applyAlignment="1">
      <alignment horizontal="left" vertical="center" wrapText="1"/>
    </xf>
    <xf numFmtId="0" fontId="28" fillId="0" borderId="23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center" wrapText="1"/>
    </xf>
    <xf numFmtId="49" fontId="28" fillId="0" borderId="56" xfId="0" applyNumberFormat="1" applyFont="1" applyFill="1" applyBorder="1" applyAlignment="1">
      <alignment horizontal="left" shrinkToFit="1"/>
    </xf>
    <xf numFmtId="49" fontId="28" fillId="0" borderId="19" xfId="0" applyNumberFormat="1" applyFont="1" applyFill="1" applyBorder="1" applyAlignment="1">
      <alignment horizontal="left" shrinkToFit="1"/>
    </xf>
    <xf numFmtId="49" fontId="28" fillId="0" borderId="16" xfId="0" applyNumberFormat="1" applyFont="1" applyFill="1" applyBorder="1" applyAlignment="1">
      <alignment horizontal="left" shrinkToFit="1"/>
    </xf>
    <xf numFmtId="49" fontId="28" fillId="0" borderId="56" xfId="0" applyNumberFormat="1" applyFont="1" applyFill="1" applyBorder="1" applyAlignment="1">
      <alignment horizontal="left" wrapText="1"/>
    </xf>
    <xf numFmtId="49" fontId="28" fillId="0" borderId="16" xfId="0" applyNumberFormat="1" applyFont="1" applyFill="1" applyBorder="1" applyAlignment="1">
      <alignment horizontal="left" wrapText="1"/>
    </xf>
    <xf numFmtId="167" fontId="28" fillId="0" borderId="16" xfId="0" applyNumberFormat="1" applyFont="1" applyFill="1" applyBorder="1" applyAlignment="1">
      <alignment horizontal="right" shrinkToFit="1"/>
    </xf>
    <xf numFmtId="0" fontId="78" fillId="0" borderId="56" xfId="0" applyFont="1" applyBorder="1" applyAlignment="1">
      <alignment horizontal="left" vertical="center" shrinkToFit="1"/>
    </xf>
    <xf numFmtId="0" fontId="78" fillId="0" borderId="16" xfId="0" applyFont="1" applyBorder="1" applyAlignment="1">
      <alignment horizontal="left" vertical="center" shrinkToFit="1"/>
    </xf>
    <xf numFmtId="0" fontId="28" fillId="0" borderId="28" xfId="0" applyFont="1" applyBorder="1" applyAlignment="1">
      <alignment horizontal="left" vertical="top" wrapText="1"/>
    </xf>
    <xf numFmtId="0" fontId="28" fillId="0" borderId="29" xfId="0" applyFont="1" applyBorder="1" applyAlignment="1">
      <alignment horizontal="left" vertical="top" wrapText="1"/>
    </xf>
    <xf numFmtId="0" fontId="28" fillId="0" borderId="30" xfId="0" applyFont="1" applyBorder="1" applyAlignment="1">
      <alignment horizontal="left" vertical="top" wrapText="1"/>
    </xf>
    <xf numFmtId="167" fontId="28" fillId="0" borderId="28" xfId="0" applyNumberFormat="1" applyFont="1" applyFill="1" applyBorder="1" applyAlignment="1">
      <alignment horizontal="right" shrinkToFit="1"/>
    </xf>
    <xf numFmtId="167" fontId="28" fillId="0" borderId="30" xfId="0" applyNumberFormat="1" applyFont="1" applyFill="1" applyBorder="1" applyAlignment="1">
      <alignment horizontal="right" shrinkToFit="1"/>
    </xf>
    <xf numFmtId="0" fontId="78" fillId="0" borderId="28" xfId="0" applyFont="1" applyBorder="1" applyAlignment="1">
      <alignment horizontal="left" vertical="center" shrinkToFit="1"/>
    </xf>
    <xf numFmtId="0" fontId="78" fillId="0" borderId="29" xfId="0" applyFont="1" applyBorder="1" applyAlignment="1">
      <alignment horizontal="left" vertical="center" shrinkToFit="1"/>
    </xf>
    <xf numFmtId="0" fontId="78" fillId="0" borderId="30" xfId="0" applyFont="1" applyBorder="1" applyAlignment="1">
      <alignment horizontal="left" vertical="center" shrinkToFit="1"/>
    </xf>
    <xf numFmtId="0" fontId="28" fillId="0" borderId="56" xfId="0" applyNumberFormat="1" applyFont="1" applyFill="1" applyBorder="1" applyAlignment="1">
      <alignment horizontal="left" vertical="top" wrapText="1"/>
    </xf>
    <xf numFmtId="0" fontId="28" fillId="0" borderId="19" xfId="0" applyNumberFormat="1" applyFont="1" applyFill="1" applyBorder="1" applyAlignment="1">
      <alignment horizontal="left" vertical="top" wrapText="1"/>
    </xf>
    <xf numFmtId="0" fontId="28" fillId="0" borderId="16" xfId="0" applyNumberFormat="1" applyFont="1" applyFill="1" applyBorder="1" applyAlignment="1">
      <alignment horizontal="left" vertical="top" wrapText="1"/>
    </xf>
    <xf numFmtId="0" fontId="28" fillId="0" borderId="56" xfId="0" applyFont="1" applyBorder="1" applyAlignment="1">
      <alignment horizontal="left" vertical="top" wrapText="1"/>
    </xf>
    <xf numFmtId="0" fontId="28" fillId="0" borderId="19" xfId="0" applyFont="1" applyBorder="1" applyAlignment="1">
      <alignment horizontal="left" vertical="top" wrapText="1"/>
    </xf>
    <xf numFmtId="0" fontId="28" fillId="0" borderId="16" xfId="0" applyFont="1" applyBorder="1" applyAlignment="1">
      <alignment horizontal="left" vertical="top" wrapText="1"/>
    </xf>
    <xf numFmtId="49" fontId="28" fillId="0" borderId="100" xfId="0" applyNumberFormat="1" applyFont="1" applyFill="1" applyBorder="1" applyAlignment="1">
      <alignment horizontal="left" wrapText="1" shrinkToFit="1"/>
    </xf>
    <xf numFmtId="49" fontId="28" fillId="0" borderId="98" xfId="0" applyNumberFormat="1" applyFont="1" applyFill="1" applyBorder="1" applyAlignment="1">
      <alignment horizontal="left" wrapText="1" shrinkToFit="1"/>
    </xf>
    <xf numFmtId="49" fontId="28" fillId="0" borderId="99" xfId="0" applyNumberFormat="1" applyFont="1" applyFill="1" applyBorder="1" applyAlignment="1">
      <alignment horizontal="left" wrapText="1" shrinkToFit="1"/>
    </xf>
    <xf numFmtId="49" fontId="28" fillId="0" borderId="61" xfId="0" applyNumberFormat="1" applyFont="1" applyFill="1" applyBorder="1" applyAlignment="1">
      <alignment horizontal="left" wrapText="1"/>
    </xf>
    <xf numFmtId="49" fontId="28" fillId="0" borderId="50" xfId="0" applyNumberFormat="1" applyFont="1" applyFill="1" applyBorder="1" applyAlignment="1">
      <alignment horizontal="left" wrapText="1"/>
    </xf>
    <xf numFmtId="167" fontId="28" fillId="0" borderId="50" xfId="0" applyNumberFormat="1" applyFont="1" applyFill="1" applyBorder="1" applyAlignment="1">
      <alignment horizontal="right" shrinkToFit="1"/>
    </xf>
    <xf numFmtId="0" fontId="78" fillId="0" borderId="61" xfId="0" applyFont="1" applyBorder="1" applyAlignment="1">
      <alignment horizontal="left" vertical="center" shrinkToFit="1"/>
    </xf>
    <xf numFmtId="0" fontId="78" fillId="0" borderId="50" xfId="0" applyFont="1" applyBorder="1" applyAlignment="1">
      <alignment horizontal="left" vertical="center" shrinkToFit="1"/>
    </xf>
    <xf numFmtId="0" fontId="38" fillId="0" borderId="56" xfId="0" applyFont="1" applyBorder="1" applyAlignment="1">
      <alignment horizontal="left" vertical="center" wrapText="1"/>
    </xf>
    <xf numFmtId="0" fontId="38" fillId="0" borderId="19" xfId="0" applyFont="1" applyBorder="1" applyAlignment="1">
      <alignment horizontal="left" vertical="center" wrapText="1"/>
    </xf>
    <xf numFmtId="0" fontId="38" fillId="0" borderId="16" xfId="0" applyFont="1" applyBorder="1" applyAlignment="1">
      <alignment horizontal="left" vertical="center" wrapText="1"/>
    </xf>
    <xf numFmtId="49" fontId="28" fillId="0" borderId="61" xfId="0" applyNumberFormat="1" applyFont="1" applyFill="1" applyBorder="1" applyAlignment="1">
      <alignment horizontal="left" shrinkToFit="1"/>
    </xf>
    <xf numFmtId="49" fontId="28" fillId="0" borderId="23" xfId="0" applyNumberFormat="1" applyFont="1" applyFill="1" applyBorder="1" applyAlignment="1">
      <alignment horizontal="left" shrinkToFit="1"/>
    </xf>
    <xf numFmtId="49" fontId="28" fillId="0" borderId="50" xfId="0" applyNumberFormat="1" applyFont="1" applyFill="1" applyBorder="1" applyAlignment="1">
      <alignment horizontal="left" shrinkToFit="1"/>
    </xf>
    <xf numFmtId="0" fontId="28" fillId="0" borderId="61" xfId="0" applyFont="1" applyBorder="1" applyAlignment="1">
      <alignment horizontal="left" vertical="top" wrapText="1"/>
    </xf>
    <xf numFmtId="0" fontId="28" fillId="0" borderId="23" xfId="0" applyFont="1" applyBorder="1" applyAlignment="1">
      <alignment horizontal="left" vertical="top" wrapText="1"/>
    </xf>
    <xf numFmtId="0" fontId="28" fillId="0" borderId="50" xfId="0" applyFont="1" applyBorder="1" applyAlignment="1">
      <alignment horizontal="left" vertical="top" wrapText="1"/>
    </xf>
    <xf numFmtId="49" fontId="28" fillId="24" borderId="36" xfId="0" applyNumberFormat="1" applyFont="1" applyFill="1" applyBorder="1" applyAlignment="1">
      <alignment horizontal="center" vertical="center" shrinkToFit="1"/>
    </xf>
    <xf numFmtId="49" fontId="28" fillId="24" borderId="37" xfId="0" applyNumberFormat="1" applyFont="1" applyFill="1" applyBorder="1" applyAlignment="1">
      <alignment horizontal="center" vertical="center" shrinkToFit="1"/>
    </xf>
    <xf numFmtId="49" fontId="28" fillId="24" borderId="39" xfId="0" applyNumberFormat="1" applyFont="1" applyFill="1" applyBorder="1" applyAlignment="1">
      <alignment horizontal="center" vertical="center" shrinkToFit="1"/>
    </xf>
    <xf numFmtId="0" fontId="28" fillId="0" borderId="28" xfId="0" applyNumberFormat="1" applyFont="1" applyFill="1" applyBorder="1" applyAlignment="1">
      <alignment horizontal="left" vertical="top" wrapText="1"/>
    </xf>
    <xf numFmtId="0" fontId="28" fillId="0" borderId="29" xfId="0" applyNumberFormat="1" applyFont="1" applyFill="1" applyBorder="1" applyAlignment="1">
      <alignment horizontal="left" vertical="top" wrapText="1"/>
    </xf>
    <xf numFmtId="0" fontId="28" fillId="0" borderId="30" xfId="0" applyNumberFormat="1" applyFont="1" applyFill="1" applyBorder="1" applyAlignment="1">
      <alignment horizontal="left" vertical="top" wrapText="1"/>
    </xf>
    <xf numFmtId="0" fontId="28" fillId="0" borderId="61" xfId="0" applyNumberFormat="1" applyFont="1" applyFill="1" applyBorder="1" applyAlignment="1">
      <alignment horizontal="left" vertical="top" wrapText="1"/>
    </xf>
    <xf numFmtId="0" fontId="28" fillId="0" borderId="23" xfId="0" applyNumberFormat="1" applyFont="1" applyFill="1" applyBorder="1" applyAlignment="1">
      <alignment horizontal="left" vertical="top" wrapText="1"/>
    </xf>
    <xf numFmtId="0" fontId="28" fillId="0" borderId="50" xfId="0" applyNumberFormat="1" applyFont="1" applyFill="1" applyBorder="1" applyAlignment="1">
      <alignment horizontal="left" vertical="top" wrapText="1"/>
    </xf>
    <xf numFmtId="0" fontId="28" fillId="0" borderId="28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left" vertical="center" wrapText="1"/>
    </xf>
    <xf numFmtId="0" fontId="28" fillId="0" borderId="30" xfId="0" applyFont="1" applyBorder="1" applyAlignment="1">
      <alignment horizontal="left" vertical="center" wrapText="1"/>
    </xf>
    <xf numFmtId="49" fontId="28" fillId="24" borderId="52" xfId="0" applyNumberFormat="1" applyFont="1" applyFill="1" applyBorder="1" applyAlignment="1">
      <alignment horizontal="center" vertical="center" wrapText="1" shrinkToFit="1"/>
    </xf>
    <xf numFmtId="49" fontId="28" fillId="24" borderId="91" xfId="0" applyNumberFormat="1" applyFont="1" applyFill="1" applyBorder="1" applyAlignment="1">
      <alignment horizontal="center" vertical="center" wrapText="1" shrinkToFit="1"/>
    </xf>
    <xf numFmtId="49" fontId="28" fillId="24" borderId="100" xfId="0" applyNumberFormat="1" applyFont="1" applyFill="1" applyBorder="1" applyAlignment="1">
      <alignment horizontal="center" vertical="center" wrapText="1" shrinkToFit="1"/>
    </xf>
    <xf numFmtId="49" fontId="28" fillId="24" borderId="99" xfId="0" applyNumberFormat="1" applyFont="1" applyFill="1" applyBorder="1" applyAlignment="1">
      <alignment horizontal="center" vertical="center" wrapText="1" shrinkToFit="1"/>
    </xf>
    <xf numFmtId="49" fontId="28" fillId="24" borderId="52" xfId="0" applyNumberFormat="1" applyFont="1" applyFill="1" applyBorder="1" applyAlignment="1">
      <alignment horizontal="center" vertical="top" wrapText="1" shrinkToFit="1"/>
    </xf>
    <xf numFmtId="49" fontId="28" fillId="24" borderId="90" xfId="0" applyNumberFormat="1" applyFont="1" applyFill="1" applyBorder="1" applyAlignment="1">
      <alignment horizontal="center" vertical="top" wrapText="1" shrinkToFit="1"/>
    </xf>
    <xf numFmtId="49" fontId="28" fillId="24" borderId="91" xfId="0" applyNumberFormat="1" applyFont="1" applyFill="1" applyBorder="1" applyAlignment="1">
      <alignment horizontal="center" vertical="top" wrapText="1" shrinkToFit="1"/>
    </xf>
    <xf numFmtId="49" fontId="28" fillId="24" borderId="36" xfId="0" applyNumberFormat="1" applyFont="1" applyFill="1" applyBorder="1" applyAlignment="1">
      <alignment horizontal="center" vertical="top" wrapText="1" shrinkToFit="1"/>
    </xf>
    <xf numFmtId="49" fontId="28" fillId="24" borderId="37" xfId="0" applyNumberFormat="1" applyFont="1" applyFill="1" applyBorder="1" applyAlignment="1">
      <alignment horizontal="center" vertical="top" wrapText="1" shrinkToFit="1"/>
    </xf>
    <xf numFmtId="49" fontId="28" fillId="24" borderId="39" xfId="0" applyNumberFormat="1" applyFont="1" applyFill="1" applyBorder="1" applyAlignment="1">
      <alignment horizontal="center" vertical="top" wrapText="1" shrinkToFit="1"/>
    </xf>
    <xf numFmtId="49" fontId="28" fillId="24" borderId="52" xfId="0" applyNumberFormat="1" applyFont="1" applyFill="1" applyBorder="1" applyAlignment="1">
      <alignment horizontal="center" vertical="center" shrinkToFit="1"/>
    </xf>
    <xf numFmtId="49" fontId="28" fillId="24" borderId="59" xfId="0" applyNumberFormat="1" applyFont="1" applyFill="1" applyBorder="1" applyAlignment="1">
      <alignment horizontal="center" vertical="center" shrinkToFit="1"/>
    </xf>
    <xf numFmtId="49" fontId="28" fillId="24" borderId="108" xfId="0" applyNumberFormat="1" applyFont="1" applyFill="1" applyBorder="1" applyAlignment="1">
      <alignment horizontal="center" vertical="center" shrinkToFit="1"/>
    </xf>
    <xf numFmtId="49" fontId="28" fillId="24" borderId="36" xfId="0" applyNumberFormat="1" applyFont="1" applyFill="1" applyBorder="1" applyAlignment="1">
      <alignment horizontal="center" vertical="center" wrapText="1" shrinkToFit="1"/>
    </xf>
    <xf numFmtId="49" fontId="28" fillId="24" borderId="37" xfId="0" applyNumberFormat="1" applyFont="1" applyFill="1" applyBorder="1" applyAlignment="1">
      <alignment horizontal="center" vertical="center" wrapText="1" shrinkToFit="1"/>
    </xf>
    <xf numFmtId="49" fontId="28" fillId="24" borderId="39" xfId="0" applyNumberFormat="1" applyFont="1" applyFill="1" applyBorder="1" applyAlignment="1">
      <alignment horizontal="center" vertical="center" wrapText="1" shrinkToFit="1"/>
    </xf>
    <xf numFmtId="49" fontId="28" fillId="24" borderId="109" xfId="0" applyNumberFormat="1" applyFont="1" applyFill="1" applyBorder="1" applyAlignment="1">
      <alignment horizontal="center" vertical="center" shrinkToFit="1"/>
    </xf>
    <xf numFmtId="49" fontId="28" fillId="24" borderId="110" xfId="0" applyNumberFormat="1" applyFont="1" applyFill="1" applyBorder="1" applyAlignment="1">
      <alignment horizontal="center" vertical="center" shrinkToFit="1"/>
    </xf>
    <xf numFmtId="0" fontId="28" fillId="0" borderId="94" xfId="0" applyNumberFormat="1" applyFont="1" applyFill="1" applyBorder="1" applyAlignment="1">
      <alignment horizontal="left"/>
    </xf>
    <xf numFmtId="1" fontId="28" fillId="0" borderId="52" xfId="0" applyNumberFormat="1" applyFont="1" applyBorder="1" applyAlignment="1">
      <alignment horizontal="center" vertical="center"/>
    </xf>
    <xf numFmtId="1" fontId="28" fillId="0" borderId="90" xfId="0" applyNumberFormat="1" applyFont="1" applyBorder="1" applyAlignment="1">
      <alignment horizontal="center" vertical="center"/>
    </xf>
    <xf numFmtId="1" fontId="28" fillId="0" borderId="91" xfId="0" applyNumberFormat="1" applyFont="1" applyBorder="1" applyAlignment="1">
      <alignment horizontal="center" vertical="center"/>
    </xf>
    <xf numFmtId="0" fontId="38" fillId="0" borderId="94" xfId="0" applyFont="1" applyBorder="1" applyAlignment="1">
      <alignment horizontal="left" wrapText="1"/>
    </xf>
    <xf numFmtId="0" fontId="38" fillId="0" borderId="94" xfId="0" applyFont="1" applyBorder="1" applyAlignment="1">
      <alignment horizontal="left"/>
    </xf>
    <xf numFmtId="0" fontId="28" fillId="34" borderId="94" xfId="0" applyFont="1" applyFill="1" applyBorder="1" applyAlignment="1">
      <alignment horizontal="center"/>
    </xf>
    <xf numFmtId="0" fontId="28" fillId="34" borderId="94" xfId="0" applyNumberFormat="1" applyFont="1" applyFill="1" applyBorder="1" applyAlignment="1">
      <alignment horizontal="center"/>
    </xf>
    <xf numFmtId="0" fontId="28" fillId="0" borderId="94" xfId="0" applyFont="1" applyBorder="1" applyAlignment="1">
      <alignment horizontal="left" vertical="center"/>
    </xf>
    <xf numFmtId="0" fontId="28" fillId="0" borderId="101" xfId="0" applyNumberFormat="1" applyFont="1" applyBorder="1" applyAlignment="1">
      <alignment horizontal="center"/>
    </xf>
    <xf numFmtId="0" fontId="28" fillId="0" borderId="2" xfId="0" applyNumberFormat="1" applyFont="1" applyBorder="1" applyAlignment="1">
      <alignment horizontal="center"/>
    </xf>
    <xf numFmtId="0" fontId="28" fillId="0" borderId="102" xfId="0" applyNumberFormat="1" applyFont="1" applyBorder="1" applyAlignment="1">
      <alignment horizontal="center"/>
    </xf>
    <xf numFmtId="0" fontId="28" fillId="34" borderId="101" xfId="0" applyNumberFormat="1" applyFont="1" applyFill="1" applyBorder="1" applyAlignment="1">
      <alignment horizontal="center" vertical="center"/>
    </xf>
    <xf numFmtId="0" fontId="28" fillId="34" borderId="93" xfId="0" applyNumberFormat="1" applyFont="1" applyFill="1" applyBorder="1" applyAlignment="1">
      <alignment horizontal="center" vertical="center"/>
    </xf>
    <xf numFmtId="0" fontId="28" fillId="34" borderId="102" xfId="0" applyNumberFormat="1" applyFont="1" applyFill="1" applyBorder="1" applyAlignment="1">
      <alignment horizontal="center" vertical="center"/>
    </xf>
    <xf numFmtId="0" fontId="28" fillId="0" borderId="101" xfId="0" applyNumberFormat="1" applyFont="1" applyBorder="1" applyAlignment="1">
      <alignment horizontal="left"/>
    </xf>
    <xf numFmtId="0" fontId="28" fillId="0" borderId="93" xfId="0" applyNumberFormat="1" applyFont="1" applyBorder="1" applyAlignment="1">
      <alignment horizontal="left"/>
    </xf>
    <xf numFmtId="0" fontId="28" fillId="0" borderId="102" xfId="0" applyNumberFormat="1" applyFont="1" applyBorder="1" applyAlignment="1">
      <alignment horizontal="left"/>
    </xf>
    <xf numFmtId="0" fontId="28" fillId="34" borderId="94" xfId="0" applyFont="1" applyFill="1" applyBorder="1" applyAlignment="1">
      <alignment horizontal="center" vertical="center"/>
    </xf>
    <xf numFmtId="0" fontId="28" fillId="0" borderId="101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102" xfId="0" applyFont="1" applyBorder="1" applyAlignment="1">
      <alignment horizontal="center"/>
    </xf>
    <xf numFmtId="0" fontId="28" fillId="0" borderId="101" xfId="0" applyNumberFormat="1" applyFont="1" applyBorder="1" applyAlignment="1">
      <alignment horizontal="center" vertical="center"/>
    </xf>
    <xf numFmtId="0" fontId="28" fillId="0" borderId="2" xfId="0" applyNumberFormat="1" applyFont="1" applyBorder="1" applyAlignment="1">
      <alignment horizontal="center" vertical="center"/>
    </xf>
    <xf numFmtId="0" fontId="28" fillId="0" borderId="102" xfId="0" applyNumberFormat="1" applyFont="1" applyBorder="1" applyAlignment="1">
      <alignment horizontal="center" vertical="center"/>
    </xf>
    <xf numFmtId="0" fontId="28" fillId="0" borderId="20" xfId="0" applyNumberFormat="1" applyFont="1" applyFill="1" applyBorder="1" applyAlignment="1">
      <alignment horizontal="left"/>
    </xf>
    <xf numFmtId="0" fontId="28" fillId="0" borderId="19" xfId="0" applyNumberFormat="1" applyFont="1" applyFill="1" applyBorder="1" applyAlignment="1">
      <alignment horizontal="left"/>
    </xf>
    <xf numFmtId="0" fontId="28" fillId="0" borderId="16" xfId="0" applyNumberFormat="1" applyFont="1" applyFill="1" applyBorder="1" applyAlignment="1">
      <alignment horizontal="left"/>
    </xf>
    <xf numFmtId="0" fontId="28" fillId="0" borderId="41" xfId="0" applyNumberFormat="1" applyFont="1" applyFill="1" applyBorder="1" applyAlignment="1">
      <alignment horizontal="left"/>
    </xf>
    <xf numFmtId="0" fontId="28" fillId="0" borderId="40" xfId="0" applyNumberFormat="1" applyFont="1" applyFill="1" applyBorder="1" applyAlignment="1">
      <alignment horizontal="left"/>
    </xf>
    <xf numFmtId="0" fontId="28" fillId="0" borderId="14" xfId="0" applyNumberFormat="1" applyFont="1" applyFill="1" applyBorder="1" applyAlignment="1">
      <alignment horizontal="left"/>
    </xf>
    <xf numFmtId="0" fontId="28" fillId="0" borderId="50" xfId="0" applyNumberFormat="1" applyFont="1" applyFill="1" applyBorder="1" applyAlignment="1">
      <alignment horizontal="left"/>
    </xf>
    <xf numFmtId="0" fontId="28" fillId="0" borderId="56" xfId="0" applyNumberFormat="1" applyFont="1" applyBorder="1" applyAlignment="1">
      <alignment horizontal="left" shrinkToFit="1"/>
    </xf>
    <xf numFmtId="0" fontId="28" fillId="0" borderId="19" xfId="0" applyNumberFormat="1" applyFont="1" applyBorder="1" applyAlignment="1">
      <alignment horizontal="left" shrinkToFit="1"/>
    </xf>
    <xf numFmtId="0" fontId="28" fillId="0" borderId="21" xfId="0" applyNumberFormat="1" applyFont="1" applyBorder="1" applyAlignment="1">
      <alignment horizontal="left" shrinkToFit="1"/>
    </xf>
    <xf numFmtId="0" fontId="28" fillId="0" borderId="20" xfId="0" applyNumberFormat="1" applyFont="1" applyBorder="1" applyAlignment="1">
      <alignment horizontal="right"/>
    </xf>
    <xf numFmtId="0" fontId="28" fillId="0" borderId="19" xfId="0" applyNumberFormat="1" applyFont="1" applyBorder="1" applyAlignment="1">
      <alignment horizontal="right"/>
    </xf>
    <xf numFmtId="0" fontId="28" fillId="0" borderId="16" xfId="0" applyNumberFormat="1" applyFont="1" applyBorder="1" applyAlignment="1">
      <alignment horizontal="right"/>
    </xf>
    <xf numFmtId="0" fontId="28" fillId="33" borderId="52" xfId="0" applyNumberFormat="1" applyFont="1" applyFill="1" applyBorder="1" applyAlignment="1">
      <alignment horizontal="left" vertical="center"/>
    </xf>
    <xf numFmtId="0" fontId="28" fillId="33" borderId="67" xfId="0" applyNumberFormat="1" applyFont="1" applyFill="1" applyBorder="1" applyAlignment="1">
      <alignment horizontal="left" vertical="center"/>
    </xf>
    <xf numFmtId="0" fontId="28" fillId="0" borderId="65" xfId="0" applyNumberFormat="1" applyFont="1" applyFill="1" applyBorder="1" applyAlignment="1">
      <alignment horizontal="left" vertical="center"/>
    </xf>
    <xf numFmtId="0" fontId="28" fillId="0" borderId="66" xfId="0" applyNumberFormat="1" applyFont="1" applyFill="1" applyBorder="1" applyAlignment="1">
      <alignment horizontal="left" vertical="center"/>
    </xf>
    <xf numFmtId="0" fontId="28" fillId="0" borderId="48" xfId="0" applyNumberFormat="1" applyFont="1" applyFill="1" applyBorder="1" applyAlignment="1">
      <alignment horizontal="left" vertical="center"/>
    </xf>
    <xf numFmtId="0" fontId="28" fillId="0" borderId="26" xfId="0" applyNumberFormat="1" applyFont="1" applyFill="1" applyBorder="1" applyAlignment="1">
      <alignment horizontal="left" vertical="center"/>
    </xf>
    <xf numFmtId="49" fontId="28" fillId="0" borderId="20" xfId="0" applyNumberFormat="1" applyFont="1" applyBorder="1" applyAlignment="1"/>
    <xf numFmtId="49" fontId="28" fillId="0" borderId="19" xfId="0" applyNumberFormat="1" applyFont="1" applyBorder="1" applyAlignment="1"/>
    <xf numFmtId="49" fontId="28" fillId="0" borderId="16" xfId="0" applyNumberFormat="1" applyFont="1" applyBorder="1" applyAlignment="1"/>
    <xf numFmtId="49" fontId="28" fillId="0" borderId="40" xfId="0" applyNumberFormat="1" applyFont="1" applyFill="1" applyBorder="1" applyAlignment="1"/>
    <xf numFmtId="49" fontId="28" fillId="0" borderId="14" xfId="0" applyNumberFormat="1" applyFont="1" applyFill="1" applyBorder="1" applyAlignment="1"/>
    <xf numFmtId="49" fontId="41" fillId="26" borderId="100" xfId="0" applyNumberFormat="1" applyFont="1" applyFill="1" applyBorder="1" applyAlignment="1">
      <alignment horizontal="center"/>
    </xf>
    <xf numFmtId="49" fontId="41" fillId="26" borderId="98" xfId="0" applyNumberFormat="1" applyFont="1" applyFill="1" applyBorder="1" applyAlignment="1">
      <alignment horizontal="center"/>
    </xf>
    <xf numFmtId="49" fontId="41" fillId="26" borderId="104" xfId="0" applyNumberFormat="1" applyFont="1" applyFill="1" applyBorder="1" applyAlignment="1">
      <alignment horizontal="center"/>
    </xf>
    <xf numFmtId="167" fontId="28" fillId="0" borderId="111" xfId="0" applyNumberFormat="1" applyFont="1" applyFill="1" applyBorder="1" applyAlignment="1">
      <alignment horizontal="left" vertical="center" shrinkToFit="1"/>
    </xf>
    <xf numFmtId="167" fontId="28" fillId="0" borderId="105" xfId="0" applyNumberFormat="1" applyFont="1" applyFill="1" applyBorder="1" applyAlignment="1">
      <alignment horizontal="left" vertical="center" shrinkToFit="1"/>
    </xf>
    <xf numFmtId="0" fontId="28" fillId="0" borderId="103" xfId="0" applyNumberFormat="1" applyFont="1" applyBorder="1" applyAlignment="1">
      <alignment horizontal="right"/>
    </xf>
    <xf numFmtId="0" fontId="28" fillId="0" borderId="98" xfId="0" applyNumberFormat="1" applyFont="1" applyBorder="1" applyAlignment="1">
      <alignment horizontal="right"/>
    </xf>
    <xf numFmtId="0" fontId="28" fillId="0" borderId="99" xfId="0" applyNumberFormat="1" applyFont="1" applyBorder="1" applyAlignment="1">
      <alignment horizontal="right"/>
    </xf>
    <xf numFmtId="49" fontId="28" fillId="33" borderId="52" xfId="0" applyNumberFormat="1" applyFont="1" applyFill="1" applyBorder="1" applyAlignment="1">
      <alignment horizontal="left" vertical="top" shrinkToFit="1"/>
    </xf>
    <xf numFmtId="49" fontId="28" fillId="33" borderId="67" xfId="0" applyNumberFormat="1" applyFont="1" applyFill="1" applyBorder="1" applyAlignment="1">
      <alignment horizontal="left" vertical="top" shrinkToFit="1"/>
    </xf>
    <xf numFmtId="49" fontId="28" fillId="33" borderId="18" xfId="0" applyNumberFormat="1" applyFont="1" applyFill="1" applyBorder="1" applyAlignment="1">
      <alignment horizontal="left" vertical="top" shrinkToFit="1"/>
    </xf>
    <xf numFmtId="49" fontId="28" fillId="33" borderId="112" xfId="0" applyNumberFormat="1" applyFont="1" applyFill="1" applyBorder="1" applyAlignment="1">
      <alignment horizontal="left" vertical="top" shrinkToFit="1"/>
    </xf>
    <xf numFmtId="49" fontId="28" fillId="33" borderId="36" xfId="0" applyNumberFormat="1" applyFont="1" applyFill="1" applyBorder="1" applyAlignment="1">
      <alignment horizontal="left" vertical="top" shrinkToFit="1"/>
    </xf>
    <xf numFmtId="49" fontId="28" fillId="33" borderId="68" xfId="0" applyNumberFormat="1" applyFont="1" applyFill="1" applyBorder="1" applyAlignment="1">
      <alignment horizontal="left" vertical="top" shrinkToFit="1"/>
    </xf>
    <xf numFmtId="49" fontId="28" fillId="33" borderId="31" xfId="0" applyNumberFormat="1" applyFont="1" applyFill="1" applyBorder="1" applyAlignment="1">
      <alignment horizontal="center" shrinkToFit="1"/>
    </xf>
    <xf numFmtId="49" fontId="28" fillId="33" borderId="0" xfId="0" applyNumberFormat="1" applyFont="1" applyFill="1" applyBorder="1" applyAlignment="1">
      <alignment horizontal="center" shrinkToFit="1"/>
    </xf>
    <xf numFmtId="49" fontId="28" fillId="33" borderId="27" xfId="0" applyNumberFormat="1" applyFont="1" applyFill="1" applyBorder="1" applyAlignment="1">
      <alignment horizontal="center" shrinkToFit="1"/>
    </xf>
    <xf numFmtId="49" fontId="28" fillId="33" borderId="38" xfId="0" applyNumberFormat="1" applyFont="1" applyFill="1" applyBorder="1" applyAlignment="1">
      <alignment horizontal="center" shrinkToFit="1"/>
    </xf>
    <xf numFmtId="49" fontId="28" fillId="33" borderId="37" xfId="0" applyNumberFormat="1" applyFont="1" applyFill="1" applyBorder="1" applyAlignment="1">
      <alignment horizontal="center" shrinkToFit="1"/>
    </xf>
    <xf numFmtId="49" fontId="28" fillId="33" borderId="39" xfId="0" applyNumberFormat="1" applyFont="1" applyFill="1" applyBorder="1" applyAlignment="1">
      <alignment horizontal="center" shrinkToFit="1"/>
    </xf>
    <xf numFmtId="49" fontId="28" fillId="33" borderId="56" xfId="0" applyNumberFormat="1" applyFont="1" applyFill="1" applyBorder="1" applyAlignment="1">
      <alignment horizontal="left" vertical="center" shrinkToFit="1"/>
    </xf>
    <xf numFmtId="49" fontId="28" fillId="33" borderId="19" xfId="0" applyNumberFormat="1" applyFont="1" applyFill="1" applyBorder="1" applyAlignment="1">
      <alignment horizontal="left" vertical="center" shrinkToFit="1"/>
    </xf>
    <xf numFmtId="49" fontId="28" fillId="33" borderId="21" xfId="0" applyNumberFormat="1" applyFont="1" applyFill="1" applyBorder="1" applyAlignment="1">
      <alignment horizontal="left" vertical="center" shrinkToFit="1"/>
    </xf>
    <xf numFmtId="49" fontId="28" fillId="33" borderId="20" xfId="0" applyNumberFormat="1" applyFont="1" applyFill="1" applyBorder="1" applyAlignment="1">
      <alignment horizontal="left" vertical="center" wrapText="1" shrinkToFit="1"/>
    </xf>
    <xf numFmtId="49" fontId="28" fillId="33" borderId="19" xfId="0" applyNumberFormat="1" applyFont="1" applyFill="1" applyBorder="1" applyAlignment="1">
      <alignment horizontal="left" vertical="center" wrapText="1" shrinkToFit="1"/>
    </xf>
    <xf numFmtId="49" fontId="28" fillId="33" borderId="21" xfId="0" applyNumberFormat="1" applyFont="1" applyFill="1" applyBorder="1" applyAlignment="1">
      <alignment horizontal="left" vertical="center" wrapText="1" shrinkToFit="1"/>
    </xf>
    <xf numFmtId="49" fontId="28" fillId="33" borderId="61" xfId="0" applyNumberFormat="1" applyFont="1" applyFill="1" applyBorder="1" applyAlignment="1">
      <alignment horizontal="center" vertical="center" wrapText="1" shrinkToFit="1"/>
    </xf>
    <xf numFmtId="49" fontId="28" fillId="33" borderId="23" xfId="0" applyNumberFormat="1" applyFont="1" applyFill="1" applyBorder="1" applyAlignment="1">
      <alignment horizontal="center" vertical="center" wrapText="1" shrinkToFit="1"/>
    </xf>
    <xf numFmtId="49" fontId="28" fillId="28" borderId="92" xfId="0" applyNumberFormat="1" applyFont="1" applyFill="1" applyBorder="1" applyAlignment="1">
      <alignment horizontal="center" vertical="center" wrapText="1" shrinkToFit="1"/>
    </xf>
    <xf numFmtId="49" fontId="28" fillId="28" borderId="90" xfId="0" applyNumberFormat="1" applyFont="1" applyFill="1" applyBorder="1" applyAlignment="1">
      <alignment horizontal="center" vertical="center" wrapText="1" shrinkToFit="1"/>
    </xf>
    <xf numFmtId="49" fontId="28" fillId="28" borderId="67" xfId="0" applyNumberFormat="1" applyFont="1" applyFill="1" applyBorder="1" applyAlignment="1">
      <alignment horizontal="center" vertical="center" wrapText="1" shrinkToFit="1"/>
    </xf>
    <xf numFmtId="167" fontId="28" fillId="0" borderId="46" xfId="0" applyNumberFormat="1" applyFont="1" applyFill="1" applyBorder="1" applyAlignment="1">
      <alignment horizontal="left" vertical="center" shrinkToFit="1"/>
    </xf>
    <xf numFmtId="167" fontId="28" fillId="0" borderId="22" xfId="0" applyNumberFormat="1" applyFont="1" applyFill="1" applyBorder="1" applyAlignment="1">
      <alignment horizontal="left" vertical="center" shrinkToFit="1"/>
    </xf>
    <xf numFmtId="49" fontId="28" fillId="33" borderId="92" xfId="0" applyNumberFormat="1" applyFont="1" applyFill="1" applyBorder="1" applyAlignment="1">
      <alignment horizontal="left" vertical="center" wrapText="1" shrinkToFit="1"/>
    </xf>
    <xf numFmtId="49" fontId="28" fillId="33" borderId="90" xfId="0" applyNumberFormat="1" applyFont="1" applyFill="1" applyBorder="1" applyAlignment="1">
      <alignment horizontal="left" vertical="center" wrapText="1" shrinkToFit="1"/>
    </xf>
    <xf numFmtId="49" fontId="28" fillId="33" borderId="24" xfId="0" applyNumberFormat="1" applyFont="1" applyFill="1" applyBorder="1" applyAlignment="1">
      <alignment horizontal="left" vertical="center" shrinkToFit="1"/>
    </xf>
    <xf numFmtId="49" fontId="28" fillId="33" borderId="23" xfId="0" applyNumberFormat="1" applyFont="1" applyFill="1" applyBorder="1" applyAlignment="1">
      <alignment horizontal="left" vertical="center" shrinkToFit="1"/>
    </xf>
    <xf numFmtId="49" fontId="28" fillId="33" borderId="25" xfId="0" applyNumberFormat="1" applyFont="1" applyFill="1" applyBorder="1" applyAlignment="1">
      <alignment horizontal="left" vertical="center" shrinkToFit="1"/>
    </xf>
    <xf numFmtId="49" fontId="28" fillId="28" borderId="100" xfId="0" applyNumberFormat="1" applyFont="1" applyFill="1" applyBorder="1" applyAlignment="1">
      <alignment horizontal="center" vertical="center" wrapText="1" shrinkToFit="1"/>
    </xf>
    <xf numFmtId="49" fontId="28" fillId="28" borderId="98" xfId="0" applyNumberFormat="1" applyFont="1" applyFill="1" applyBorder="1" applyAlignment="1">
      <alignment horizontal="center" vertical="center" wrapText="1" shrinkToFit="1"/>
    </xf>
    <xf numFmtId="0" fontId="28" fillId="0" borderId="100" xfId="0" applyNumberFormat="1" applyFont="1" applyBorder="1" applyAlignment="1">
      <alignment horizontal="left" shrinkToFit="1"/>
    </xf>
    <xf numFmtId="0" fontId="28" fillId="0" borderId="98" xfId="0" applyNumberFormat="1" applyFont="1" applyBorder="1" applyAlignment="1">
      <alignment horizontal="left" shrinkToFit="1"/>
    </xf>
    <xf numFmtId="0" fontId="28" fillId="0" borderId="104" xfId="0" applyNumberFormat="1" applyFont="1" applyBorder="1" applyAlignment="1">
      <alignment horizontal="left" shrinkToFit="1"/>
    </xf>
    <xf numFmtId="49" fontId="38" fillId="33" borderId="20" xfId="0" applyNumberFormat="1" applyFont="1" applyFill="1" applyBorder="1" applyAlignment="1">
      <alignment horizontal="left" vertical="center" wrapText="1" shrinkToFit="1"/>
    </xf>
    <xf numFmtId="49" fontId="38" fillId="33" borderId="19" xfId="0" applyNumberFormat="1" applyFont="1" applyFill="1" applyBorder="1" applyAlignment="1">
      <alignment horizontal="left" vertical="center" wrapText="1" shrinkToFit="1"/>
    </xf>
    <xf numFmtId="49" fontId="38" fillId="33" borderId="21" xfId="0" applyNumberFormat="1" applyFont="1" applyFill="1" applyBorder="1" applyAlignment="1">
      <alignment horizontal="left" vertical="center" wrapText="1" shrinkToFit="1"/>
    </xf>
    <xf numFmtId="49" fontId="28" fillId="33" borderId="103" xfId="0" applyNumberFormat="1" applyFont="1" applyFill="1" applyBorder="1" applyAlignment="1">
      <alignment horizontal="left" vertical="center" wrapText="1" shrinkToFit="1"/>
    </xf>
    <xf numFmtId="49" fontId="28" fillId="33" borderId="98" xfId="0" applyNumberFormat="1" applyFont="1" applyFill="1" applyBorder="1" applyAlignment="1">
      <alignment horizontal="left" vertical="center" wrapText="1" shrinkToFit="1"/>
    </xf>
    <xf numFmtId="167" fontId="28" fillId="0" borderId="48" xfId="0" applyNumberFormat="1" applyFont="1" applyFill="1" applyBorder="1" applyAlignment="1">
      <alignment horizontal="left" vertical="center" shrinkToFit="1"/>
    </xf>
    <xf numFmtId="167" fontId="28" fillId="0" borderId="26" xfId="0" applyNumberFormat="1" applyFont="1" applyFill="1" applyBorder="1" applyAlignment="1">
      <alignment horizontal="left" vertical="center" shrinkToFit="1"/>
    </xf>
    <xf numFmtId="0" fontId="28" fillId="0" borderId="61" xfId="0" applyNumberFormat="1" applyFont="1" applyBorder="1" applyAlignment="1">
      <alignment horizontal="left" shrinkToFit="1"/>
    </xf>
    <xf numFmtId="0" fontId="28" fillId="0" borderId="23" xfId="0" applyNumberFormat="1" applyFont="1" applyBorder="1" applyAlignment="1">
      <alignment horizontal="left" shrinkToFit="1"/>
    </xf>
    <xf numFmtId="0" fontId="28" fillId="0" borderId="25" xfId="0" applyNumberFormat="1" applyFont="1" applyBorder="1" applyAlignment="1">
      <alignment horizontal="left" shrinkToFit="1"/>
    </xf>
    <xf numFmtId="0" fontId="28" fillId="0" borderId="24" xfId="0" applyNumberFormat="1" applyFont="1" applyBorder="1" applyAlignment="1">
      <alignment horizontal="right"/>
    </xf>
    <xf numFmtId="0" fontId="28" fillId="0" borderId="23" xfId="0" applyNumberFormat="1" applyFont="1" applyBorder="1" applyAlignment="1">
      <alignment horizontal="right"/>
    </xf>
    <xf numFmtId="0" fontId="28" fillId="0" borderId="50" xfId="0" applyNumberFormat="1" applyFont="1" applyBorder="1" applyAlignment="1">
      <alignment horizontal="right"/>
    </xf>
    <xf numFmtId="49" fontId="28" fillId="33" borderId="98" xfId="0" applyNumberFormat="1" applyFont="1" applyFill="1" applyBorder="1" applyAlignment="1">
      <alignment horizontal="center" vertical="center" wrapText="1" shrinkToFit="1"/>
    </xf>
    <xf numFmtId="49" fontId="28" fillId="33" borderId="99" xfId="0" applyNumberFormat="1" applyFont="1" applyFill="1" applyBorder="1" applyAlignment="1">
      <alignment horizontal="center" vertical="center" wrapText="1" shrinkToFit="1"/>
    </xf>
    <xf numFmtId="49" fontId="28" fillId="33" borderId="24" xfId="0" applyNumberFormat="1" applyFont="1" applyFill="1" applyBorder="1" applyAlignment="1">
      <alignment horizontal="left" vertical="center" wrapText="1" shrinkToFit="1"/>
    </xf>
    <xf numFmtId="49" fontId="28" fillId="33" borderId="99" xfId="0" applyNumberFormat="1" applyFont="1" applyFill="1" applyBorder="1" applyAlignment="1">
      <alignment horizontal="left" vertical="center" wrapText="1" shrinkToFit="1"/>
    </xf>
    <xf numFmtId="49" fontId="28" fillId="33" borderId="56" xfId="0" applyNumberFormat="1" applyFont="1" applyFill="1" applyBorder="1" applyAlignment="1">
      <alignment horizontal="left" vertical="center" wrapText="1" shrinkToFit="1"/>
    </xf>
    <xf numFmtId="0" fontId="28" fillId="33" borderId="92" xfId="0" applyNumberFormat="1" applyFont="1" applyFill="1" applyBorder="1" applyAlignment="1">
      <alignment horizontal="center" vertical="center"/>
    </xf>
    <xf numFmtId="0" fontId="28" fillId="33" borderId="90" xfId="0" applyNumberFormat="1" applyFont="1" applyFill="1" applyBorder="1" applyAlignment="1">
      <alignment horizontal="center" vertical="center"/>
    </xf>
    <xf numFmtId="0" fontId="28" fillId="33" borderId="67" xfId="0" applyNumberFormat="1" applyFont="1" applyFill="1" applyBorder="1" applyAlignment="1">
      <alignment horizontal="center" vertical="center"/>
    </xf>
    <xf numFmtId="0" fontId="28" fillId="33" borderId="42" xfId="0" applyNumberFormat="1" applyFont="1" applyFill="1" applyBorder="1" applyAlignment="1">
      <alignment horizontal="center" vertical="center"/>
    </xf>
    <xf numFmtId="0" fontId="28" fillId="33" borderId="29" xfId="0" applyNumberFormat="1" applyFont="1" applyFill="1" applyBorder="1" applyAlignment="1">
      <alignment horizontal="center" vertical="center"/>
    </xf>
    <xf numFmtId="0" fontId="28" fillId="33" borderId="57" xfId="0" applyNumberFormat="1" applyFont="1" applyFill="1" applyBorder="1" applyAlignment="1">
      <alignment horizontal="center" vertical="center"/>
    </xf>
    <xf numFmtId="0" fontId="28" fillId="33" borderId="91" xfId="0" applyNumberFormat="1" applyFont="1" applyFill="1" applyBorder="1" applyAlignment="1">
      <alignment horizontal="center" vertical="center"/>
    </xf>
    <xf numFmtId="0" fontId="28" fillId="33" borderId="30" xfId="0" applyNumberFormat="1" applyFont="1" applyFill="1" applyBorder="1" applyAlignment="1">
      <alignment horizontal="center" vertical="center"/>
    </xf>
    <xf numFmtId="49" fontId="28" fillId="24" borderId="13" xfId="0" applyNumberFormat="1" applyFont="1" applyFill="1" applyBorder="1" applyAlignment="1">
      <alignment horizontal="center" shrinkToFit="1"/>
    </xf>
    <xf numFmtId="49" fontId="28" fillId="24" borderId="14" xfId="0" applyNumberFormat="1" applyFont="1" applyFill="1" applyBorder="1" applyAlignment="1">
      <alignment horizontal="center" shrinkToFit="1"/>
    </xf>
    <xf numFmtId="49" fontId="28" fillId="24" borderId="46" xfId="0" applyNumberFormat="1" applyFont="1" applyFill="1" applyBorder="1" applyAlignment="1">
      <alignment horizontal="center" shrinkToFit="1"/>
    </xf>
    <xf numFmtId="49" fontId="28" fillId="24" borderId="22" xfId="0" applyNumberFormat="1" applyFont="1" applyFill="1" applyBorder="1" applyAlignment="1">
      <alignment horizontal="center" shrinkToFit="1"/>
    </xf>
    <xf numFmtId="49" fontId="28" fillId="24" borderId="20" xfId="0" applyNumberFormat="1" applyFont="1" applyFill="1" applyBorder="1" applyAlignment="1">
      <alignment horizontal="left" shrinkToFit="1"/>
    </xf>
    <xf numFmtId="49" fontId="28" fillId="24" borderId="19" xfId="0" applyNumberFormat="1" applyFont="1" applyFill="1" applyBorder="1" applyAlignment="1">
      <alignment horizontal="left" shrinkToFit="1"/>
    </xf>
    <xf numFmtId="49" fontId="28" fillId="24" borderId="21" xfId="0" applyNumberFormat="1" applyFont="1" applyFill="1" applyBorder="1" applyAlignment="1">
      <alignment horizontal="left" shrinkToFit="1"/>
    </xf>
    <xf numFmtId="49" fontId="28" fillId="24" borderId="16" xfId="0" applyNumberFormat="1" applyFont="1" applyFill="1" applyBorder="1" applyAlignment="1">
      <alignment horizontal="left" shrinkToFit="1"/>
    </xf>
    <xf numFmtId="167" fontId="28" fillId="0" borderId="56" xfId="0" applyNumberFormat="1" applyFont="1" applyFill="1" applyBorder="1" applyAlignment="1">
      <alignment horizontal="center" shrinkToFit="1"/>
    </xf>
    <xf numFmtId="167" fontId="28" fillId="0" borderId="21" xfId="0" applyNumberFormat="1" applyFont="1" applyFill="1" applyBorder="1" applyAlignment="1">
      <alignment horizontal="center" shrinkToFit="1"/>
    </xf>
    <xf numFmtId="167" fontId="28" fillId="0" borderId="61" xfId="0" applyNumberFormat="1" applyFont="1" applyFill="1" applyBorder="1" applyAlignment="1">
      <alignment horizontal="center" shrinkToFit="1"/>
    </xf>
    <xf numFmtId="167" fontId="28" fillId="0" borderId="25" xfId="0" applyNumberFormat="1" applyFont="1" applyFill="1" applyBorder="1" applyAlignment="1">
      <alignment horizontal="center" shrinkToFit="1"/>
    </xf>
  </cellXfs>
  <cellStyles count="634">
    <cellStyle name="=C:\WINDOWS\SYSTEM32\COMMAND.COM" xfId="406" xr:uid="{00000000-0005-0000-0000-000000000000}"/>
    <cellStyle name="20% - Accent1" xfId="407" xr:uid="{00000000-0005-0000-0000-000001000000}"/>
    <cellStyle name="20% - Accent2" xfId="408" xr:uid="{00000000-0005-0000-0000-000002000000}"/>
    <cellStyle name="20% - Accent3" xfId="409" xr:uid="{00000000-0005-0000-0000-000003000000}"/>
    <cellStyle name="20% - Accent4" xfId="410" xr:uid="{00000000-0005-0000-0000-000004000000}"/>
    <cellStyle name="20% - Accent5" xfId="411" xr:uid="{00000000-0005-0000-0000-000005000000}"/>
    <cellStyle name="20% - Accent6" xfId="412" xr:uid="{00000000-0005-0000-0000-000006000000}"/>
    <cellStyle name="20% - アクセント 1 2" xfId="1" xr:uid="{00000000-0005-0000-0000-000007000000}"/>
    <cellStyle name="20% - アクセント 1 3" xfId="2" xr:uid="{00000000-0005-0000-0000-000008000000}"/>
    <cellStyle name="20% - アクセント 1 4" xfId="3" xr:uid="{00000000-0005-0000-0000-000009000000}"/>
    <cellStyle name="20% - アクセント 2 2" xfId="4" xr:uid="{00000000-0005-0000-0000-00000A000000}"/>
    <cellStyle name="20% - アクセント 2 3" xfId="5" xr:uid="{00000000-0005-0000-0000-00000B000000}"/>
    <cellStyle name="20% - アクセント 2 4" xfId="6" xr:uid="{00000000-0005-0000-0000-00000C000000}"/>
    <cellStyle name="20% - アクセント 3 2" xfId="7" xr:uid="{00000000-0005-0000-0000-00000D000000}"/>
    <cellStyle name="20% - アクセント 3 3" xfId="8" xr:uid="{00000000-0005-0000-0000-00000E000000}"/>
    <cellStyle name="20% - アクセント 3 4" xfId="9" xr:uid="{00000000-0005-0000-0000-00000F000000}"/>
    <cellStyle name="20% - アクセント 4 2" xfId="10" xr:uid="{00000000-0005-0000-0000-000010000000}"/>
    <cellStyle name="20% - アクセント 4 3" xfId="11" xr:uid="{00000000-0005-0000-0000-000011000000}"/>
    <cellStyle name="20% - アクセント 4 4" xfId="12" xr:uid="{00000000-0005-0000-0000-000012000000}"/>
    <cellStyle name="20% - アクセント 5 2" xfId="13" xr:uid="{00000000-0005-0000-0000-000013000000}"/>
    <cellStyle name="20% - アクセント 5 3" xfId="14" xr:uid="{00000000-0005-0000-0000-000014000000}"/>
    <cellStyle name="20% - アクセント 5 4" xfId="15" xr:uid="{00000000-0005-0000-0000-000015000000}"/>
    <cellStyle name="20% - アクセント 6 2" xfId="16" xr:uid="{00000000-0005-0000-0000-000016000000}"/>
    <cellStyle name="20% - アクセント 6 3" xfId="17" xr:uid="{00000000-0005-0000-0000-000017000000}"/>
    <cellStyle name="20% - アクセント 6 4" xfId="18" xr:uid="{00000000-0005-0000-0000-000018000000}"/>
    <cellStyle name="40% - Accent1" xfId="413" xr:uid="{00000000-0005-0000-0000-000019000000}"/>
    <cellStyle name="40% - Accent2" xfId="414" xr:uid="{00000000-0005-0000-0000-00001A000000}"/>
    <cellStyle name="40% - Accent3" xfId="415" xr:uid="{00000000-0005-0000-0000-00001B000000}"/>
    <cellStyle name="40% - Accent4" xfId="416" xr:uid="{00000000-0005-0000-0000-00001C000000}"/>
    <cellStyle name="40% - Accent5" xfId="417" xr:uid="{00000000-0005-0000-0000-00001D000000}"/>
    <cellStyle name="40% - Accent6" xfId="418" xr:uid="{00000000-0005-0000-0000-00001E000000}"/>
    <cellStyle name="40% - アクセント 1 2" xfId="19" xr:uid="{00000000-0005-0000-0000-00001F000000}"/>
    <cellStyle name="40% - アクセント 1 3" xfId="20" xr:uid="{00000000-0005-0000-0000-000020000000}"/>
    <cellStyle name="40% - アクセント 1 4" xfId="21" xr:uid="{00000000-0005-0000-0000-000021000000}"/>
    <cellStyle name="40% - アクセント 2 2" xfId="22" xr:uid="{00000000-0005-0000-0000-000022000000}"/>
    <cellStyle name="40% - アクセント 2 3" xfId="23" xr:uid="{00000000-0005-0000-0000-000023000000}"/>
    <cellStyle name="40% - アクセント 2 4" xfId="24" xr:uid="{00000000-0005-0000-0000-000024000000}"/>
    <cellStyle name="40% - アクセント 3 2" xfId="25" xr:uid="{00000000-0005-0000-0000-000025000000}"/>
    <cellStyle name="40% - アクセント 3 3" xfId="26" xr:uid="{00000000-0005-0000-0000-000026000000}"/>
    <cellStyle name="40% - アクセント 3 4" xfId="27" xr:uid="{00000000-0005-0000-0000-000027000000}"/>
    <cellStyle name="40% - アクセント 4 2" xfId="28" xr:uid="{00000000-0005-0000-0000-000028000000}"/>
    <cellStyle name="40% - アクセント 4 3" xfId="29" xr:uid="{00000000-0005-0000-0000-000029000000}"/>
    <cellStyle name="40% - アクセント 4 4" xfId="30" xr:uid="{00000000-0005-0000-0000-00002A000000}"/>
    <cellStyle name="40% - アクセント 5 2" xfId="31" xr:uid="{00000000-0005-0000-0000-00002B000000}"/>
    <cellStyle name="40% - アクセント 5 3" xfId="32" xr:uid="{00000000-0005-0000-0000-00002C000000}"/>
    <cellStyle name="40% - アクセント 5 4" xfId="33" xr:uid="{00000000-0005-0000-0000-00002D000000}"/>
    <cellStyle name="40% - アクセント 6 2" xfId="34" xr:uid="{00000000-0005-0000-0000-00002E000000}"/>
    <cellStyle name="40% - アクセント 6 3" xfId="35" xr:uid="{00000000-0005-0000-0000-00002F000000}"/>
    <cellStyle name="40% - アクセント 6 4" xfId="36" xr:uid="{00000000-0005-0000-0000-000030000000}"/>
    <cellStyle name="60% - Accent1" xfId="419" xr:uid="{00000000-0005-0000-0000-000031000000}"/>
    <cellStyle name="60% - Accent2" xfId="420" xr:uid="{00000000-0005-0000-0000-000032000000}"/>
    <cellStyle name="60% - Accent3" xfId="421" xr:uid="{00000000-0005-0000-0000-000033000000}"/>
    <cellStyle name="60% - Accent4" xfId="422" xr:uid="{00000000-0005-0000-0000-000034000000}"/>
    <cellStyle name="60% - Accent5" xfId="423" xr:uid="{00000000-0005-0000-0000-000035000000}"/>
    <cellStyle name="60% - Accent6" xfId="424" xr:uid="{00000000-0005-0000-0000-000036000000}"/>
    <cellStyle name="60% - アクセント 1 2" xfId="37" xr:uid="{00000000-0005-0000-0000-000037000000}"/>
    <cellStyle name="60% - アクセント 1 3" xfId="38" xr:uid="{00000000-0005-0000-0000-000038000000}"/>
    <cellStyle name="60% - アクセント 1 4" xfId="39" xr:uid="{00000000-0005-0000-0000-000039000000}"/>
    <cellStyle name="60% - アクセント 2 2" xfId="40" xr:uid="{00000000-0005-0000-0000-00003A000000}"/>
    <cellStyle name="60% - アクセント 2 3" xfId="41" xr:uid="{00000000-0005-0000-0000-00003B000000}"/>
    <cellStyle name="60% - アクセント 2 4" xfId="42" xr:uid="{00000000-0005-0000-0000-00003C000000}"/>
    <cellStyle name="60% - アクセント 3 2" xfId="43" xr:uid="{00000000-0005-0000-0000-00003D000000}"/>
    <cellStyle name="60% - アクセント 3 3" xfId="44" xr:uid="{00000000-0005-0000-0000-00003E000000}"/>
    <cellStyle name="60% - アクセント 3 4" xfId="45" xr:uid="{00000000-0005-0000-0000-00003F000000}"/>
    <cellStyle name="60% - アクセント 4 2" xfId="46" xr:uid="{00000000-0005-0000-0000-000040000000}"/>
    <cellStyle name="60% - アクセント 4 3" xfId="47" xr:uid="{00000000-0005-0000-0000-000041000000}"/>
    <cellStyle name="60% - アクセント 4 4" xfId="48" xr:uid="{00000000-0005-0000-0000-000042000000}"/>
    <cellStyle name="60% - アクセント 5 2" xfId="49" xr:uid="{00000000-0005-0000-0000-000043000000}"/>
    <cellStyle name="60% - アクセント 5 3" xfId="50" xr:uid="{00000000-0005-0000-0000-000044000000}"/>
    <cellStyle name="60% - アクセント 5 4" xfId="51" xr:uid="{00000000-0005-0000-0000-000045000000}"/>
    <cellStyle name="60% - アクセント 6 2" xfId="52" xr:uid="{00000000-0005-0000-0000-000046000000}"/>
    <cellStyle name="60% - アクセント 6 3" xfId="53" xr:uid="{00000000-0005-0000-0000-000047000000}"/>
    <cellStyle name="60% - アクセント 6 4" xfId="54" xr:uid="{00000000-0005-0000-0000-000048000000}"/>
    <cellStyle name="Accent1" xfId="425" xr:uid="{00000000-0005-0000-0000-000049000000}"/>
    <cellStyle name="Accent2" xfId="426" xr:uid="{00000000-0005-0000-0000-00004A000000}"/>
    <cellStyle name="Accent3" xfId="427" xr:uid="{00000000-0005-0000-0000-00004B000000}"/>
    <cellStyle name="Accent4" xfId="428" xr:uid="{00000000-0005-0000-0000-00004C000000}"/>
    <cellStyle name="Accent5" xfId="429" xr:uid="{00000000-0005-0000-0000-00004D000000}"/>
    <cellStyle name="Accent6" xfId="430" xr:uid="{00000000-0005-0000-0000-00004E000000}"/>
    <cellStyle name="Bad" xfId="431" xr:uid="{00000000-0005-0000-0000-00004F000000}"/>
    <cellStyle name="Calc Currency (0)" xfId="55" xr:uid="{00000000-0005-0000-0000-000050000000}"/>
    <cellStyle name="Calculation" xfId="432" xr:uid="{00000000-0005-0000-0000-000051000000}"/>
    <cellStyle name="Calculation 2" xfId="625" xr:uid="{00000000-0005-0000-0000-000052000000}"/>
    <cellStyle name="Check Cell" xfId="433" xr:uid="{00000000-0005-0000-0000-000053000000}"/>
    <cellStyle name="Comma [0]" xfId="434" xr:uid="{00000000-0005-0000-0000-000054000000}"/>
    <cellStyle name="Currency [0]" xfId="435" xr:uid="{00000000-0005-0000-0000-000055000000}"/>
    <cellStyle name="dialog" xfId="436" xr:uid="{00000000-0005-0000-0000-000056000000}"/>
    <cellStyle name="Explanatory Text" xfId="437" xr:uid="{00000000-0005-0000-0000-000057000000}"/>
    <cellStyle name="Good" xfId="438" xr:uid="{00000000-0005-0000-0000-000058000000}"/>
    <cellStyle name="Grey" xfId="439" xr:uid="{00000000-0005-0000-0000-000059000000}"/>
    <cellStyle name="Header1" xfId="56" xr:uid="{00000000-0005-0000-0000-00005A000000}"/>
    <cellStyle name="Header2" xfId="57" xr:uid="{00000000-0005-0000-0000-00005B000000}"/>
    <cellStyle name="Header2 2" xfId="58" xr:uid="{00000000-0005-0000-0000-00005C000000}"/>
    <cellStyle name="Header2 3" xfId="626" xr:uid="{00000000-0005-0000-0000-00005D000000}"/>
    <cellStyle name="Heading 1" xfId="440" xr:uid="{00000000-0005-0000-0000-00005E000000}"/>
    <cellStyle name="Heading 2" xfId="441" xr:uid="{00000000-0005-0000-0000-00005F000000}"/>
    <cellStyle name="Heading 3" xfId="442" xr:uid="{00000000-0005-0000-0000-000060000000}"/>
    <cellStyle name="Heading 4" xfId="443" xr:uid="{00000000-0005-0000-0000-000061000000}"/>
    <cellStyle name="IBM(401K)" xfId="444" xr:uid="{00000000-0005-0000-0000-000062000000}"/>
    <cellStyle name="Input" xfId="445" xr:uid="{00000000-0005-0000-0000-000063000000}"/>
    <cellStyle name="Input [yellow]" xfId="446" xr:uid="{00000000-0005-0000-0000-000064000000}"/>
    <cellStyle name="Input [yellow] 2" xfId="628" xr:uid="{00000000-0005-0000-0000-000065000000}"/>
    <cellStyle name="Input 2" xfId="627" xr:uid="{00000000-0005-0000-0000-000066000000}"/>
    <cellStyle name="J401K" xfId="447" xr:uid="{00000000-0005-0000-0000-000067000000}"/>
    <cellStyle name="Linked Cell" xfId="448" xr:uid="{00000000-0005-0000-0000-000068000000}"/>
    <cellStyle name="Milliers [0]_AR1194" xfId="449" xr:uid="{00000000-0005-0000-0000-000069000000}"/>
    <cellStyle name="Milliers_AR1194" xfId="450" xr:uid="{00000000-0005-0000-0000-00006A000000}"/>
    <cellStyle name="Mon騁aire [0]_AR1194" xfId="451" xr:uid="{00000000-0005-0000-0000-00006B000000}"/>
    <cellStyle name="Mon騁aire_AR1194" xfId="452" xr:uid="{00000000-0005-0000-0000-00006C000000}"/>
    <cellStyle name="Neutral" xfId="453" xr:uid="{00000000-0005-0000-0000-00006D000000}"/>
    <cellStyle name="Normal" xfId="0" builtinId="0"/>
    <cellStyle name="Normal - Style1" xfId="454" xr:uid="{00000000-0005-0000-0000-00006F000000}"/>
    <cellStyle name="Normal 2" xfId="633" xr:uid="{00000000-0005-0000-0000-000070000000}"/>
    <cellStyle name="Note" xfId="455" xr:uid="{00000000-0005-0000-0000-000071000000}"/>
    <cellStyle name="Note 2" xfId="629" xr:uid="{00000000-0005-0000-0000-000072000000}"/>
    <cellStyle name="OCR" xfId="456" xr:uid="{00000000-0005-0000-0000-000073000000}"/>
    <cellStyle name="Output" xfId="457" xr:uid="{00000000-0005-0000-0000-000074000000}"/>
    <cellStyle name="Output 2" xfId="630" xr:uid="{00000000-0005-0000-0000-000075000000}"/>
    <cellStyle name="Percent [2]" xfId="458" xr:uid="{00000000-0005-0000-0000-000076000000}"/>
    <cellStyle name="PERCENTAGE" xfId="459" xr:uid="{00000000-0005-0000-0000-000077000000}"/>
    <cellStyle name="Title" xfId="460" xr:uid="{00000000-0005-0000-0000-000078000000}"/>
    <cellStyle name="Total" xfId="461" xr:uid="{00000000-0005-0000-0000-000079000000}"/>
    <cellStyle name="Total 2" xfId="631" xr:uid="{00000000-0005-0000-0000-00007A000000}"/>
    <cellStyle name="Warning Text" xfId="462" xr:uid="{00000000-0005-0000-0000-00007B000000}"/>
    <cellStyle name="アクセント 1 2" xfId="59" xr:uid="{00000000-0005-0000-0000-00007C000000}"/>
    <cellStyle name="アクセント 1 3" xfId="60" xr:uid="{00000000-0005-0000-0000-00007D000000}"/>
    <cellStyle name="アクセント 1 4" xfId="61" xr:uid="{00000000-0005-0000-0000-00007E000000}"/>
    <cellStyle name="アクセント 2 2" xfId="62" xr:uid="{00000000-0005-0000-0000-00007F000000}"/>
    <cellStyle name="アクセント 2 3" xfId="63" xr:uid="{00000000-0005-0000-0000-000080000000}"/>
    <cellStyle name="アクセント 2 4" xfId="64" xr:uid="{00000000-0005-0000-0000-000081000000}"/>
    <cellStyle name="アクセント 3 2" xfId="65" xr:uid="{00000000-0005-0000-0000-000082000000}"/>
    <cellStyle name="アクセント 3 3" xfId="66" xr:uid="{00000000-0005-0000-0000-000083000000}"/>
    <cellStyle name="アクセント 3 4" xfId="67" xr:uid="{00000000-0005-0000-0000-000084000000}"/>
    <cellStyle name="アクセント 4 2" xfId="68" xr:uid="{00000000-0005-0000-0000-000085000000}"/>
    <cellStyle name="アクセント 4 3" xfId="69" xr:uid="{00000000-0005-0000-0000-000086000000}"/>
    <cellStyle name="アクセント 4 4" xfId="70" xr:uid="{00000000-0005-0000-0000-000087000000}"/>
    <cellStyle name="アクセント 5 2" xfId="71" xr:uid="{00000000-0005-0000-0000-000088000000}"/>
    <cellStyle name="アクセント 5 3" xfId="72" xr:uid="{00000000-0005-0000-0000-000089000000}"/>
    <cellStyle name="アクセント 5 4" xfId="73" xr:uid="{00000000-0005-0000-0000-00008A000000}"/>
    <cellStyle name="アクセント 6 2" xfId="74" xr:uid="{00000000-0005-0000-0000-00008B000000}"/>
    <cellStyle name="アクセント 6 3" xfId="75" xr:uid="{00000000-0005-0000-0000-00008C000000}"/>
    <cellStyle name="アクセント 6 4" xfId="76" xr:uid="{00000000-0005-0000-0000-00008D000000}"/>
    <cellStyle name="スタイル 1" xfId="463" xr:uid="{00000000-0005-0000-0000-00008E000000}"/>
    <cellStyle name="スタイル 2" xfId="464" xr:uid="{00000000-0005-0000-0000-00008F000000}"/>
    <cellStyle name="スタイル 3" xfId="465" xr:uid="{00000000-0005-0000-0000-000090000000}"/>
    <cellStyle name="スタイル 4" xfId="466" xr:uid="{00000000-0005-0000-0000-000091000000}"/>
    <cellStyle name="タイトル 2" xfId="77" xr:uid="{00000000-0005-0000-0000-000092000000}"/>
    <cellStyle name="タイトル 3" xfId="78" xr:uid="{00000000-0005-0000-0000-000093000000}"/>
    <cellStyle name="タイトル 4" xfId="79" xr:uid="{00000000-0005-0000-0000-000094000000}"/>
    <cellStyle name="チェック セル 2" xfId="80" xr:uid="{00000000-0005-0000-0000-000095000000}"/>
    <cellStyle name="チェック セル 3" xfId="81" xr:uid="{00000000-0005-0000-0000-000096000000}"/>
    <cellStyle name="チェック セル 4" xfId="82" xr:uid="{00000000-0005-0000-0000-000097000000}"/>
    <cellStyle name="どちらでもない 2" xfId="83" xr:uid="{00000000-0005-0000-0000-000098000000}"/>
    <cellStyle name="どちらでもない 3" xfId="84" xr:uid="{00000000-0005-0000-0000-000099000000}"/>
    <cellStyle name="どちらでもない 4" xfId="85" xr:uid="{00000000-0005-0000-0000-00009A000000}"/>
    <cellStyle name="パーセント 2" xfId="86" xr:uid="{00000000-0005-0000-0000-00009B000000}"/>
    <cellStyle name="ハイパーリンク 2" xfId="87" xr:uid="{00000000-0005-0000-0000-00009C000000}"/>
    <cellStyle name="ハイパーリンク 3" xfId="88" xr:uid="{00000000-0005-0000-0000-00009D000000}"/>
    <cellStyle name="メモ 2" xfId="89" xr:uid="{00000000-0005-0000-0000-00009E000000}"/>
    <cellStyle name="メモ 2 2" xfId="90" xr:uid="{00000000-0005-0000-0000-00009F000000}"/>
    <cellStyle name="メモ 2 2 2" xfId="91" xr:uid="{00000000-0005-0000-0000-0000A0000000}"/>
    <cellStyle name="メモ 2 2 3" xfId="92" xr:uid="{00000000-0005-0000-0000-0000A1000000}"/>
    <cellStyle name="メモ 2 2 4" xfId="546" xr:uid="{00000000-0005-0000-0000-0000A2000000}"/>
    <cellStyle name="メモ 3" xfId="93" xr:uid="{00000000-0005-0000-0000-0000A3000000}"/>
    <cellStyle name="メモ 3 2" xfId="94" xr:uid="{00000000-0005-0000-0000-0000A4000000}"/>
    <cellStyle name="メモ 3 2 2" xfId="95" xr:uid="{00000000-0005-0000-0000-0000A5000000}"/>
    <cellStyle name="メモ 3 2 3" xfId="96" xr:uid="{00000000-0005-0000-0000-0000A6000000}"/>
    <cellStyle name="メモ 3 2 4" xfId="547" xr:uid="{00000000-0005-0000-0000-0000A7000000}"/>
    <cellStyle name="メモ 4" xfId="97" xr:uid="{00000000-0005-0000-0000-0000A8000000}"/>
    <cellStyle name="メモ 4 2" xfId="98" xr:uid="{00000000-0005-0000-0000-0000A9000000}"/>
    <cellStyle name="メモ 4 2 2" xfId="99" xr:uid="{00000000-0005-0000-0000-0000AA000000}"/>
    <cellStyle name="メモ 4 2 3" xfId="100" xr:uid="{00000000-0005-0000-0000-0000AB000000}"/>
    <cellStyle name="メモ 4 2 4" xfId="548" xr:uid="{00000000-0005-0000-0000-0000AC000000}"/>
    <cellStyle name="メモ 5" xfId="101" xr:uid="{00000000-0005-0000-0000-0000AD000000}"/>
    <cellStyle name="リンク セル 2" xfId="102" xr:uid="{00000000-0005-0000-0000-0000AE000000}"/>
    <cellStyle name="リンク セル 3" xfId="103" xr:uid="{00000000-0005-0000-0000-0000AF000000}"/>
    <cellStyle name="リンク セル 4" xfId="104" xr:uid="{00000000-0005-0000-0000-0000B0000000}"/>
    <cellStyle name="콤마 [0]_정윤식" xfId="475" xr:uid="{00000000-0005-0000-0000-000078020000}"/>
    <cellStyle name="표준_Book1" xfId="476" xr:uid="{00000000-0005-0000-0000-000079020000}"/>
    <cellStyle name="入力 2" xfId="170" xr:uid="{00000000-0005-0000-0000-0000FD000000}"/>
    <cellStyle name="入力 2 2" xfId="171" xr:uid="{00000000-0005-0000-0000-0000FE000000}"/>
    <cellStyle name="入力 2 2 2" xfId="172" xr:uid="{00000000-0005-0000-0000-0000FF000000}"/>
    <cellStyle name="入力 2 2 3" xfId="173" xr:uid="{00000000-0005-0000-0000-000000010000}"/>
    <cellStyle name="入力 2 2 4" xfId="558" xr:uid="{00000000-0005-0000-0000-000001010000}"/>
    <cellStyle name="入力 3" xfId="174" xr:uid="{00000000-0005-0000-0000-000002010000}"/>
    <cellStyle name="入力 3 2" xfId="175" xr:uid="{00000000-0005-0000-0000-000003010000}"/>
    <cellStyle name="入力 3 2 2" xfId="176" xr:uid="{00000000-0005-0000-0000-000004010000}"/>
    <cellStyle name="入力 3 2 3" xfId="177" xr:uid="{00000000-0005-0000-0000-000005010000}"/>
    <cellStyle name="入力 3 2 4" xfId="559" xr:uid="{00000000-0005-0000-0000-000006010000}"/>
    <cellStyle name="入力 4" xfId="178" xr:uid="{00000000-0005-0000-0000-000007010000}"/>
    <cellStyle name="入力 4 2" xfId="179" xr:uid="{00000000-0005-0000-0000-000008010000}"/>
    <cellStyle name="入力 4 2 2" xfId="180" xr:uid="{00000000-0005-0000-0000-000009010000}"/>
    <cellStyle name="入力 4 2 3" xfId="181" xr:uid="{00000000-0005-0000-0000-00000A010000}"/>
    <cellStyle name="入力 4 2 4" xfId="560" xr:uid="{00000000-0005-0000-0000-00000B010000}"/>
    <cellStyle name="出力 2" xfId="151" xr:uid="{00000000-0005-0000-0000-0000E6000000}"/>
    <cellStyle name="出力 2 2" xfId="152" xr:uid="{00000000-0005-0000-0000-0000E7000000}"/>
    <cellStyle name="出力 2 2 2" xfId="153" xr:uid="{00000000-0005-0000-0000-0000E8000000}"/>
    <cellStyle name="出力 2 2 3" xfId="154" xr:uid="{00000000-0005-0000-0000-0000E9000000}"/>
    <cellStyle name="出力 2 2 4" xfId="555" xr:uid="{00000000-0005-0000-0000-0000EA000000}"/>
    <cellStyle name="出力 3" xfId="155" xr:uid="{00000000-0005-0000-0000-0000EB000000}"/>
    <cellStyle name="出力 3 2" xfId="156" xr:uid="{00000000-0005-0000-0000-0000EC000000}"/>
    <cellStyle name="出力 3 2 2" xfId="157" xr:uid="{00000000-0005-0000-0000-0000ED000000}"/>
    <cellStyle name="出力 3 2 3" xfId="158" xr:uid="{00000000-0005-0000-0000-0000EE000000}"/>
    <cellStyle name="出力 3 2 4" xfId="556" xr:uid="{00000000-0005-0000-0000-0000EF000000}"/>
    <cellStyle name="出力 4" xfId="159" xr:uid="{00000000-0005-0000-0000-0000F0000000}"/>
    <cellStyle name="出力 4 2" xfId="160" xr:uid="{00000000-0005-0000-0000-0000F1000000}"/>
    <cellStyle name="出力 4 2 2" xfId="161" xr:uid="{00000000-0005-0000-0000-0000F2000000}"/>
    <cellStyle name="出力 4 2 3" xfId="162" xr:uid="{00000000-0005-0000-0000-0000F3000000}"/>
    <cellStyle name="出力 4 2 4" xfId="557" xr:uid="{00000000-0005-0000-0000-0000F4000000}"/>
    <cellStyle name="常规_通用开票资料" xfId="468" xr:uid="{00000000-0005-0000-0000-0000F5000000}"/>
    <cellStyle name="悪い 2" xfId="105" xr:uid="{00000000-0005-0000-0000-0000B1000000}"/>
    <cellStyle name="悪い 3" xfId="106" xr:uid="{00000000-0005-0000-0000-0000B2000000}"/>
    <cellStyle name="悪い 4" xfId="107" xr:uid="{00000000-0005-0000-0000-0000B3000000}"/>
    <cellStyle name="文字入力" xfId="402" xr:uid="{00000000-0005-0000-0000-000073020000}"/>
    <cellStyle name="未定義" xfId="474" xr:uid="{00000000-0005-0000-0000-000074020000}"/>
    <cellStyle name="桁区切り [0.00] 2" xfId="123" xr:uid="{00000000-0005-0000-0000-0000C6000000}"/>
    <cellStyle name="桁区切り 2" xfId="124" xr:uid="{00000000-0005-0000-0000-0000C7000000}"/>
    <cellStyle name="桁区切り 2 2" xfId="467" xr:uid="{00000000-0005-0000-0000-0000C8000000}"/>
    <cellStyle name="桁区切り 3" xfId="125" xr:uid="{00000000-0005-0000-0000-0000C9000000}"/>
    <cellStyle name="桁区切り 4" xfId="126" xr:uid="{00000000-0005-0000-0000-0000CA000000}"/>
    <cellStyle name="標準 10" xfId="182" xr:uid="{00000000-0005-0000-0000-00000C010000}"/>
    <cellStyle name="標準 11" xfId="183" xr:uid="{00000000-0005-0000-0000-00000D010000}"/>
    <cellStyle name="標準 12" xfId="184" xr:uid="{00000000-0005-0000-0000-00000E010000}"/>
    <cellStyle name="標準 13" xfId="185" xr:uid="{00000000-0005-0000-0000-00000F010000}"/>
    <cellStyle name="標準 14" xfId="186" xr:uid="{00000000-0005-0000-0000-000010010000}"/>
    <cellStyle name="標準 15" xfId="187" xr:uid="{00000000-0005-0000-0000-000011010000}"/>
    <cellStyle name="標準 16" xfId="188" xr:uid="{00000000-0005-0000-0000-000012010000}"/>
    <cellStyle name="標準 17" xfId="189" xr:uid="{00000000-0005-0000-0000-000013010000}"/>
    <cellStyle name="標準 18" xfId="190" xr:uid="{00000000-0005-0000-0000-000014010000}"/>
    <cellStyle name="標準 18 2" xfId="191" xr:uid="{00000000-0005-0000-0000-000015010000}"/>
    <cellStyle name="標準 18 2 2" xfId="561" xr:uid="{00000000-0005-0000-0000-000016010000}"/>
    <cellStyle name="標準 18 3" xfId="192" xr:uid="{00000000-0005-0000-0000-000017010000}"/>
    <cellStyle name="標準 18 4" xfId="477" xr:uid="{00000000-0005-0000-0000-000018010000}"/>
    <cellStyle name="標準 19" xfId="193" xr:uid="{00000000-0005-0000-0000-000019010000}"/>
    <cellStyle name="標準 19 2" xfId="194" xr:uid="{00000000-0005-0000-0000-00001A010000}"/>
    <cellStyle name="標準 19 2 2" xfId="195" xr:uid="{00000000-0005-0000-0000-00001B010000}"/>
    <cellStyle name="標準 19 2 3" xfId="562" xr:uid="{00000000-0005-0000-0000-00001C010000}"/>
    <cellStyle name="標準 19 3" xfId="196" xr:uid="{00000000-0005-0000-0000-00001D010000}"/>
    <cellStyle name="標準 19 4" xfId="478" xr:uid="{00000000-0005-0000-0000-00001E010000}"/>
    <cellStyle name="標準 2" xfId="197" xr:uid="{00000000-0005-0000-0000-00001F010000}"/>
    <cellStyle name="標準 2 2" xfId="198" xr:uid="{00000000-0005-0000-0000-000020010000}"/>
    <cellStyle name="標準 2 3" xfId="199" xr:uid="{00000000-0005-0000-0000-000021010000}"/>
    <cellStyle name="標準 2 4" xfId="469" xr:uid="{00000000-0005-0000-0000-000022010000}"/>
    <cellStyle name="標準 2_プロジェクト計画" xfId="200" xr:uid="{00000000-0005-0000-0000-000023010000}"/>
    <cellStyle name="標準 20" xfId="201" xr:uid="{00000000-0005-0000-0000-000024010000}"/>
    <cellStyle name="標準 20 2" xfId="202" xr:uid="{00000000-0005-0000-0000-000025010000}"/>
    <cellStyle name="標準 20 2 2" xfId="563" xr:uid="{00000000-0005-0000-0000-000026010000}"/>
    <cellStyle name="標準 20 3" xfId="203" xr:uid="{00000000-0005-0000-0000-000027010000}"/>
    <cellStyle name="標準 20 4" xfId="479" xr:uid="{00000000-0005-0000-0000-000028010000}"/>
    <cellStyle name="標準 21" xfId="204" xr:uid="{00000000-0005-0000-0000-000029010000}"/>
    <cellStyle name="標準 21 2" xfId="205" xr:uid="{00000000-0005-0000-0000-00002A010000}"/>
    <cellStyle name="標準 21 2 2" xfId="564" xr:uid="{00000000-0005-0000-0000-00002B010000}"/>
    <cellStyle name="標準 21 3" xfId="206" xr:uid="{00000000-0005-0000-0000-00002C010000}"/>
    <cellStyle name="標準 21 4" xfId="480" xr:uid="{00000000-0005-0000-0000-00002D010000}"/>
    <cellStyle name="標準 22" xfId="207" xr:uid="{00000000-0005-0000-0000-00002E010000}"/>
    <cellStyle name="標準 22 2" xfId="208" xr:uid="{00000000-0005-0000-0000-00002F010000}"/>
    <cellStyle name="標準 22 2 2" xfId="565" xr:uid="{00000000-0005-0000-0000-000030010000}"/>
    <cellStyle name="標準 22 3" xfId="209" xr:uid="{00000000-0005-0000-0000-000031010000}"/>
    <cellStyle name="標準 22 4" xfId="481" xr:uid="{00000000-0005-0000-0000-000032010000}"/>
    <cellStyle name="標準 23" xfId="210" xr:uid="{00000000-0005-0000-0000-000033010000}"/>
    <cellStyle name="標準 23 2" xfId="211" xr:uid="{00000000-0005-0000-0000-000034010000}"/>
    <cellStyle name="標準 23 2 2" xfId="566" xr:uid="{00000000-0005-0000-0000-000035010000}"/>
    <cellStyle name="標準 23 3" xfId="212" xr:uid="{00000000-0005-0000-0000-000036010000}"/>
    <cellStyle name="標準 23 4" xfId="482" xr:uid="{00000000-0005-0000-0000-000037010000}"/>
    <cellStyle name="標準 24" xfId="213" xr:uid="{00000000-0005-0000-0000-000038010000}"/>
    <cellStyle name="標準 24 2" xfId="214" xr:uid="{00000000-0005-0000-0000-000039010000}"/>
    <cellStyle name="標準 24 2 2" xfId="567" xr:uid="{00000000-0005-0000-0000-00003A010000}"/>
    <cellStyle name="標準 24 3" xfId="215" xr:uid="{00000000-0005-0000-0000-00003B010000}"/>
    <cellStyle name="標準 24 4" xfId="483" xr:uid="{00000000-0005-0000-0000-00003C010000}"/>
    <cellStyle name="標準 25" xfId="216" xr:uid="{00000000-0005-0000-0000-00003D010000}"/>
    <cellStyle name="標準 25 2" xfId="217" xr:uid="{00000000-0005-0000-0000-00003E010000}"/>
    <cellStyle name="標準 25 2 2" xfId="568" xr:uid="{00000000-0005-0000-0000-00003F010000}"/>
    <cellStyle name="標準 25 3" xfId="218" xr:uid="{00000000-0005-0000-0000-000040010000}"/>
    <cellStyle name="標準 25 4" xfId="484" xr:uid="{00000000-0005-0000-0000-000041010000}"/>
    <cellStyle name="標準 26" xfId="219" xr:uid="{00000000-0005-0000-0000-000042010000}"/>
    <cellStyle name="標準 26 2" xfId="220" xr:uid="{00000000-0005-0000-0000-000043010000}"/>
    <cellStyle name="標準 26 2 2" xfId="569" xr:uid="{00000000-0005-0000-0000-000044010000}"/>
    <cellStyle name="標準 26 3" xfId="221" xr:uid="{00000000-0005-0000-0000-000045010000}"/>
    <cellStyle name="標準 26 4" xfId="485" xr:uid="{00000000-0005-0000-0000-000046010000}"/>
    <cellStyle name="標準 27" xfId="222" xr:uid="{00000000-0005-0000-0000-000047010000}"/>
    <cellStyle name="標準 27 2" xfId="223" xr:uid="{00000000-0005-0000-0000-000048010000}"/>
    <cellStyle name="標準 27 2 2" xfId="570" xr:uid="{00000000-0005-0000-0000-000049010000}"/>
    <cellStyle name="標準 27 3" xfId="224" xr:uid="{00000000-0005-0000-0000-00004A010000}"/>
    <cellStyle name="標準 27 4" xfId="486" xr:uid="{00000000-0005-0000-0000-00004B010000}"/>
    <cellStyle name="標準 28" xfId="225" xr:uid="{00000000-0005-0000-0000-00004C010000}"/>
    <cellStyle name="標準 28 2" xfId="226" xr:uid="{00000000-0005-0000-0000-00004D010000}"/>
    <cellStyle name="標準 28 2 2" xfId="571" xr:uid="{00000000-0005-0000-0000-00004E010000}"/>
    <cellStyle name="標準 28 3" xfId="227" xr:uid="{00000000-0005-0000-0000-00004F010000}"/>
    <cellStyle name="標準 28 4" xfId="487" xr:uid="{00000000-0005-0000-0000-000050010000}"/>
    <cellStyle name="標準 29" xfId="228" xr:uid="{00000000-0005-0000-0000-000051010000}"/>
    <cellStyle name="標準 29 2" xfId="229" xr:uid="{00000000-0005-0000-0000-000052010000}"/>
    <cellStyle name="標準 29 2 2" xfId="572" xr:uid="{00000000-0005-0000-0000-000053010000}"/>
    <cellStyle name="標準 29 3" xfId="230" xr:uid="{00000000-0005-0000-0000-000054010000}"/>
    <cellStyle name="標準 29 4" xfId="488" xr:uid="{00000000-0005-0000-0000-000055010000}"/>
    <cellStyle name="標準 3" xfId="231" xr:uid="{00000000-0005-0000-0000-000056010000}"/>
    <cellStyle name="標準 3 2" xfId="232" xr:uid="{00000000-0005-0000-0000-000057010000}"/>
    <cellStyle name="標準 3 3" xfId="470" xr:uid="{00000000-0005-0000-0000-000058010000}"/>
    <cellStyle name="標準 30" xfId="233" xr:uid="{00000000-0005-0000-0000-000059010000}"/>
    <cellStyle name="標準 30 2" xfId="234" xr:uid="{00000000-0005-0000-0000-00005A010000}"/>
    <cellStyle name="標準 30 2 2" xfId="573" xr:uid="{00000000-0005-0000-0000-00005B010000}"/>
    <cellStyle name="標準 30 3" xfId="235" xr:uid="{00000000-0005-0000-0000-00005C010000}"/>
    <cellStyle name="標準 30 4" xfId="489" xr:uid="{00000000-0005-0000-0000-00005D010000}"/>
    <cellStyle name="標準 31" xfId="236" xr:uid="{00000000-0005-0000-0000-00005E010000}"/>
    <cellStyle name="標準 31 2" xfId="237" xr:uid="{00000000-0005-0000-0000-00005F010000}"/>
    <cellStyle name="標準 31 2 2" xfId="574" xr:uid="{00000000-0005-0000-0000-000060010000}"/>
    <cellStyle name="標準 31 3" xfId="238" xr:uid="{00000000-0005-0000-0000-000061010000}"/>
    <cellStyle name="標準 31 4" xfId="490" xr:uid="{00000000-0005-0000-0000-000062010000}"/>
    <cellStyle name="標準 32" xfId="239" xr:uid="{00000000-0005-0000-0000-000063010000}"/>
    <cellStyle name="標準 32 2" xfId="240" xr:uid="{00000000-0005-0000-0000-000064010000}"/>
    <cellStyle name="標準 32 2 2" xfId="575" xr:uid="{00000000-0005-0000-0000-000065010000}"/>
    <cellStyle name="標準 32 3" xfId="241" xr:uid="{00000000-0005-0000-0000-000066010000}"/>
    <cellStyle name="標準 32 4" xfId="491" xr:uid="{00000000-0005-0000-0000-000067010000}"/>
    <cellStyle name="標準 33" xfId="242" xr:uid="{00000000-0005-0000-0000-000068010000}"/>
    <cellStyle name="標準 33 2" xfId="243" xr:uid="{00000000-0005-0000-0000-000069010000}"/>
    <cellStyle name="標準 33 2 2" xfId="576" xr:uid="{00000000-0005-0000-0000-00006A010000}"/>
    <cellStyle name="標準 33 3" xfId="244" xr:uid="{00000000-0005-0000-0000-00006B010000}"/>
    <cellStyle name="標準 33 4" xfId="492" xr:uid="{00000000-0005-0000-0000-00006C010000}"/>
    <cellStyle name="標準 34" xfId="245" xr:uid="{00000000-0005-0000-0000-00006D010000}"/>
    <cellStyle name="標準 34 2" xfId="246" xr:uid="{00000000-0005-0000-0000-00006E010000}"/>
    <cellStyle name="標準 34 2 2" xfId="577" xr:uid="{00000000-0005-0000-0000-00006F010000}"/>
    <cellStyle name="標準 34 3" xfId="247" xr:uid="{00000000-0005-0000-0000-000070010000}"/>
    <cellStyle name="標準 34 4" xfId="493" xr:uid="{00000000-0005-0000-0000-000071010000}"/>
    <cellStyle name="標準 35" xfId="248" xr:uid="{00000000-0005-0000-0000-000072010000}"/>
    <cellStyle name="標準 35 2" xfId="249" xr:uid="{00000000-0005-0000-0000-000073010000}"/>
    <cellStyle name="標準 35 2 2" xfId="578" xr:uid="{00000000-0005-0000-0000-000074010000}"/>
    <cellStyle name="標準 35 3" xfId="250" xr:uid="{00000000-0005-0000-0000-000075010000}"/>
    <cellStyle name="標準 35 4" xfId="494" xr:uid="{00000000-0005-0000-0000-000076010000}"/>
    <cellStyle name="標準 36" xfId="251" xr:uid="{00000000-0005-0000-0000-000077010000}"/>
    <cellStyle name="標準 36 2" xfId="252" xr:uid="{00000000-0005-0000-0000-000078010000}"/>
    <cellStyle name="標準 36 2 2" xfId="579" xr:uid="{00000000-0005-0000-0000-000079010000}"/>
    <cellStyle name="標準 36 3" xfId="253" xr:uid="{00000000-0005-0000-0000-00007A010000}"/>
    <cellStyle name="標準 36 4" xfId="495" xr:uid="{00000000-0005-0000-0000-00007B010000}"/>
    <cellStyle name="標準 37" xfId="254" xr:uid="{00000000-0005-0000-0000-00007C010000}"/>
    <cellStyle name="標準 37 2" xfId="255" xr:uid="{00000000-0005-0000-0000-00007D010000}"/>
    <cellStyle name="標準 37 2 2" xfId="580" xr:uid="{00000000-0005-0000-0000-00007E010000}"/>
    <cellStyle name="標準 37 3" xfId="256" xr:uid="{00000000-0005-0000-0000-00007F010000}"/>
    <cellStyle name="標準 37 4" xfId="496" xr:uid="{00000000-0005-0000-0000-000080010000}"/>
    <cellStyle name="標準 38" xfId="257" xr:uid="{00000000-0005-0000-0000-000081010000}"/>
    <cellStyle name="標準 38 2" xfId="258" xr:uid="{00000000-0005-0000-0000-000082010000}"/>
    <cellStyle name="標準 38 2 2" xfId="581" xr:uid="{00000000-0005-0000-0000-000083010000}"/>
    <cellStyle name="標準 38 3" xfId="259" xr:uid="{00000000-0005-0000-0000-000084010000}"/>
    <cellStyle name="標準 38 4" xfId="497" xr:uid="{00000000-0005-0000-0000-000085010000}"/>
    <cellStyle name="標準 39" xfId="260" xr:uid="{00000000-0005-0000-0000-000086010000}"/>
    <cellStyle name="標準 39 2" xfId="261" xr:uid="{00000000-0005-0000-0000-000087010000}"/>
    <cellStyle name="標準 39 2 2" xfId="582" xr:uid="{00000000-0005-0000-0000-000088010000}"/>
    <cellStyle name="標準 39 3" xfId="262" xr:uid="{00000000-0005-0000-0000-000089010000}"/>
    <cellStyle name="標準 39 4" xfId="498" xr:uid="{00000000-0005-0000-0000-00008A010000}"/>
    <cellStyle name="標準 4" xfId="263" xr:uid="{00000000-0005-0000-0000-00008B010000}"/>
    <cellStyle name="標準 4 2" xfId="264" xr:uid="{00000000-0005-0000-0000-00008C010000}"/>
    <cellStyle name="標準 4 3" xfId="471" xr:uid="{00000000-0005-0000-0000-00008D010000}"/>
    <cellStyle name="標準 40" xfId="265" xr:uid="{00000000-0005-0000-0000-00008E010000}"/>
    <cellStyle name="標準 40 2" xfId="266" xr:uid="{00000000-0005-0000-0000-00008F010000}"/>
    <cellStyle name="標準 40 2 2" xfId="583" xr:uid="{00000000-0005-0000-0000-000090010000}"/>
    <cellStyle name="標準 40 3" xfId="267" xr:uid="{00000000-0005-0000-0000-000091010000}"/>
    <cellStyle name="標準 40 4" xfId="499" xr:uid="{00000000-0005-0000-0000-000092010000}"/>
    <cellStyle name="標準 41" xfId="268" xr:uid="{00000000-0005-0000-0000-000093010000}"/>
    <cellStyle name="標準 41 2" xfId="269" xr:uid="{00000000-0005-0000-0000-000094010000}"/>
    <cellStyle name="標準 41 2 2" xfId="584" xr:uid="{00000000-0005-0000-0000-000095010000}"/>
    <cellStyle name="標準 41 3" xfId="270" xr:uid="{00000000-0005-0000-0000-000096010000}"/>
    <cellStyle name="標準 41 4" xfId="500" xr:uid="{00000000-0005-0000-0000-000097010000}"/>
    <cellStyle name="標準 42" xfId="271" xr:uid="{00000000-0005-0000-0000-000098010000}"/>
    <cellStyle name="標準 42 2" xfId="272" xr:uid="{00000000-0005-0000-0000-000099010000}"/>
    <cellStyle name="標準 42 2 2" xfId="585" xr:uid="{00000000-0005-0000-0000-00009A010000}"/>
    <cellStyle name="標準 42 3" xfId="273" xr:uid="{00000000-0005-0000-0000-00009B010000}"/>
    <cellStyle name="標準 42 4" xfId="501" xr:uid="{00000000-0005-0000-0000-00009C010000}"/>
    <cellStyle name="標準 43" xfId="274" xr:uid="{00000000-0005-0000-0000-00009D010000}"/>
    <cellStyle name="標準 43 2" xfId="275" xr:uid="{00000000-0005-0000-0000-00009E010000}"/>
    <cellStyle name="標準 43 2 2" xfId="586" xr:uid="{00000000-0005-0000-0000-00009F010000}"/>
    <cellStyle name="標準 43 3" xfId="276" xr:uid="{00000000-0005-0000-0000-0000A0010000}"/>
    <cellStyle name="標準 43 4" xfId="502" xr:uid="{00000000-0005-0000-0000-0000A1010000}"/>
    <cellStyle name="標準 44" xfId="277" xr:uid="{00000000-0005-0000-0000-0000A2010000}"/>
    <cellStyle name="標準 44 2" xfId="278" xr:uid="{00000000-0005-0000-0000-0000A3010000}"/>
    <cellStyle name="標準 44 2 2" xfId="587" xr:uid="{00000000-0005-0000-0000-0000A4010000}"/>
    <cellStyle name="標準 44 3" xfId="279" xr:uid="{00000000-0005-0000-0000-0000A5010000}"/>
    <cellStyle name="標準 44 4" xfId="503" xr:uid="{00000000-0005-0000-0000-0000A6010000}"/>
    <cellStyle name="標準 45" xfId="280" xr:uid="{00000000-0005-0000-0000-0000A7010000}"/>
    <cellStyle name="標準 45 2" xfId="281" xr:uid="{00000000-0005-0000-0000-0000A8010000}"/>
    <cellStyle name="標準 45 2 2" xfId="588" xr:uid="{00000000-0005-0000-0000-0000A9010000}"/>
    <cellStyle name="標準 45 3" xfId="282" xr:uid="{00000000-0005-0000-0000-0000AA010000}"/>
    <cellStyle name="標準 45 4" xfId="504" xr:uid="{00000000-0005-0000-0000-0000AB010000}"/>
    <cellStyle name="標準 46" xfId="283" xr:uid="{00000000-0005-0000-0000-0000AC010000}"/>
    <cellStyle name="標準 46 2" xfId="284" xr:uid="{00000000-0005-0000-0000-0000AD010000}"/>
    <cellStyle name="標準 46 2 2" xfId="589" xr:uid="{00000000-0005-0000-0000-0000AE010000}"/>
    <cellStyle name="標準 46 3" xfId="285" xr:uid="{00000000-0005-0000-0000-0000AF010000}"/>
    <cellStyle name="標準 46 4" xfId="505" xr:uid="{00000000-0005-0000-0000-0000B0010000}"/>
    <cellStyle name="標準 47" xfId="286" xr:uid="{00000000-0005-0000-0000-0000B1010000}"/>
    <cellStyle name="標準 47 2" xfId="287" xr:uid="{00000000-0005-0000-0000-0000B2010000}"/>
    <cellStyle name="標準 47 2 2" xfId="590" xr:uid="{00000000-0005-0000-0000-0000B3010000}"/>
    <cellStyle name="標準 47 3" xfId="288" xr:uid="{00000000-0005-0000-0000-0000B4010000}"/>
    <cellStyle name="標準 47 4" xfId="506" xr:uid="{00000000-0005-0000-0000-0000B5010000}"/>
    <cellStyle name="標準 48" xfId="289" xr:uid="{00000000-0005-0000-0000-0000B6010000}"/>
    <cellStyle name="標準 48 2" xfId="290" xr:uid="{00000000-0005-0000-0000-0000B7010000}"/>
    <cellStyle name="標準 48 2 2" xfId="591" xr:uid="{00000000-0005-0000-0000-0000B8010000}"/>
    <cellStyle name="標準 48 3" xfId="291" xr:uid="{00000000-0005-0000-0000-0000B9010000}"/>
    <cellStyle name="標準 48 4" xfId="507" xr:uid="{00000000-0005-0000-0000-0000BA010000}"/>
    <cellStyle name="標準 49" xfId="292" xr:uid="{00000000-0005-0000-0000-0000BB010000}"/>
    <cellStyle name="標準 49 2" xfId="293" xr:uid="{00000000-0005-0000-0000-0000BC010000}"/>
    <cellStyle name="標準 49 2 2" xfId="592" xr:uid="{00000000-0005-0000-0000-0000BD010000}"/>
    <cellStyle name="標準 49 3" xfId="294" xr:uid="{00000000-0005-0000-0000-0000BE010000}"/>
    <cellStyle name="標準 49 4" xfId="508" xr:uid="{00000000-0005-0000-0000-0000BF010000}"/>
    <cellStyle name="標準 5" xfId="295" xr:uid="{00000000-0005-0000-0000-0000C0010000}"/>
    <cellStyle name="標準 5 2" xfId="472" xr:uid="{00000000-0005-0000-0000-0000C1010000}"/>
    <cellStyle name="標準 50" xfId="296" xr:uid="{00000000-0005-0000-0000-0000C2010000}"/>
    <cellStyle name="標準 50 2" xfId="297" xr:uid="{00000000-0005-0000-0000-0000C3010000}"/>
    <cellStyle name="標準 50 2 2" xfId="593" xr:uid="{00000000-0005-0000-0000-0000C4010000}"/>
    <cellStyle name="標準 50 3" xfId="298" xr:uid="{00000000-0005-0000-0000-0000C5010000}"/>
    <cellStyle name="標準 50 4" xfId="509" xr:uid="{00000000-0005-0000-0000-0000C6010000}"/>
    <cellStyle name="標準 51" xfId="299" xr:uid="{00000000-0005-0000-0000-0000C7010000}"/>
    <cellStyle name="標準 51 2" xfId="300" xr:uid="{00000000-0005-0000-0000-0000C8010000}"/>
    <cellStyle name="標準 51 2 2" xfId="594" xr:uid="{00000000-0005-0000-0000-0000C9010000}"/>
    <cellStyle name="標準 51 3" xfId="301" xr:uid="{00000000-0005-0000-0000-0000CA010000}"/>
    <cellStyle name="標準 51 4" xfId="510" xr:uid="{00000000-0005-0000-0000-0000CB010000}"/>
    <cellStyle name="標準 52" xfId="302" xr:uid="{00000000-0005-0000-0000-0000CC010000}"/>
    <cellStyle name="標準 52 2" xfId="303" xr:uid="{00000000-0005-0000-0000-0000CD010000}"/>
    <cellStyle name="標準 52 2 2" xfId="595" xr:uid="{00000000-0005-0000-0000-0000CE010000}"/>
    <cellStyle name="標準 52 3" xfId="304" xr:uid="{00000000-0005-0000-0000-0000CF010000}"/>
    <cellStyle name="標準 52 4" xfId="511" xr:uid="{00000000-0005-0000-0000-0000D0010000}"/>
    <cellStyle name="標準 53" xfId="305" xr:uid="{00000000-0005-0000-0000-0000D1010000}"/>
    <cellStyle name="標準 53 2" xfId="306" xr:uid="{00000000-0005-0000-0000-0000D2010000}"/>
    <cellStyle name="標準 53 2 2" xfId="596" xr:uid="{00000000-0005-0000-0000-0000D3010000}"/>
    <cellStyle name="標準 53 3" xfId="307" xr:uid="{00000000-0005-0000-0000-0000D4010000}"/>
    <cellStyle name="標準 53 4" xfId="512" xr:uid="{00000000-0005-0000-0000-0000D5010000}"/>
    <cellStyle name="標準 54" xfId="308" xr:uid="{00000000-0005-0000-0000-0000D6010000}"/>
    <cellStyle name="標準 54 2" xfId="309" xr:uid="{00000000-0005-0000-0000-0000D7010000}"/>
    <cellStyle name="標準 54 2 2" xfId="597" xr:uid="{00000000-0005-0000-0000-0000D8010000}"/>
    <cellStyle name="標準 54 3" xfId="310" xr:uid="{00000000-0005-0000-0000-0000D9010000}"/>
    <cellStyle name="標準 54 4" xfId="513" xr:uid="{00000000-0005-0000-0000-0000DA010000}"/>
    <cellStyle name="標準 55" xfId="311" xr:uid="{00000000-0005-0000-0000-0000DB010000}"/>
    <cellStyle name="標準 55 2" xfId="312" xr:uid="{00000000-0005-0000-0000-0000DC010000}"/>
    <cellStyle name="標準 55 2 2" xfId="598" xr:uid="{00000000-0005-0000-0000-0000DD010000}"/>
    <cellStyle name="標準 55 3" xfId="313" xr:uid="{00000000-0005-0000-0000-0000DE010000}"/>
    <cellStyle name="標準 55 4" xfId="514" xr:uid="{00000000-0005-0000-0000-0000DF010000}"/>
    <cellStyle name="標準 56" xfId="314" xr:uid="{00000000-0005-0000-0000-0000E0010000}"/>
    <cellStyle name="標準 56 2" xfId="315" xr:uid="{00000000-0005-0000-0000-0000E1010000}"/>
    <cellStyle name="標準 56 2 2" xfId="599" xr:uid="{00000000-0005-0000-0000-0000E2010000}"/>
    <cellStyle name="標準 56 3" xfId="316" xr:uid="{00000000-0005-0000-0000-0000E3010000}"/>
    <cellStyle name="標準 56 4" xfId="515" xr:uid="{00000000-0005-0000-0000-0000E4010000}"/>
    <cellStyle name="標準 57" xfId="317" xr:uid="{00000000-0005-0000-0000-0000E5010000}"/>
    <cellStyle name="標準 57 2" xfId="318" xr:uid="{00000000-0005-0000-0000-0000E6010000}"/>
    <cellStyle name="標準 57 2 2" xfId="600" xr:uid="{00000000-0005-0000-0000-0000E7010000}"/>
    <cellStyle name="標準 57 3" xfId="319" xr:uid="{00000000-0005-0000-0000-0000E8010000}"/>
    <cellStyle name="標準 57 4" xfId="516" xr:uid="{00000000-0005-0000-0000-0000E9010000}"/>
    <cellStyle name="標準 58" xfId="320" xr:uid="{00000000-0005-0000-0000-0000EA010000}"/>
    <cellStyle name="標準 58 2" xfId="321" xr:uid="{00000000-0005-0000-0000-0000EB010000}"/>
    <cellStyle name="標準 58 2 2" xfId="601" xr:uid="{00000000-0005-0000-0000-0000EC010000}"/>
    <cellStyle name="標準 58 3" xfId="322" xr:uid="{00000000-0005-0000-0000-0000ED010000}"/>
    <cellStyle name="標準 58 4" xfId="517" xr:uid="{00000000-0005-0000-0000-0000EE010000}"/>
    <cellStyle name="標準 59" xfId="323" xr:uid="{00000000-0005-0000-0000-0000EF010000}"/>
    <cellStyle name="標準 59 2" xfId="324" xr:uid="{00000000-0005-0000-0000-0000F0010000}"/>
    <cellStyle name="標準 59 2 2" xfId="602" xr:uid="{00000000-0005-0000-0000-0000F1010000}"/>
    <cellStyle name="標準 59 3" xfId="325" xr:uid="{00000000-0005-0000-0000-0000F2010000}"/>
    <cellStyle name="標準 59 4" xfId="518" xr:uid="{00000000-0005-0000-0000-0000F3010000}"/>
    <cellStyle name="標準 6" xfId="326" xr:uid="{00000000-0005-0000-0000-0000F4010000}"/>
    <cellStyle name="標準 60" xfId="327" xr:uid="{00000000-0005-0000-0000-0000F5010000}"/>
    <cellStyle name="標準 60 2" xfId="328" xr:uid="{00000000-0005-0000-0000-0000F6010000}"/>
    <cellStyle name="標準 60 2 2" xfId="603" xr:uid="{00000000-0005-0000-0000-0000F7010000}"/>
    <cellStyle name="標準 60 3" xfId="329" xr:uid="{00000000-0005-0000-0000-0000F8010000}"/>
    <cellStyle name="標準 60 4" xfId="519" xr:uid="{00000000-0005-0000-0000-0000F9010000}"/>
    <cellStyle name="標準 61" xfId="330" xr:uid="{00000000-0005-0000-0000-0000FA010000}"/>
    <cellStyle name="標準 61 2" xfId="331" xr:uid="{00000000-0005-0000-0000-0000FB010000}"/>
    <cellStyle name="標準 61 2 2" xfId="604" xr:uid="{00000000-0005-0000-0000-0000FC010000}"/>
    <cellStyle name="標準 61 3" xfId="332" xr:uid="{00000000-0005-0000-0000-0000FD010000}"/>
    <cellStyle name="標準 61 4" xfId="520" xr:uid="{00000000-0005-0000-0000-0000FE010000}"/>
    <cellStyle name="標準 62" xfId="333" xr:uid="{00000000-0005-0000-0000-0000FF010000}"/>
    <cellStyle name="標準 62 2" xfId="334" xr:uid="{00000000-0005-0000-0000-000000020000}"/>
    <cellStyle name="標準 62 2 2" xfId="605" xr:uid="{00000000-0005-0000-0000-000001020000}"/>
    <cellStyle name="標準 62 3" xfId="335" xr:uid="{00000000-0005-0000-0000-000002020000}"/>
    <cellStyle name="標準 62 4" xfId="521" xr:uid="{00000000-0005-0000-0000-000003020000}"/>
    <cellStyle name="標準 63" xfId="336" xr:uid="{00000000-0005-0000-0000-000004020000}"/>
    <cellStyle name="標準 63 2" xfId="337" xr:uid="{00000000-0005-0000-0000-000005020000}"/>
    <cellStyle name="標準 63 2 2" xfId="606" xr:uid="{00000000-0005-0000-0000-000006020000}"/>
    <cellStyle name="標準 63 3" xfId="338" xr:uid="{00000000-0005-0000-0000-000007020000}"/>
    <cellStyle name="標準 63 4" xfId="522" xr:uid="{00000000-0005-0000-0000-000008020000}"/>
    <cellStyle name="標準 64" xfId="339" xr:uid="{00000000-0005-0000-0000-000009020000}"/>
    <cellStyle name="標準 64 2" xfId="340" xr:uid="{00000000-0005-0000-0000-00000A020000}"/>
    <cellStyle name="標準 64 2 2" xfId="607" xr:uid="{00000000-0005-0000-0000-00000B020000}"/>
    <cellStyle name="標準 64 3" xfId="341" xr:uid="{00000000-0005-0000-0000-00000C020000}"/>
    <cellStyle name="標準 64 4" xfId="523" xr:uid="{00000000-0005-0000-0000-00000D020000}"/>
    <cellStyle name="標準 65" xfId="342" xr:uid="{00000000-0005-0000-0000-00000E020000}"/>
    <cellStyle name="標準 65 2" xfId="343" xr:uid="{00000000-0005-0000-0000-00000F020000}"/>
    <cellStyle name="標準 65 2 2" xfId="608" xr:uid="{00000000-0005-0000-0000-000010020000}"/>
    <cellStyle name="標準 65 3" xfId="344" xr:uid="{00000000-0005-0000-0000-000011020000}"/>
    <cellStyle name="標準 65 4" xfId="524" xr:uid="{00000000-0005-0000-0000-000012020000}"/>
    <cellStyle name="標準 66" xfId="345" xr:uid="{00000000-0005-0000-0000-000013020000}"/>
    <cellStyle name="標準 66 2" xfId="346" xr:uid="{00000000-0005-0000-0000-000014020000}"/>
    <cellStyle name="標準 66 2 2" xfId="609" xr:uid="{00000000-0005-0000-0000-000015020000}"/>
    <cellStyle name="標準 66 3" xfId="347" xr:uid="{00000000-0005-0000-0000-000016020000}"/>
    <cellStyle name="標準 66 4" xfId="525" xr:uid="{00000000-0005-0000-0000-000017020000}"/>
    <cellStyle name="標準 67" xfId="348" xr:uid="{00000000-0005-0000-0000-000018020000}"/>
    <cellStyle name="標準 67 2" xfId="349" xr:uid="{00000000-0005-0000-0000-000019020000}"/>
    <cellStyle name="標準 67 2 2" xfId="610" xr:uid="{00000000-0005-0000-0000-00001A020000}"/>
    <cellStyle name="標準 67 3" xfId="350" xr:uid="{00000000-0005-0000-0000-00001B020000}"/>
    <cellStyle name="標準 67 4" xfId="526" xr:uid="{00000000-0005-0000-0000-00001C020000}"/>
    <cellStyle name="標準 68" xfId="351" xr:uid="{00000000-0005-0000-0000-00001D020000}"/>
    <cellStyle name="標準 68 2" xfId="352" xr:uid="{00000000-0005-0000-0000-00001E020000}"/>
    <cellStyle name="標準 68 2 2" xfId="611" xr:uid="{00000000-0005-0000-0000-00001F020000}"/>
    <cellStyle name="標準 68 3" xfId="353" xr:uid="{00000000-0005-0000-0000-000020020000}"/>
    <cellStyle name="標準 68 4" xfId="527" xr:uid="{00000000-0005-0000-0000-000021020000}"/>
    <cellStyle name="標準 69" xfId="354" xr:uid="{00000000-0005-0000-0000-000022020000}"/>
    <cellStyle name="標準 69 2" xfId="355" xr:uid="{00000000-0005-0000-0000-000023020000}"/>
    <cellStyle name="標準 69 2 2" xfId="612" xr:uid="{00000000-0005-0000-0000-000024020000}"/>
    <cellStyle name="標準 69 3" xfId="356" xr:uid="{00000000-0005-0000-0000-000025020000}"/>
    <cellStyle name="標準 69 4" xfId="528" xr:uid="{00000000-0005-0000-0000-000026020000}"/>
    <cellStyle name="標準 7" xfId="357" xr:uid="{00000000-0005-0000-0000-000027020000}"/>
    <cellStyle name="標準 70" xfId="358" xr:uid="{00000000-0005-0000-0000-000028020000}"/>
    <cellStyle name="標準 70 2" xfId="359" xr:uid="{00000000-0005-0000-0000-000029020000}"/>
    <cellStyle name="標準 70 2 2" xfId="613" xr:uid="{00000000-0005-0000-0000-00002A020000}"/>
    <cellStyle name="標準 70 3" xfId="360" xr:uid="{00000000-0005-0000-0000-00002B020000}"/>
    <cellStyle name="標準 70 4" xfId="529" xr:uid="{00000000-0005-0000-0000-00002C020000}"/>
    <cellStyle name="標準 71" xfId="361" xr:uid="{00000000-0005-0000-0000-00002D020000}"/>
    <cellStyle name="標準 71 2" xfId="362" xr:uid="{00000000-0005-0000-0000-00002E020000}"/>
    <cellStyle name="標準 71 2 2" xfId="614" xr:uid="{00000000-0005-0000-0000-00002F020000}"/>
    <cellStyle name="標準 71 3" xfId="363" xr:uid="{00000000-0005-0000-0000-000030020000}"/>
    <cellStyle name="標準 71 4" xfId="530" xr:uid="{00000000-0005-0000-0000-000031020000}"/>
    <cellStyle name="標準 72" xfId="364" xr:uid="{00000000-0005-0000-0000-000032020000}"/>
    <cellStyle name="標準 72 2" xfId="365" xr:uid="{00000000-0005-0000-0000-000033020000}"/>
    <cellStyle name="標準 72 2 2" xfId="615" xr:uid="{00000000-0005-0000-0000-000034020000}"/>
    <cellStyle name="標準 72 3" xfId="366" xr:uid="{00000000-0005-0000-0000-000035020000}"/>
    <cellStyle name="標準 72 4" xfId="531" xr:uid="{00000000-0005-0000-0000-000036020000}"/>
    <cellStyle name="標準 73" xfId="367" xr:uid="{00000000-0005-0000-0000-000037020000}"/>
    <cellStyle name="標準 73 2" xfId="368" xr:uid="{00000000-0005-0000-0000-000038020000}"/>
    <cellStyle name="標準 73 2 2" xfId="616" xr:uid="{00000000-0005-0000-0000-000039020000}"/>
    <cellStyle name="標準 73 3" xfId="369" xr:uid="{00000000-0005-0000-0000-00003A020000}"/>
    <cellStyle name="標準 73 4" xfId="532" xr:uid="{00000000-0005-0000-0000-00003B020000}"/>
    <cellStyle name="標準 74" xfId="370" xr:uid="{00000000-0005-0000-0000-00003C020000}"/>
    <cellStyle name="標準 74 2" xfId="371" xr:uid="{00000000-0005-0000-0000-00003D020000}"/>
    <cellStyle name="標準 74 2 2" xfId="617" xr:uid="{00000000-0005-0000-0000-00003E020000}"/>
    <cellStyle name="標準 74 3" xfId="372" xr:uid="{00000000-0005-0000-0000-00003F020000}"/>
    <cellStyle name="標準 74 4" xfId="533" xr:uid="{00000000-0005-0000-0000-000040020000}"/>
    <cellStyle name="標準 75" xfId="373" xr:uid="{00000000-0005-0000-0000-000041020000}"/>
    <cellStyle name="標準 75 2" xfId="374" xr:uid="{00000000-0005-0000-0000-000042020000}"/>
    <cellStyle name="標準 75 2 2" xfId="618" xr:uid="{00000000-0005-0000-0000-000043020000}"/>
    <cellStyle name="標準 75 3" xfId="375" xr:uid="{00000000-0005-0000-0000-000044020000}"/>
    <cellStyle name="標準 75 4" xfId="534" xr:uid="{00000000-0005-0000-0000-000045020000}"/>
    <cellStyle name="標準 76" xfId="376" xr:uid="{00000000-0005-0000-0000-000046020000}"/>
    <cellStyle name="標準 76 2" xfId="377" xr:uid="{00000000-0005-0000-0000-000047020000}"/>
    <cellStyle name="標準 76 2 2" xfId="545" xr:uid="{00000000-0005-0000-0000-000048020000}"/>
    <cellStyle name="標準 76 3" xfId="378" xr:uid="{00000000-0005-0000-0000-000049020000}"/>
    <cellStyle name="標準 76 3 2" xfId="619" xr:uid="{00000000-0005-0000-0000-00004A020000}"/>
    <cellStyle name="標準 76 4" xfId="379" xr:uid="{00000000-0005-0000-0000-00004B020000}"/>
    <cellStyle name="標準 76 5" xfId="535" xr:uid="{00000000-0005-0000-0000-00004C020000}"/>
    <cellStyle name="標準 77" xfId="380" xr:uid="{00000000-0005-0000-0000-00004D020000}"/>
    <cellStyle name="標準 77 2" xfId="381" xr:uid="{00000000-0005-0000-0000-00004E020000}"/>
    <cellStyle name="標準 77 2 2" xfId="544" xr:uid="{00000000-0005-0000-0000-00004F020000}"/>
    <cellStyle name="標準 77 3" xfId="382" xr:uid="{00000000-0005-0000-0000-000050020000}"/>
    <cellStyle name="標準 77 3 2" xfId="620" xr:uid="{00000000-0005-0000-0000-000051020000}"/>
    <cellStyle name="標準 77 4" xfId="383" xr:uid="{00000000-0005-0000-0000-000052020000}"/>
    <cellStyle name="標準 77 5" xfId="536" xr:uid="{00000000-0005-0000-0000-000053020000}"/>
    <cellStyle name="標準 78" xfId="384" xr:uid="{00000000-0005-0000-0000-000054020000}"/>
    <cellStyle name="標準 78 2" xfId="385" xr:uid="{00000000-0005-0000-0000-000055020000}"/>
    <cellStyle name="標準 78 2 2" xfId="543" xr:uid="{00000000-0005-0000-0000-000056020000}"/>
    <cellStyle name="標準 78 3" xfId="386" xr:uid="{00000000-0005-0000-0000-000057020000}"/>
    <cellStyle name="標準 78 3 2" xfId="621" xr:uid="{00000000-0005-0000-0000-000058020000}"/>
    <cellStyle name="標準 78 4" xfId="387" xr:uid="{00000000-0005-0000-0000-000059020000}"/>
    <cellStyle name="標準 78 5" xfId="537" xr:uid="{00000000-0005-0000-0000-00005A020000}"/>
    <cellStyle name="標準 79" xfId="388" xr:uid="{00000000-0005-0000-0000-00005B020000}"/>
    <cellStyle name="標準 79 2" xfId="389" xr:uid="{00000000-0005-0000-0000-00005C020000}"/>
    <cellStyle name="標準 79 2 2" xfId="542" xr:uid="{00000000-0005-0000-0000-00005D020000}"/>
    <cellStyle name="標準 79 3" xfId="390" xr:uid="{00000000-0005-0000-0000-00005E020000}"/>
    <cellStyle name="標準 79 3 2" xfId="622" xr:uid="{00000000-0005-0000-0000-00005F020000}"/>
    <cellStyle name="標準 79 4" xfId="391" xr:uid="{00000000-0005-0000-0000-000060020000}"/>
    <cellStyle name="標準 79 5" xfId="538" xr:uid="{00000000-0005-0000-0000-000061020000}"/>
    <cellStyle name="標準 8" xfId="392" xr:uid="{00000000-0005-0000-0000-000062020000}"/>
    <cellStyle name="標準 8 2" xfId="393" xr:uid="{00000000-0005-0000-0000-000063020000}"/>
    <cellStyle name="標準 80" xfId="394" xr:uid="{00000000-0005-0000-0000-000064020000}"/>
    <cellStyle name="標準 80 2" xfId="395" xr:uid="{00000000-0005-0000-0000-000065020000}"/>
    <cellStyle name="標準 80 2 2" xfId="541" xr:uid="{00000000-0005-0000-0000-000066020000}"/>
    <cellStyle name="標準 80 3" xfId="396" xr:uid="{00000000-0005-0000-0000-000067020000}"/>
    <cellStyle name="標準 80 3 2" xfId="623" xr:uid="{00000000-0005-0000-0000-000068020000}"/>
    <cellStyle name="標準 80 4" xfId="397" xr:uid="{00000000-0005-0000-0000-000069020000}"/>
    <cellStyle name="標準 80 5" xfId="539" xr:uid="{00000000-0005-0000-0000-00006A020000}"/>
    <cellStyle name="標準 81" xfId="398" xr:uid="{00000000-0005-0000-0000-00006B020000}"/>
    <cellStyle name="標準 81 2" xfId="399" xr:uid="{00000000-0005-0000-0000-00006C020000}"/>
    <cellStyle name="標準 81 2 2" xfId="624" xr:uid="{00000000-0005-0000-0000-00006D020000}"/>
    <cellStyle name="標準 81 3" xfId="400" xr:uid="{00000000-0005-0000-0000-00006E020000}"/>
    <cellStyle name="標準 81 4" xfId="540" xr:uid="{00000000-0005-0000-0000-00006F020000}"/>
    <cellStyle name="標準 9" xfId="401" xr:uid="{00000000-0005-0000-0000-000070020000}"/>
    <cellStyle name="標準_機能設計書_PTI001-設計部品表の入力" xfId="632" xr:uid="{00000000-0005-0000-0000-000071020000}"/>
    <cellStyle name="標準Ｎ" xfId="473" xr:uid="{00000000-0005-0000-0000-000072020000}"/>
    <cellStyle name="良い 2" xfId="403" xr:uid="{00000000-0005-0000-0000-000075020000}"/>
    <cellStyle name="良い 3" xfId="404" xr:uid="{00000000-0005-0000-0000-000076020000}"/>
    <cellStyle name="良い 4" xfId="405" xr:uid="{00000000-0005-0000-0000-000077020000}"/>
    <cellStyle name="見出し 1 2" xfId="127" xr:uid="{00000000-0005-0000-0000-0000CB000000}"/>
    <cellStyle name="見出し 1 3" xfId="128" xr:uid="{00000000-0005-0000-0000-0000CC000000}"/>
    <cellStyle name="見出し 1 4" xfId="129" xr:uid="{00000000-0005-0000-0000-0000CD000000}"/>
    <cellStyle name="見出し 2 2" xfId="130" xr:uid="{00000000-0005-0000-0000-0000CE000000}"/>
    <cellStyle name="見出し 2 3" xfId="131" xr:uid="{00000000-0005-0000-0000-0000CF000000}"/>
    <cellStyle name="見出し 2 4" xfId="132" xr:uid="{00000000-0005-0000-0000-0000D0000000}"/>
    <cellStyle name="見出し 3 2" xfId="133" xr:uid="{00000000-0005-0000-0000-0000D1000000}"/>
    <cellStyle name="見出し 3 3" xfId="134" xr:uid="{00000000-0005-0000-0000-0000D2000000}"/>
    <cellStyle name="見出し 3 4" xfId="135" xr:uid="{00000000-0005-0000-0000-0000D3000000}"/>
    <cellStyle name="見出し 4 2" xfId="136" xr:uid="{00000000-0005-0000-0000-0000D4000000}"/>
    <cellStyle name="見出し 4 3" xfId="137" xr:uid="{00000000-0005-0000-0000-0000D5000000}"/>
    <cellStyle name="見出し 4 4" xfId="138" xr:uid="{00000000-0005-0000-0000-0000D6000000}"/>
    <cellStyle name="計算 2" xfId="108" xr:uid="{00000000-0005-0000-0000-0000B4000000}"/>
    <cellStyle name="計算 2 2" xfId="109" xr:uid="{00000000-0005-0000-0000-0000B5000000}"/>
    <cellStyle name="計算 2 2 2" xfId="110" xr:uid="{00000000-0005-0000-0000-0000B6000000}"/>
    <cellStyle name="計算 2 2 3" xfId="111" xr:uid="{00000000-0005-0000-0000-0000B7000000}"/>
    <cellStyle name="計算 2 2 4" xfId="549" xr:uid="{00000000-0005-0000-0000-0000B8000000}"/>
    <cellStyle name="計算 3" xfId="112" xr:uid="{00000000-0005-0000-0000-0000B9000000}"/>
    <cellStyle name="計算 3 2" xfId="113" xr:uid="{00000000-0005-0000-0000-0000BA000000}"/>
    <cellStyle name="計算 3 2 2" xfId="114" xr:uid="{00000000-0005-0000-0000-0000BB000000}"/>
    <cellStyle name="計算 3 2 3" xfId="115" xr:uid="{00000000-0005-0000-0000-0000BC000000}"/>
    <cellStyle name="計算 3 2 4" xfId="550" xr:uid="{00000000-0005-0000-0000-0000BD000000}"/>
    <cellStyle name="計算 4" xfId="116" xr:uid="{00000000-0005-0000-0000-0000BE000000}"/>
    <cellStyle name="計算 4 2" xfId="117" xr:uid="{00000000-0005-0000-0000-0000BF000000}"/>
    <cellStyle name="計算 4 2 2" xfId="118" xr:uid="{00000000-0005-0000-0000-0000C0000000}"/>
    <cellStyle name="計算 4 2 3" xfId="119" xr:uid="{00000000-0005-0000-0000-0000C1000000}"/>
    <cellStyle name="計算 4 2 4" xfId="551" xr:uid="{00000000-0005-0000-0000-0000C2000000}"/>
    <cellStyle name="説明文 2" xfId="163" xr:uid="{00000000-0005-0000-0000-0000F6000000}"/>
    <cellStyle name="説明文 3" xfId="164" xr:uid="{00000000-0005-0000-0000-0000F7000000}"/>
    <cellStyle name="説明文 4" xfId="165" xr:uid="{00000000-0005-0000-0000-0000F8000000}"/>
    <cellStyle name="警告文 2" xfId="120" xr:uid="{00000000-0005-0000-0000-0000C3000000}"/>
    <cellStyle name="警告文 3" xfId="121" xr:uid="{00000000-0005-0000-0000-0000C4000000}"/>
    <cellStyle name="警告文 4" xfId="122" xr:uid="{00000000-0005-0000-0000-0000C5000000}"/>
    <cellStyle name="通貨 [0.00] 2" xfId="166" xr:uid="{00000000-0005-0000-0000-0000F9000000}"/>
    <cellStyle name="通貨 [0.00] 2 2" xfId="167" xr:uid="{00000000-0005-0000-0000-0000FA000000}"/>
    <cellStyle name="通貨 2" xfId="168" xr:uid="{00000000-0005-0000-0000-0000FB000000}"/>
    <cellStyle name="通貨 2 2" xfId="169" xr:uid="{00000000-0005-0000-0000-0000FC000000}"/>
    <cellStyle name="集計 2" xfId="139" xr:uid="{00000000-0005-0000-0000-0000D7000000}"/>
    <cellStyle name="集計 2 2" xfId="140" xr:uid="{00000000-0005-0000-0000-0000D8000000}"/>
    <cellStyle name="集計 2 2 2" xfId="141" xr:uid="{00000000-0005-0000-0000-0000D9000000}"/>
    <cellStyle name="集計 2 2 3" xfId="142" xr:uid="{00000000-0005-0000-0000-0000DA000000}"/>
    <cellStyle name="集計 2 2 4" xfId="552" xr:uid="{00000000-0005-0000-0000-0000DB000000}"/>
    <cellStyle name="集計 3" xfId="143" xr:uid="{00000000-0005-0000-0000-0000DC000000}"/>
    <cellStyle name="集計 3 2" xfId="144" xr:uid="{00000000-0005-0000-0000-0000DD000000}"/>
    <cellStyle name="集計 3 2 2" xfId="145" xr:uid="{00000000-0005-0000-0000-0000DE000000}"/>
    <cellStyle name="集計 3 2 3" xfId="146" xr:uid="{00000000-0005-0000-0000-0000DF000000}"/>
    <cellStyle name="集計 3 2 4" xfId="553" xr:uid="{00000000-0005-0000-0000-0000E0000000}"/>
    <cellStyle name="集計 4" xfId="147" xr:uid="{00000000-0005-0000-0000-0000E1000000}"/>
    <cellStyle name="集計 4 2" xfId="148" xr:uid="{00000000-0005-0000-0000-0000E2000000}"/>
    <cellStyle name="集計 4 2 2" xfId="149" xr:uid="{00000000-0005-0000-0000-0000E3000000}"/>
    <cellStyle name="集計 4 2 3" xfId="150" xr:uid="{00000000-0005-0000-0000-0000E4000000}"/>
    <cellStyle name="集計 4 2 4" xfId="554" xr:uid="{00000000-0005-0000-0000-0000E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118856</xdr:colOff>
      <xdr:row>17</xdr:row>
      <xdr:rowOff>49696</xdr:rowOff>
    </xdr:from>
    <xdr:to>
      <xdr:col>8</xdr:col>
      <xdr:colOff>118856</xdr:colOff>
      <xdr:row>19</xdr:row>
      <xdr:rowOff>106845</xdr:rowOff>
    </xdr:to>
    <xdr:sp macro="" textlink="">
      <xdr:nvSpPr>
        <xdr:cNvPr id="93646" name="Line 14">
          <a:extLst>
            <a:ext uri="{FF2B5EF4-FFF2-40B4-BE49-F238E27FC236}">
              <a16:creationId xmlns:a16="http://schemas.microsoft.com/office/drawing/2014/main" id="{00000000-0008-0000-0100-0000CE6D0100}"/>
            </a:ext>
          </a:extLst>
        </xdr:cNvPr>
        <xdr:cNvSpPr>
          <a:spLocks noChangeShapeType="1"/>
        </xdr:cNvSpPr>
      </xdr:nvSpPr>
      <xdr:spPr bwMode="auto">
        <a:xfrm>
          <a:off x="1112769" y="2410239"/>
          <a:ext cx="0" cy="35532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absolute">
    <xdr:from>
      <xdr:col>19</xdr:col>
      <xdr:colOff>66675</xdr:colOff>
      <xdr:row>18</xdr:row>
      <xdr:rowOff>9525</xdr:rowOff>
    </xdr:from>
    <xdr:to>
      <xdr:col>23</xdr:col>
      <xdr:colOff>28575</xdr:colOff>
      <xdr:row>18</xdr:row>
      <xdr:rowOff>9525</xdr:rowOff>
    </xdr:to>
    <xdr:sp macro="" textlink="">
      <xdr:nvSpPr>
        <xdr:cNvPr id="93647" name="Line 22">
          <a:extLst>
            <a:ext uri="{FF2B5EF4-FFF2-40B4-BE49-F238E27FC236}">
              <a16:creationId xmlns:a16="http://schemas.microsoft.com/office/drawing/2014/main" id="{00000000-0008-0000-0100-0000CF6D0100}"/>
            </a:ext>
          </a:extLst>
        </xdr:cNvPr>
        <xdr:cNvSpPr>
          <a:spLocks noChangeShapeType="1"/>
        </xdr:cNvSpPr>
      </xdr:nvSpPr>
      <xdr:spPr bwMode="auto">
        <a:xfrm flipV="1">
          <a:off x="2419350" y="2562225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62902</xdr:colOff>
      <xdr:row>4</xdr:row>
      <xdr:rowOff>26957</xdr:rowOff>
    </xdr:from>
    <xdr:to>
      <xdr:col>65</xdr:col>
      <xdr:colOff>6009</xdr:colOff>
      <xdr:row>31</xdr:row>
      <xdr:rowOff>60322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2902" y="449292"/>
          <a:ext cx="8120230" cy="4157870"/>
          <a:chOff x="62902" y="449292"/>
          <a:chExt cx="8120230" cy="4157870"/>
        </a:xfrm>
      </xdr:grpSpPr>
      <xdr:pic>
        <xdr:nvPicPr>
          <xdr:cNvPr id="93" name="Picture 92">
            <a:extLst>
              <a:ext uri="{FF2B5EF4-FFF2-40B4-BE49-F238E27FC236}">
                <a16:creationId xmlns:a16="http://schemas.microsoft.com/office/drawing/2014/main" id="{00000000-0008-0000-0200-00005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2902" y="449292"/>
            <a:ext cx="8120230" cy="4157870"/>
          </a:xfrm>
          <a:prstGeom prst="rect">
            <a:avLst/>
          </a:prstGeom>
          <a:ln w="3175">
            <a:solidFill>
              <a:schemeClr val="tx1"/>
            </a:solidFill>
          </a:ln>
        </xdr:spPr>
      </xdr:pic>
      <xdr:sp macro="" textlink="">
        <xdr:nvSpPr>
          <xdr:cNvPr id="115" name="円/楕円 16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3274626" y="625348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A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116" name="円/楕円 17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/>
        </xdr:nvSpPr>
        <xdr:spPr>
          <a:xfrm>
            <a:off x="3732558" y="640544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B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117" name="円/楕円 18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SpPr/>
        </xdr:nvSpPr>
        <xdr:spPr>
          <a:xfrm>
            <a:off x="4710161" y="646090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C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118" name="円/楕円 19">
            <a:extLst>
              <a:ext uri="{FF2B5EF4-FFF2-40B4-BE49-F238E27FC236}">
                <a16:creationId xmlns:a16="http://schemas.microsoft.com/office/drawing/2014/main" id="{00000000-0008-0000-0200-000076000000}"/>
              </a:ext>
            </a:extLst>
          </xdr:cNvPr>
          <xdr:cNvSpPr/>
        </xdr:nvSpPr>
        <xdr:spPr>
          <a:xfrm>
            <a:off x="5812786" y="638438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D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119" name="円/楕円 20">
            <a:extLst>
              <a:ext uri="{FF2B5EF4-FFF2-40B4-BE49-F238E27FC236}">
                <a16:creationId xmlns:a16="http://schemas.microsoft.com/office/drawing/2014/main" id="{00000000-0008-0000-0200-000077000000}"/>
              </a:ext>
            </a:extLst>
          </xdr:cNvPr>
          <xdr:cNvSpPr/>
        </xdr:nvSpPr>
        <xdr:spPr>
          <a:xfrm>
            <a:off x="6270076" y="659850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E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120" name="円/楕円 21">
            <a:extLst>
              <a:ext uri="{FF2B5EF4-FFF2-40B4-BE49-F238E27FC236}">
                <a16:creationId xmlns:a16="http://schemas.microsoft.com/office/drawing/2014/main" id="{00000000-0008-0000-0200-000078000000}"/>
              </a:ext>
            </a:extLst>
          </xdr:cNvPr>
          <xdr:cNvSpPr/>
        </xdr:nvSpPr>
        <xdr:spPr>
          <a:xfrm>
            <a:off x="7305548" y="646981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F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121" name="円/楕円 22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/>
        </xdr:nvSpPr>
        <xdr:spPr>
          <a:xfrm>
            <a:off x="2262366" y="1039275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k1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122" name="円/楕円 23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SpPr/>
        </xdr:nvSpPr>
        <xdr:spPr>
          <a:xfrm>
            <a:off x="1629798" y="1348269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h1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123" name="円/楕円 24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SpPr/>
        </xdr:nvSpPr>
        <xdr:spPr>
          <a:xfrm>
            <a:off x="2055295" y="1581064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h2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214" name="円/楕円 25">
            <a:extLst>
              <a:ext uri="{FF2B5EF4-FFF2-40B4-BE49-F238E27FC236}">
                <a16:creationId xmlns:a16="http://schemas.microsoft.com/office/drawing/2014/main" id="{00000000-0008-0000-0200-0000D6000000}"/>
              </a:ext>
            </a:extLst>
          </xdr:cNvPr>
          <xdr:cNvSpPr/>
        </xdr:nvSpPr>
        <xdr:spPr>
          <a:xfrm>
            <a:off x="2491168" y="1840007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h3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215" name="円/楕円 26">
            <a:extLst>
              <a:ext uri="{FF2B5EF4-FFF2-40B4-BE49-F238E27FC236}">
                <a16:creationId xmlns:a16="http://schemas.microsoft.com/office/drawing/2014/main" id="{00000000-0008-0000-0200-0000D7000000}"/>
              </a:ext>
            </a:extLst>
          </xdr:cNvPr>
          <xdr:cNvSpPr/>
        </xdr:nvSpPr>
        <xdr:spPr>
          <a:xfrm>
            <a:off x="1611965" y="2092411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h4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216" name="円/楕円 27">
            <a:extLst>
              <a:ext uri="{FF2B5EF4-FFF2-40B4-BE49-F238E27FC236}">
                <a16:creationId xmlns:a16="http://schemas.microsoft.com/office/drawing/2014/main" id="{00000000-0008-0000-0200-0000D8000000}"/>
              </a:ext>
            </a:extLst>
          </xdr:cNvPr>
          <xdr:cNvSpPr/>
        </xdr:nvSpPr>
        <xdr:spPr>
          <a:xfrm>
            <a:off x="2004423" y="2301885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h5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217" name="円/楕円 29">
            <a:extLst>
              <a:ext uri="{FF2B5EF4-FFF2-40B4-BE49-F238E27FC236}">
                <a16:creationId xmlns:a16="http://schemas.microsoft.com/office/drawing/2014/main" id="{00000000-0008-0000-0200-0000D9000000}"/>
              </a:ext>
            </a:extLst>
          </xdr:cNvPr>
          <xdr:cNvSpPr/>
        </xdr:nvSpPr>
        <xdr:spPr>
          <a:xfrm>
            <a:off x="2389716" y="2534593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h6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218" name="円/楕円 32">
            <a:extLst>
              <a:ext uri="{FF2B5EF4-FFF2-40B4-BE49-F238E27FC236}">
                <a16:creationId xmlns:a16="http://schemas.microsoft.com/office/drawing/2014/main" id="{00000000-0008-0000-0200-0000DA000000}"/>
              </a:ext>
            </a:extLst>
          </xdr:cNvPr>
          <xdr:cNvSpPr/>
        </xdr:nvSpPr>
        <xdr:spPr>
          <a:xfrm>
            <a:off x="1579753" y="2752083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h7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219" name="円/楕円 33">
            <a:extLst>
              <a:ext uri="{FF2B5EF4-FFF2-40B4-BE49-F238E27FC236}">
                <a16:creationId xmlns:a16="http://schemas.microsoft.com/office/drawing/2014/main" id="{00000000-0008-0000-0200-0000DB000000}"/>
              </a:ext>
            </a:extLst>
          </xdr:cNvPr>
          <xdr:cNvSpPr/>
        </xdr:nvSpPr>
        <xdr:spPr>
          <a:xfrm>
            <a:off x="1983818" y="2979120"/>
            <a:ext cx="425624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h8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220" name="円/楕円 34">
            <a:extLst>
              <a:ext uri="{FF2B5EF4-FFF2-40B4-BE49-F238E27FC236}">
                <a16:creationId xmlns:a16="http://schemas.microsoft.com/office/drawing/2014/main" id="{00000000-0008-0000-0200-0000DC000000}"/>
              </a:ext>
            </a:extLst>
          </xdr:cNvPr>
          <xdr:cNvSpPr/>
        </xdr:nvSpPr>
        <xdr:spPr>
          <a:xfrm>
            <a:off x="1464693" y="3415498"/>
            <a:ext cx="521672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h10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221" name="円/楕円 35">
            <a:extLst>
              <a:ext uri="{FF2B5EF4-FFF2-40B4-BE49-F238E27FC236}">
                <a16:creationId xmlns:a16="http://schemas.microsoft.com/office/drawing/2014/main" id="{00000000-0008-0000-0200-0000DD000000}"/>
              </a:ext>
            </a:extLst>
          </xdr:cNvPr>
          <xdr:cNvSpPr/>
        </xdr:nvSpPr>
        <xdr:spPr>
          <a:xfrm>
            <a:off x="2414363" y="3986103"/>
            <a:ext cx="551486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h12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223" name="円/楕円 37">
            <a:extLst>
              <a:ext uri="{FF2B5EF4-FFF2-40B4-BE49-F238E27FC236}">
                <a16:creationId xmlns:a16="http://schemas.microsoft.com/office/drawing/2014/main" id="{00000000-0008-0000-0200-0000DF000000}"/>
              </a:ext>
            </a:extLst>
          </xdr:cNvPr>
          <xdr:cNvSpPr/>
        </xdr:nvSpPr>
        <xdr:spPr>
          <a:xfrm>
            <a:off x="2438562" y="3185794"/>
            <a:ext cx="481839" cy="453475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h9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sp macro="" textlink="">
        <xdr:nvSpPr>
          <xdr:cNvPr id="224" name="円/楕円 40">
            <a:extLst>
              <a:ext uri="{FF2B5EF4-FFF2-40B4-BE49-F238E27FC236}">
                <a16:creationId xmlns:a16="http://schemas.microsoft.com/office/drawing/2014/main" id="{00000000-0008-0000-0200-0000E0000000}"/>
              </a:ext>
            </a:extLst>
          </xdr:cNvPr>
          <xdr:cNvSpPr/>
        </xdr:nvSpPr>
        <xdr:spPr>
          <a:xfrm>
            <a:off x="1964614" y="3651238"/>
            <a:ext cx="551486" cy="427611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900" b="0">
                <a:solidFill>
                  <a:srgbClr val="FF0000"/>
                </a:solidFill>
                <a:latin typeface="ＭＳ ゴシック" pitchFamily="49" charset="-128"/>
                <a:ea typeface="ＭＳ ゴシック" pitchFamily="49" charset="-128"/>
              </a:rPr>
              <a:t>h11</a:t>
            </a:r>
            <a:endParaRPr kumimoji="1" lang="ja-JP" altLang="en-US" sz="900" b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c210\share\&#20013;&#24029;&#12481;&#12540;&#12512;\_01_&#39015;&#23458;&#24773;&#22577;\01_&#31038;&#20869;&#20316;&#25104;&#24773;&#22577;\06_00_&#12469;&#12531;&#12539;&#12471;&#12473;&#12486;&#12512;\_02_&#20849;&#21516;&#12499;&#12472;&#12493;&#12473;&#38306;&#36899;\_01_&#12450;&#12506;&#12524;\30_&#35201;&#20214;&#30906;&#35469;&#26360;\02&#36664;&#20986;&#31649;&#29702;\bkup\&#29694;&#29366;&#36664;&#20986;&#31649;&#29702;&#12471;&#12473;&#12486;&#12512;&#36039;&#26009;\PI&#20316;&#2510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Work\APEL\01_Docs\02_VN\60_DBDesign\&#12304;APEL&#23450;&#32681;&#2636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Work\APEL\01_Docs\02_VN\60_DBDesign\APEL&#23450;&#32681;&#2636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01_Docs/01_JP/70_&#35443;&#32048;&#12539;&#27231;&#33021;&#35373;&#35336;&#26360;/&#35443;&#32048;&#35373;&#35336;&#26360;_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Invoice"/>
      <sheetName val="Folder info"/>
      <sheetName val="仮出荷指示書"/>
      <sheetName val="採算（米ドル）"/>
      <sheetName val="採算（Euro)"/>
      <sheetName val="原価表"/>
      <sheetName val="入力規制リスト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FOB</v>
          </cell>
          <cell r="C3" t="str">
            <v>LC at sight</v>
          </cell>
          <cell r="D3" t="str">
            <v>Air</v>
          </cell>
        </row>
        <row r="4">
          <cell r="B4" t="str">
            <v>C&amp;F</v>
          </cell>
          <cell r="C4" t="str">
            <v>Advance payment by T.T.</v>
          </cell>
          <cell r="D4" t="str">
            <v>EMS</v>
          </cell>
        </row>
        <row r="5">
          <cell r="B5" t="str">
            <v>CIF</v>
          </cell>
          <cell r="C5" t="str">
            <v>AMEX</v>
          </cell>
          <cell r="D5" t="str">
            <v>DHL</v>
          </cell>
        </row>
        <row r="6">
          <cell r="B6" t="str">
            <v>FCA</v>
          </cell>
        </row>
        <row r="7">
          <cell r="B7" t="str">
            <v>CPT</v>
          </cell>
        </row>
        <row r="8">
          <cell r="B8" t="str">
            <v>CIP</v>
          </cell>
        </row>
        <row r="9">
          <cell r="B9" t="str">
            <v>CFR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定履歴"/>
      <sheetName val="命名ルール"/>
      <sheetName val="基本ルール"/>
      <sheetName val="原本"/>
      <sheetName val="テーブル名"/>
      <sheetName val="設定"/>
      <sheetName val="列名"/>
      <sheetName val="列名_Temp"/>
      <sheetName val="一覧"/>
      <sheetName val="P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C2" t="str">
            <v>コントロール</v>
          </cell>
          <cell r="D2" t="str">
            <v>システム</v>
          </cell>
          <cell r="E2" t="str">
            <v>s_ctl</v>
          </cell>
        </row>
        <row r="3">
          <cell r="C3" t="str">
            <v>名称ライブラリ</v>
          </cell>
          <cell r="D3" t="str">
            <v>システム</v>
          </cell>
          <cell r="E3" t="str">
            <v>s_lib</v>
          </cell>
        </row>
        <row r="4">
          <cell r="C4" t="str">
            <v>名称区分ライブラリ</v>
          </cell>
          <cell r="D4" t="str">
            <v>システム</v>
          </cell>
          <cell r="E4" t="str">
            <v>s_lib_val</v>
          </cell>
        </row>
        <row r="5">
          <cell r="C5" t="str">
            <v>プログラム</v>
          </cell>
          <cell r="D5" t="str">
            <v>システム</v>
          </cell>
          <cell r="E5" t="str">
            <v>s_prg</v>
          </cell>
        </row>
        <row r="6">
          <cell r="C6" t="str">
            <v>機能</v>
          </cell>
          <cell r="D6" t="str">
            <v>システム</v>
          </cell>
          <cell r="E6" t="str">
            <v>s_fnc</v>
          </cell>
        </row>
        <row r="7">
          <cell r="C7" t="str">
            <v>メッセージライブラリ</v>
          </cell>
          <cell r="D7" t="str">
            <v>システム</v>
          </cell>
          <cell r="E7" t="str">
            <v>s_msg</v>
          </cell>
        </row>
        <row r="8">
          <cell r="C8" t="str">
            <v>税率</v>
          </cell>
          <cell r="D8" t="str">
            <v>システム</v>
          </cell>
          <cell r="E8" t="str">
            <v>s_taxrate</v>
          </cell>
        </row>
        <row r="9">
          <cell r="C9" t="str">
            <v>ユーザーM</v>
          </cell>
          <cell r="D9" t="str">
            <v>マスタ</v>
          </cell>
          <cell r="E9" t="str">
            <v>m_user</v>
          </cell>
        </row>
        <row r="10">
          <cell r="C10" t="str">
            <v>権限設定M</v>
          </cell>
          <cell r="D10" t="str">
            <v>マスタ</v>
          </cell>
          <cell r="E10" t="str">
            <v>m_auth</v>
          </cell>
        </row>
        <row r="11">
          <cell r="C11" t="str">
            <v>取引先M</v>
          </cell>
          <cell r="D11" t="str">
            <v>マスタ</v>
          </cell>
          <cell r="E11" t="str">
            <v>m_client</v>
          </cell>
        </row>
        <row r="12">
          <cell r="C12" t="str">
            <v>取引先支払回数M</v>
          </cell>
          <cell r="D12" t="str">
            <v>マスタ</v>
          </cell>
          <cell r="E12" t="str">
            <v>m_client_payment</v>
          </cell>
        </row>
        <row r="13">
          <cell r="C13" t="str">
            <v>品目M</v>
          </cell>
          <cell r="D13" t="str">
            <v>マスタ</v>
          </cell>
          <cell r="E13" t="str">
            <v>m_item</v>
          </cell>
        </row>
        <row r="14">
          <cell r="C14" t="str">
            <v>製品M</v>
          </cell>
          <cell r="D14" t="str">
            <v>マスタ</v>
          </cell>
          <cell r="E14" t="str">
            <v>m_product</v>
          </cell>
        </row>
        <row r="15">
          <cell r="C15" t="str">
            <v>製品単価M</v>
          </cell>
          <cell r="D15" t="str">
            <v>マスタ</v>
          </cell>
          <cell r="E15" t="str">
            <v>m_sales_price</v>
          </cell>
        </row>
        <row r="16">
          <cell r="C16" t="str">
            <v>部品M</v>
          </cell>
          <cell r="D16" t="str">
            <v>マスタ</v>
          </cell>
          <cell r="E16" t="str">
            <v>m_parts</v>
          </cell>
        </row>
        <row r="17">
          <cell r="C17" t="str">
            <v>部品単価M</v>
          </cell>
          <cell r="D17" t="str">
            <v>マスタ</v>
          </cell>
          <cell r="E17" t="str">
            <v>m_purchase_price</v>
          </cell>
        </row>
        <row r="18">
          <cell r="C18" t="str">
            <v>部品表M</v>
          </cell>
          <cell r="D18" t="str">
            <v>マスタ</v>
          </cell>
          <cell r="E18" t="str">
            <v>m_bom</v>
          </cell>
        </row>
        <row r="19">
          <cell r="C19" t="str">
            <v>PI(ヘッダ)</v>
          </cell>
          <cell r="D19" t="str">
            <v>トラン</v>
          </cell>
          <cell r="E19" t="str">
            <v>t_pi_h</v>
          </cell>
        </row>
        <row r="20">
          <cell r="C20" t="str">
            <v>PI(明細)</v>
          </cell>
          <cell r="D20" t="str">
            <v>トラン</v>
          </cell>
          <cell r="E20" t="str">
            <v>t_pi_d</v>
          </cell>
        </row>
        <row r="21">
          <cell r="C21" t="str">
            <v>PIステータス</v>
          </cell>
          <cell r="D21" t="str">
            <v>トラン</v>
          </cell>
          <cell r="E21" t="str">
            <v>t_pi_status</v>
          </cell>
        </row>
        <row r="22">
          <cell r="C22" t="str">
            <v>PI発行</v>
          </cell>
          <cell r="D22" t="str">
            <v>トラン</v>
          </cell>
          <cell r="E22" t="str">
            <v>t_pi_print</v>
          </cell>
        </row>
        <row r="23">
          <cell r="C23" t="str">
            <v>受注(ヘッダ)</v>
          </cell>
          <cell r="D23" t="str">
            <v>トラン</v>
          </cell>
          <cell r="E23" t="str">
            <v>t_rcv_h</v>
          </cell>
        </row>
        <row r="24">
          <cell r="C24" t="str">
            <v>受注(明細)</v>
          </cell>
          <cell r="D24" t="str">
            <v>トラン</v>
          </cell>
          <cell r="E24" t="str">
            <v>t_rcv_d</v>
          </cell>
        </row>
        <row r="25">
          <cell r="C25" t="str">
            <v>出荷指示(ヘッダ)</v>
          </cell>
          <cell r="D25" t="str">
            <v>トラン</v>
          </cell>
          <cell r="E25" t="str">
            <v>t_fwd_h</v>
          </cell>
        </row>
        <row r="26">
          <cell r="C26" t="str">
            <v>出荷指示(明細)</v>
          </cell>
          <cell r="D26" t="str">
            <v>トラン</v>
          </cell>
          <cell r="E26" t="str">
            <v>t_fwd_d</v>
          </cell>
        </row>
        <row r="27">
          <cell r="C27" t="str">
            <v>invoice(ヘッダ)</v>
          </cell>
          <cell r="D27" t="str">
            <v>トラン</v>
          </cell>
          <cell r="E27" t="str">
            <v>t_inv_h</v>
          </cell>
        </row>
        <row r="28">
          <cell r="C28" t="str">
            <v>invoice(明細)</v>
          </cell>
          <cell r="D28" t="str">
            <v>トラン</v>
          </cell>
          <cell r="E28" t="str">
            <v>t_inv_d</v>
          </cell>
        </row>
        <row r="29">
          <cell r="C29" t="str">
            <v>入金</v>
          </cell>
          <cell r="D29" t="str">
            <v>トラン</v>
          </cell>
          <cell r="E29" t="str">
            <v>t_recipt</v>
          </cell>
        </row>
        <row r="30">
          <cell r="C30" t="str">
            <v>社内発注(ヘッダ)</v>
          </cell>
          <cell r="D30" t="str">
            <v>トラン</v>
          </cell>
          <cell r="E30" t="str">
            <v>t_in_order_h</v>
          </cell>
        </row>
        <row r="31">
          <cell r="C31" t="str">
            <v>社内発注(明細)</v>
          </cell>
          <cell r="D31" t="str">
            <v>トラン</v>
          </cell>
          <cell r="E31" t="str">
            <v>t_in_order_d</v>
          </cell>
        </row>
        <row r="32">
          <cell r="C32" t="str">
            <v>発注(ヘッダ)</v>
          </cell>
          <cell r="D32" t="str">
            <v>トラン</v>
          </cell>
          <cell r="E32" t="str">
            <v>t_order_h</v>
          </cell>
        </row>
        <row r="33">
          <cell r="C33" t="str">
            <v>発注(明細)</v>
          </cell>
          <cell r="D33" t="str">
            <v>トラン</v>
          </cell>
          <cell r="E33" t="str">
            <v>t_order_d</v>
          </cell>
        </row>
        <row r="34">
          <cell r="C34" t="str">
            <v>購入依頼(ヘッダ)</v>
          </cell>
          <cell r="D34" t="str">
            <v>トラン</v>
          </cell>
          <cell r="E34" t="str">
            <v>t_buy_h</v>
          </cell>
        </row>
        <row r="35">
          <cell r="C35" t="str">
            <v>購入依頼(明細)</v>
          </cell>
          <cell r="D35" t="str">
            <v>トラン</v>
          </cell>
          <cell r="E35" t="str">
            <v>t_buy_d</v>
          </cell>
        </row>
        <row r="36">
          <cell r="C36" t="str">
            <v>移動依頼(ヘッダ)</v>
          </cell>
          <cell r="D36" t="str">
            <v>トラン</v>
          </cell>
          <cell r="E36" t="str">
            <v>t_move_h</v>
          </cell>
        </row>
        <row r="37">
          <cell r="C37" t="str">
            <v>移動依頼(明細)</v>
          </cell>
          <cell r="D37" t="str">
            <v>トラン</v>
          </cell>
          <cell r="E37" t="str">
            <v>t_move_d</v>
          </cell>
        </row>
        <row r="38">
          <cell r="C38" t="str">
            <v>仕入(ヘッダ)</v>
          </cell>
          <cell r="D38" t="str">
            <v>トラン</v>
          </cell>
          <cell r="E38" t="str">
            <v>t_purchase_h</v>
          </cell>
        </row>
        <row r="39">
          <cell r="C39" t="str">
            <v>仕入(明細)</v>
          </cell>
          <cell r="D39" t="str">
            <v>トラン</v>
          </cell>
          <cell r="E39" t="str">
            <v>t_purchase_d</v>
          </cell>
        </row>
        <row r="40">
          <cell r="C40" t="str">
            <v>入出庫(ヘッダ)</v>
          </cell>
          <cell r="D40" t="str">
            <v>トラン</v>
          </cell>
          <cell r="E40" t="str">
            <v>t_in_out_h</v>
          </cell>
        </row>
        <row r="41">
          <cell r="C41" t="str">
            <v>入出庫(明細)</v>
          </cell>
          <cell r="D41" t="str">
            <v>トラン</v>
          </cell>
          <cell r="E41" t="str">
            <v>t_in_out_d</v>
          </cell>
        </row>
        <row r="42">
          <cell r="C42" t="str">
            <v>在庫</v>
          </cell>
          <cell r="D42" t="str">
            <v>トラン</v>
          </cell>
          <cell r="E42" t="str">
            <v>t_stock</v>
          </cell>
        </row>
        <row r="43">
          <cell r="C43" t="str">
            <v>製品シリアル</v>
          </cell>
          <cell r="D43" t="str">
            <v>トラン</v>
          </cell>
          <cell r="E43" t="str">
            <v>t_serial</v>
          </cell>
        </row>
        <row r="44">
          <cell r="C44" t="str">
            <v>作業日報(ヘッダ)</v>
          </cell>
          <cell r="D44" t="str">
            <v>トラン</v>
          </cell>
          <cell r="E44" t="str">
            <v>t_work_report_h</v>
          </cell>
        </row>
        <row r="45">
          <cell r="C45" t="str">
            <v>作業日報(明細)</v>
          </cell>
          <cell r="D45" t="str">
            <v>トラン</v>
          </cell>
          <cell r="E45" t="str">
            <v>t_work_report_d</v>
          </cell>
        </row>
        <row r="46">
          <cell r="C46"/>
          <cell r="D46"/>
          <cell r="E46"/>
        </row>
        <row r="47">
          <cell r="C47"/>
          <cell r="D47"/>
          <cell r="E47"/>
        </row>
        <row r="48">
          <cell r="C48"/>
          <cell r="D48"/>
          <cell r="E48"/>
        </row>
        <row r="49">
          <cell r="C49"/>
          <cell r="D49"/>
          <cell r="E49"/>
        </row>
        <row r="50">
          <cell r="C50"/>
          <cell r="D50"/>
          <cell r="E50"/>
        </row>
        <row r="51">
          <cell r="C51"/>
          <cell r="D51"/>
          <cell r="E51"/>
        </row>
        <row r="52">
          <cell r="C52"/>
          <cell r="D52"/>
          <cell r="E52"/>
        </row>
        <row r="53">
          <cell r="C53"/>
          <cell r="D53"/>
          <cell r="E53"/>
        </row>
        <row r="54">
          <cell r="C54"/>
          <cell r="D54"/>
          <cell r="E54"/>
        </row>
        <row r="55">
          <cell r="C55"/>
          <cell r="D55"/>
          <cell r="E55"/>
        </row>
        <row r="56">
          <cell r="C56"/>
          <cell r="D56"/>
          <cell r="E56"/>
        </row>
        <row r="57">
          <cell r="C57"/>
          <cell r="D57"/>
          <cell r="E57"/>
        </row>
        <row r="58">
          <cell r="C58"/>
          <cell r="D58"/>
          <cell r="E58"/>
        </row>
        <row r="59">
          <cell r="C59"/>
          <cell r="D59"/>
          <cell r="E59"/>
        </row>
        <row r="60">
          <cell r="C60"/>
          <cell r="D60"/>
          <cell r="E60"/>
        </row>
        <row r="61">
          <cell r="C61"/>
          <cell r="D61"/>
          <cell r="E61"/>
        </row>
        <row r="62">
          <cell r="C62"/>
          <cell r="D62"/>
          <cell r="E62"/>
        </row>
        <row r="63">
          <cell r="C63"/>
          <cell r="D63"/>
          <cell r="E63"/>
        </row>
        <row r="64">
          <cell r="C64"/>
          <cell r="D64"/>
          <cell r="E64"/>
        </row>
        <row r="65">
          <cell r="C65"/>
          <cell r="D65"/>
          <cell r="E65"/>
        </row>
        <row r="66">
          <cell r="C66"/>
          <cell r="D66"/>
          <cell r="E66"/>
        </row>
        <row r="67">
          <cell r="C67"/>
          <cell r="D67"/>
          <cell r="E67"/>
        </row>
        <row r="68">
          <cell r="C68"/>
          <cell r="D68"/>
          <cell r="E68"/>
        </row>
        <row r="69">
          <cell r="C69"/>
          <cell r="D69"/>
          <cell r="E69"/>
        </row>
        <row r="70">
          <cell r="C70"/>
          <cell r="D70"/>
          <cell r="E70"/>
        </row>
        <row r="71">
          <cell r="C71"/>
          <cell r="D71"/>
          <cell r="E71"/>
        </row>
        <row r="72">
          <cell r="C72"/>
          <cell r="D72"/>
          <cell r="E72"/>
        </row>
        <row r="73">
          <cell r="C73"/>
          <cell r="D73"/>
          <cell r="E73"/>
        </row>
        <row r="74">
          <cell r="C74"/>
          <cell r="D74"/>
          <cell r="E74"/>
        </row>
        <row r="75">
          <cell r="C75"/>
          <cell r="D75"/>
          <cell r="E75"/>
        </row>
        <row r="76">
          <cell r="C76"/>
          <cell r="D76"/>
          <cell r="E76"/>
        </row>
        <row r="77">
          <cell r="C77"/>
          <cell r="D77"/>
          <cell r="E77"/>
        </row>
        <row r="78">
          <cell r="C78"/>
          <cell r="D78"/>
          <cell r="E78"/>
        </row>
        <row r="79">
          <cell r="C79"/>
          <cell r="D79"/>
          <cell r="E79"/>
        </row>
        <row r="80">
          <cell r="C80"/>
          <cell r="D80"/>
          <cell r="E80"/>
        </row>
        <row r="81">
          <cell r="C81"/>
          <cell r="D81"/>
          <cell r="E81"/>
        </row>
        <row r="82">
          <cell r="C82"/>
          <cell r="D82"/>
          <cell r="E82"/>
        </row>
        <row r="83">
          <cell r="C83"/>
          <cell r="D83"/>
          <cell r="E83"/>
        </row>
        <row r="84">
          <cell r="C84"/>
          <cell r="D84"/>
          <cell r="E84"/>
        </row>
        <row r="85">
          <cell r="C85"/>
          <cell r="D85"/>
          <cell r="E85"/>
        </row>
        <row r="86">
          <cell r="C86"/>
          <cell r="D86"/>
          <cell r="E86"/>
        </row>
        <row r="87">
          <cell r="C87"/>
          <cell r="D87"/>
          <cell r="E87"/>
        </row>
        <row r="88">
          <cell r="C88"/>
          <cell r="D88"/>
          <cell r="E88"/>
        </row>
        <row r="89">
          <cell r="C89"/>
          <cell r="D89"/>
          <cell r="E89"/>
        </row>
        <row r="90">
          <cell r="C90"/>
          <cell r="D90"/>
          <cell r="E90"/>
        </row>
        <row r="91">
          <cell r="C91"/>
          <cell r="D91"/>
          <cell r="E91"/>
        </row>
        <row r="92">
          <cell r="C92"/>
          <cell r="D92"/>
          <cell r="E92"/>
        </row>
        <row r="93">
          <cell r="C93"/>
          <cell r="D93"/>
          <cell r="E93"/>
        </row>
        <row r="94">
          <cell r="C94"/>
          <cell r="D94"/>
          <cell r="E94"/>
        </row>
        <row r="95">
          <cell r="C95"/>
          <cell r="D95"/>
          <cell r="E95"/>
        </row>
        <row r="96">
          <cell r="C96"/>
          <cell r="D96"/>
          <cell r="E96"/>
        </row>
        <row r="97">
          <cell r="C97"/>
          <cell r="D97"/>
          <cell r="E97"/>
        </row>
        <row r="98">
          <cell r="C98"/>
          <cell r="D98"/>
          <cell r="E98"/>
        </row>
        <row r="99">
          <cell r="C99"/>
          <cell r="D99"/>
          <cell r="E99"/>
        </row>
        <row r="100">
          <cell r="C100"/>
          <cell r="D100"/>
          <cell r="E100"/>
        </row>
        <row r="101">
          <cell r="C101"/>
          <cell r="D101"/>
          <cell r="E101"/>
        </row>
        <row r="102">
          <cell r="C102"/>
          <cell r="D102"/>
          <cell r="E102"/>
        </row>
        <row r="103">
          <cell r="C103"/>
          <cell r="D103"/>
          <cell r="E103"/>
        </row>
        <row r="104">
          <cell r="C104"/>
          <cell r="D104"/>
          <cell r="E104"/>
        </row>
        <row r="105">
          <cell r="C105"/>
          <cell r="D105"/>
          <cell r="E105"/>
        </row>
        <row r="106">
          <cell r="C106"/>
          <cell r="D106"/>
          <cell r="E106"/>
        </row>
        <row r="107">
          <cell r="C107"/>
          <cell r="D107"/>
          <cell r="E107"/>
        </row>
        <row r="108">
          <cell r="C108"/>
          <cell r="D108"/>
          <cell r="E108"/>
        </row>
        <row r="109">
          <cell r="C109"/>
          <cell r="D109"/>
          <cell r="E109"/>
        </row>
        <row r="110">
          <cell r="C110"/>
          <cell r="D110"/>
          <cell r="E110"/>
        </row>
        <row r="111">
          <cell r="C111"/>
          <cell r="D111"/>
          <cell r="E111"/>
        </row>
        <row r="112">
          <cell r="C112"/>
          <cell r="D112"/>
          <cell r="E112"/>
        </row>
        <row r="113">
          <cell r="C113"/>
          <cell r="D113"/>
          <cell r="E113"/>
        </row>
        <row r="114">
          <cell r="C114"/>
          <cell r="D114"/>
          <cell r="E114"/>
        </row>
        <row r="115">
          <cell r="C115"/>
          <cell r="D115"/>
          <cell r="E115"/>
        </row>
        <row r="116">
          <cell r="C116"/>
          <cell r="D116"/>
          <cell r="E116"/>
        </row>
        <row r="117">
          <cell r="C117"/>
          <cell r="D117"/>
          <cell r="E117"/>
        </row>
        <row r="118">
          <cell r="C118"/>
          <cell r="D118"/>
          <cell r="E118"/>
        </row>
        <row r="119">
          <cell r="C119"/>
          <cell r="D119"/>
          <cell r="E119"/>
        </row>
        <row r="120">
          <cell r="C120"/>
          <cell r="D120"/>
          <cell r="E120"/>
        </row>
        <row r="121">
          <cell r="C121"/>
          <cell r="D121"/>
          <cell r="E121"/>
        </row>
        <row r="122">
          <cell r="C122"/>
          <cell r="D122"/>
          <cell r="E122"/>
        </row>
        <row r="123">
          <cell r="C123"/>
          <cell r="D123"/>
          <cell r="E123"/>
        </row>
        <row r="124">
          <cell r="C124"/>
          <cell r="D124"/>
          <cell r="E124"/>
        </row>
        <row r="125">
          <cell r="C125"/>
          <cell r="D125"/>
          <cell r="E125"/>
        </row>
        <row r="126">
          <cell r="C126"/>
          <cell r="D126"/>
          <cell r="E126"/>
        </row>
        <row r="127">
          <cell r="C127"/>
          <cell r="D127"/>
          <cell r="E127"/>
        </row>
        <row r="128">
          <cell r="C128"/>
          <cell r="D128"/>
          <cell r="E128"/>
        </row>
        <row r="129">
          <cell r="C129"/>
          <cell r="D129"/>
          <cell r="E129"/>
        </row>
        <row r="130">
          <cell r="C130"/>
          <cell r="D130"/>
          <cell r="E130"/>
        </row>
        <row r="131">
          <cell r="C131"/>
          <cell r="D131"/>
          <cell r="E131"/>
        </row>
        <row r="132">
          <cell r="C132"/>
          <cell r="D132"/>
          <cell r="E132"/>
        </row>
        <row r="133">
          <cell r="C133"/>
          <cell r="D133"/>
          <cell r="E133"/>
        </row>
        <row r="134">
          <cell r="C134"/>
          <cell r="D134"/>
          <cell r="E134"/>
        </row>
        <row r="135">
          <cell r="C135"/>
          <cell r="D135"/>
          <cell r="E135"/>
        </row>
        <row r="136">
          <cell r="C136"/>
          <cell r="D136"/>
          <cell r="E136"/>
        </row>
        <row r="137">
          <cell r="C137"/>
          <cell r="D137"/>
          <cell r="E137"/>
        </row>
        <row r="138">
          <cell r="C138"/>
          <cell r="D138"/>
          <cell r="E138"/>
        </row>
        <row r="139">
          <cell r="C139"/>
          <cell r="D139"/>
          <cell r="E139"/>
        </row>
        <row r="140">
          <cell r="C140"/>
          <cell r="D140"/>
          <cell r="E140"/>
        </row>
        <row r="141">
          <cell r="C141"/>
          <cell r="D141"/>
          <cell r="E141"/>
        </row>
        <row r="142">
          <cell r="C142"/>
          <cell r="D142"/>
          <cell r="E142"/>
        </row>
        <row r="143">
          <cell r="C143"/>
          <cell r="D143"/>
          <cell r="E143"/>
        </row>
        <row r="144">
          <cell r="C144"/>
          <cell r="D144"/>
          <cell r="E144"/>
        </row>
      </sheetData>
      <sheetData sheetId="5" refreshError="1">
        <row r="2">
          <cell r="A2" t="str">
            <v>Button</v>
          </cell>
          <cell r="B2" t="str">
            <v>BTN</v>
          </cell>
          <cell r="C2" t="str">
            <v xml:space="preserve"> </v>
          </cell>
          <cell r="D2" t="str">
            <v>Disable</v>
          </cell>
          <cell r="E2" t="str">
            <v>I/O</v>
          </cell>
          <cell r="F2" t="str">
            <v>○</v>
          </cell>
        </row>
        <row r="3">
          <cell r="A3" t="str">
            <v>CheckBox</v>
          </cell>
          <cell r="B3" t="str">
            <v>CHK</v>
          </cell>
          <cell r="C3" t="str">
            <v xml:space="preserve"> </v>
          </cell>
          <cell r="D3" t="str">
            <v>On</v>
          </cell>
          <cell r="E3" t="str">
            <v>I</v>
          </cell>
          <cell r="F3">
            <v>0</v>
          </cell>
        </row>
        <row r="4">
          <cell r="A4" t="str">
            <v>ComboBox</v>
          </cell>
          <cell r="B4" t="str">
            <v>CMB</v>
          </cell>
          <cell r="C4" t="str">
            <v>選択</v>
          </cell>
          <cell r="D4" t="str">
            <v>Off</v>
          </cell>
          <cell r="E4" t="str">
            <v>O</v>
          </cell>
        </row>
        <row r="5">
          <cell r="A5" t="str">
            <v>Container</v>
          </cell>
          <cell r="B5" t="str">
            <v>PNL</v>
          </cell>
          <cell r="C5" t="str">
            <v>参照</v>
          </cell>
          <cell r="D5" t="str">
            <v>Katakana</v>
          </cell>
        </row>
        <row r="6">
          <cell r="A6" t="str">
            <v>Date</v>
          </cell>
          <cell r="B6" t="str">
            <v>TXT</v>
          </cell>
          <cell r="C6" t="str">
            <v>日付</v>
          </cell>
          <cell r="D6" t="str">
            <v>NoControl</v>
          </cell>
        </row>
        <row r="7">
          <cell r="A7" t="str">
            <v>DateTime</v>
          </cell>
          <cell r="B7" t="str">
            <v>TXT</v>
          </cell>
          <cell r="C7" t="str">
            <v>日時</v>
          </cell>
        </row>
        <row r="8">
          <cell r="A8" t="str">
            <v>Label</v>
          </cell>
          <cell r="B8" t="str">
            <v>DSP</v>
          </cell>
          <cell r="C8" t="str">
            <v>文字</v>
          </cell>
        </row>
        <row r="9">
          <cell r="A9" t="str">
            <v>LabelFix</v>
          </cell>
          <cell r="B9" t="str">
            <v>LBL</v>
          </cell>
          <cell r="C9" t="str">
            <v>文字</v>
          </cell>
        </row>
        <row r="10">
          <cell r="A10" t="str">
            <v>LinkLabel</v>
          </cell>
          <cell r="B10" t="str">
            <v>LIK</v>
          </cell>
          <cell r="C10" t="str">
            <v>文字</v>
          </cell>
        </row>
        <row r="11">
          <cell r="A11" t="str">
            <v>MultiRow</v>
          </cell>
          <cell r="B11" t="str">
            <v>SHT</v>
          </cell>
          <cell r="C11" t="str">
            <v>参照</v>
          </cell>
        </row>
        <row r="12">
          <cell r="A12" t="str">
            <v>Number</v>
          </cell>
          <cell r="B12" t="str">
            <v>TXT</v>
          </cell>
          <cell r="C12" t="str">
            <v>数値</v>
          </cell>
        </row>
        <row r="13">
          <cell r="A13" t="str">
            <v>Picture</v>
          </cell>
          <cell r="B13" t="str">
            <v>PIC</v>
          </cell>
          <cell r="C13" t="str">
            <v>画像</v>
          </cell>
        </row>
        <row r="14">
          <cell r="A14" t="str">
            <v>RadioButton</v>
          </cell>
          <cell r="B14" t="str">
            <v>RDI</v>
          </cell>
          <cell r="C14" t="str">
            <v xml:space="preserve"> </v>
          </cell>
        </row>
        <row r="15">
          <cell r="A15" t="str">
            <v>Reference</v>
          </cell>
          <cell r="B15" t="str">
            <v>REF</v>
          </cell>
          <cell r="C15" t="str">
            <v>参照</v>
          </cell>
        </row>
        <row r="16">
          <cell r="A16" t="str">
            <v>TabControl</v>
          </cell>
          <cell r="B16" t="str">
            <v>TAB</v>
          </cell>
          <cell r="C16" t="str">
            <v>参照</v>
          </cell>
        </row>
        <row r="17">
          <cell r="A17" t="str">
            <v>TextBox</v>
          </cell>
          <cell r="B17" t="str">
            <v>TXT</v>
          </cell>
          <cell r="C17" t="str">
            <v>文字</v>
          </cell>
        </row>
        <row r="18">
          <cell r="A18" t="str">
            <v>Thumnailbox</v>
          </cell>
          <cell r="B18" t="str">
            <v>PIC</v>
          </cell>
          <cell r="C18" t="str">
            <v>画像</v>
          </cell>
        </row>
        <row r="19">
          <cell r="A19" t="str">
            <v>TextArea</v>
          </cell>
          <cell r="B19" t="str">
            <v>TXA</v>
          </cell>
          <cell r="C19" t="str">
            <v>文字</v>
          </cell>
        </row>
        <row r="20">
          <cell r="A20" t="str">
            <v>Function</v>
          </cell>
          <cell r="B20" t="str">
            <v>FNC</v>
          </cell>
          <cell r="C20" t="str">
            <v>文字</v>
          </cell>
        </row>
        <row r="21">
          <cell r="A21"/>
          <cell r="B21"/>
          <cell r="C21"/>
        </row>
      </sheetData>
      <sheetData sheetId="6" refreshError="1"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s_ctl(コントロール)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C3" t="str">
            <v>コントロールコード</v>
          </cell>
          <cell r="D3" t="str">
            <v>ctl_cd</v>
          </cell>
          <cell r="E3" t="str">
            <v>nvarchar</v>
          </cell>
          <cell r="F3" t="str">
            <v>文字</v>
          </cell>
          <cell r="G3">
            <v>30</v>
          </cell>
          <cell r="H3">
            <v>0</v>
          </cell>
          <cell r="I3">
            <v>30</v>
          </cell>
          <cell r="J3">
            <v>0</v>
          </cell>
          <cell r="K3">
            <v>0</v>
          </cell>
          <cell r="L3" t="str">
            <v>◯</v>
          </cell>
          <cell r="M3">
            <v>0</v>
          </cell>
          <cell r="N3">
            <v>0</v>
          </cell>
        </row>
        <row r="4">
          <cell r="C4" t="str">
            <v>コントロール名</v>
          </cell>
          <cell r="D4" t="str">
            <v>ctl_nm</v>
          </cell>
          <cell r="E4" t="str">
            <v>nvarchar</v>
          </cell>
          <cell r="F4" t="str">
            <v>文字</v>
          </cell>
          <cell r="G4">
            <v>200</v>
          </cell>
          <cell r="H4">
            <v>0</v>
          </cell>
          <cell r="I4">
            <v>200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C5" t="str">
            <v>コントロール値1</v>
          </cell>
          <cell r="D5" t="str">
            <v>ctl_val1</v>
          </cell>
          <cell r="E5" t="str">
            <v>nvarchar</v>
          </cell>
          <cell r="F5" t="str">
            <v>文字</v>
          </cell>
          <cell r="G5">
            <v>200</v>
          </cell>
          <cell r="H5">
            <v>0</v>
          </cell>
          <cell r="I5">
            <v>200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C6" t="str">
            <v>コントロール値2</v>
          </cell>
          <cell r="D6" t="str">
            <v>ctl_val2</v>
          </cell>
          <cell r="E6" t="str">
            <v>nvarchar</v>
          </cell>
          <cell r="F6" t="str">
            <v>文字</v>
          </cell>
          <cell r="G6">
            <v>200</v>
          </cell>
          <cell r="H6">
            <v>0</v>
          </cell>
          <cell r="I6">
            <v>200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C7" t="str">
            <v>コントロール値3</v>
          </cell>
          <cell r="D7" t="str">
            <v>ctl_val3</v>
          </cell>
          <cell r="E7" t="str">
            <v>nvarchar</v>
          </cell>
          <cell r="F7" t="str">
            <v>文字</v>
          </cell>
          <cell r="G7">
            <v>200</v>
          </cell>
          <cell r="H7">
            <v>0</v>
          </cell>
          <cell r="I7">
            <v>200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 t="str">
            <v>並び順</v>
          </cell>
          <cell r="D8" t="str">
            <v>disp_order</v>
          </cell>
          <cell r="E8" t="str">
            <v>int</v>
          </cell>
          <cell r="F8" t="str">
            <v>整数</v>
          </cell>
          <cell r="G8">
            <v>4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 t="str">
            <v>画面表示FLG</v>
          </cell>
          <cell r="D9" t="str">
            <v>disp_flg</v>
          </cell>
          <cell r="E9" t="str">
            <v>int</v>
          </cell>
          <cell r="F9" t="str">
            <v>整数</v>
          </cell>
          <cell r="G9">
            <v>1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 t="str">
            <v>0.非表示|1.表示</v>
          </cell>
          <cell r="N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 t="str">
            <v>s_lib(ライブラリ)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 t="str">
            <v>ライブラリコード</v>
          </cell>
          <cell r="D11" t="str">
            <v>lib_cd</v>
          </cell>
          <cell r="E11" t="str">
            <v>nvarchar</v>
          </cell>
          <cell r="F11" t="str">
            <v>文字</v>
          </cell>
          <cell r="G11">
            <v>30</v>
          </cell>
          <cell r="H11">
            <v>0</v>
          </cell>
          <cell r="I11">
            <v>30</v>
          </cell>
          <cell r="J11">
            <v>0</v>
          </cell>
          <cell r="K11">
            <v>0</v>
          </cell>
          <cell r="L11" t="str">
            <v>○</v>
          </cell>
          <cell r="M11" t="str">
            <v>ライブラリを識別するコード。(例.auth_role_div)</v>
          </cell>
          <cell r="N11">
            <v>0</v>
          </cell>
        </row>
        <row r="12">
          <cell r="C12" t="str">
            <v>ライブラリ名</v>
          </cell>
          <cell r="D12" t="str">
            <v>lib_nm</v>
          </cell>
          <cell r="E12" t="str">
            <v>nvarchar</v>
          </cell>
          <cell r="F12" t="str">
            <v>文字</v>
          </cell>
          <cell r="G12">
            <v>50</v>
          </cell>
          <cell r="H12">
            <v>0</v>
          </cell>
          <cell r="I12">
            <v>50</v>
          </cell>
          <cell r="J12">
            <v>0</v>
          </cell>
          <cell r="K12">
            <v>0</v>
          </cell>
          <cell r="L12" t="str">
            <v>○</v>
          </cell>
          <cell r="M12" t="str">
            <v>ライブラリ名称(例.権限区分)</v>
          </cell>
          <cell r="N12">
            <v>0</v>
          </cell>
        </row>
        <row r="13">
          <cell r="C13" t="str">
            <v>ライブラリ値桁数</v>
          </cell>
          <cell r="D13" t="str">
            <v>lib_val_cd_digit</v>
          </cell>
          <cell r="E13" t="str">
            <v>int</v>
          </cell>
          <cell r="F13" t="str">
            <v>数値</v>
          </cell>
          <cell r="G13">
            <v>4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 t="str">
            <v>◯</v>
          </cell>
          <cell r="M13" t="str">
            <v>ライブラリ値コードの桁数(例:2)</v>
          </cell>
          <cell r="N13">
            <v>0</v>
          </cell>
        </row>
        <row r="14">
          <cell r="C14" t="str">
            <v>編集許可フラグ</v>
          </cell>
          <cell r="D14" t="str">
            <v>change_perm_div</v>
          </cell>
          <cell r="E14" t="str">
            <v>nvarchar</v>
          </cell>
          <cell r="F14" t="str">
            <v>文字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 t="str">
            <v>◯</v>
          </cell>
          <cell r="M14" t="str">
            <v>0.不可|1.可(名称変更:change_perm_flg→change_perm_div)</v>
          </cell>
          <cell r="N14" t="str">
            <v>s_lib:possible_div</v>
          </cell>
        </row>
        <row r="15">
          <cell r="C15" t="str">
            <v>表示順</v>
          </cell>
          <cell r="D15" t="str">
            <v>disp_order</v>
          </cell>
          <cell r="E15" t="str">
            <v>int</v>
          </cell>
          <cell r="F15" t="str">
            <v>数値</v>
          </cell>
          <cell r="G15">
            <v>4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 t="str">
            <v>並び順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 t="str">
            <v>s_lib_val(ライブラリ名称)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 t="str">
            <v>ライブラリコード</v>
          </cell>
          <cell r="D17" t="str">
            <v>lib_cd</v>
          </cell>
          <cell r="E17" t="str">
            <v>nvarchar</v>
          </cell>
          <cell r="F17" t="str">
            <v>文字</v>
          </cell>
          <cell r="G17">
            <v>30</v>
          </cell>
          <cell r="H17">
            <v>0</v>
          </cell>
          <cell r="I17">
            <v>30</v>
          </cell>
          <cell r="J17">
            <v>0</v>
          </cell>
          <cell r="K17">
            <v>0</v>
          </cell>
          <cell r="L17" t="str">
            <v>○</v>
          </cell>
          <cell r="M17" t="str">
            <v>ライブラリを識別するコード。(例.auth_role_div)</v>
          </cell>
          <cell r="N17">
            <v>0</v>
          </cell>
        </row>
        <row r="18">
          <cell r="C18" t="str">
            <v>ライブラリ値コード</v>
          </cell>
          <cell r="D18" t="str">
            <v>lib_val_cd</v>
          </cell>
          <cell r="E18" t="str">
            <v>nvarchar</v>
          </cell>
          <cell r="F18" t="str">
            <v>文字</v>
          </cell>
          <cell r="G18">
            <v>10</v>
          </cell>
          <cell r="H18">
            <v>0</v>
          </cell>
          <cell r="I18">
            <v>10</v>
          </cell>
          <cell r="J18">
            <v>0</v>
          </cell>
          <cell r="K18">
            <v>0</v>
          </cell>
          <cell r="L18" t="str">
            <v>○</v>
          </cell>
          <cell r="M18" t="str">
            <v>区分(例:999)</v>
          </cell>
          <cell r="N18">
            <v>0</v>
          </cell>
        </row>
        <row r="19">
          <cell r="C19" t="str">
            <v>ライブラリ値名称和文</v>
          </cell>
          <cell r="D19" t="str">
            <v>lib_val_nm_j</v>
          </cell>
          <cell r="E19" t="str">
            <v>nvarchar</v>
          </cell>
          <cell r="F19" t="str">
            <v>文字</v>
          </cell>
          <cell r="G19">
            <v>100</v>
          </cell>
          <cell r="H19">
            <v>0</v>
          </cell>
          <cell r="I19">
            <v>100</v>
          </cell>
          <cell r="J19">
            <v>0</v>
          </cell>
          <cell r="K19">
            <v>0</v>
          </cell>
          <cell r="L19" t="str">
            <v>○</v>
          </cell>
          <cell r="M19" t="str">
            <v>ライブラリ値の和文名(例:システム管理者)</v>
          </cell>
          <cell r="N19">
            <v>0</v>
          </cell>
        </row>
        <row r="20">
          <cell r="C20" t="str">
            <v>ライブラリ値略称和文</v>
          </cell>
          <cell r="D20" t="str">
            <v>lib_val_ab_j</v>
          </cell>
          <cell r="E20" t="str">
            <v>nvarchar</v>
          </cell>
          <cell r="F20" t="str">
            <v>文字</v>
          </cell>
          <cell r="G20">
            <v>50</v>
          </cell>
          <cell r="H20">
            <v>0</v>
          </cell>
          <cell r="I20">
            <v>50</v>
          </cell>
          <cell r="J20">
            <v>0</v>
          </cell>
          <cell r="K20">
            <v>0</v>
          </cell>
          <cell r="L20" t="str">
            <v>○</v>
          </cell>
          <cell r="M20" t="str">
            <v>ライブラリ値の和文名(例:管理者)</v>
          </cell>
          <cell r="N20">
            <v>0</v>
          </cell>
        </row>
        <row r="21">
          <cell r="C21" t="str">
            <v>ライブラリ値名称英文</v>
          </cell>
          <cell r="D21" t="str">
            <v>lib_val_nm_e</v>
          </cell>
          <cell r="E21" t="str">
            <v>nvarchar</v>
          </cell>
          <cell r="F21" t="str">
            <v>文字</v>
          </cell>
          <cell r="G21">
            <v>100</v>
          </cell>
          <cell r="H21">
            <v>0</v>
          </cell>
          <cell r="I21">
            <v>100</v>
          </cell>
          <cell r="J21">
            <v>0</v>
          </cell>
          <cell r="K21">
            <v>0</v>
          </cell>
          <cell r="L21" t="str">
            <v>○</v>
          </cell>
          <cell r="M21" t="str">
            <v>ライブラリ値の英文名(例:administrator)</v>
          </cell>
          <cell r="N21">
            <v>0</v>
          </cell>
        </row>
        <row r="22">
          <cell r="C22" t="str">
            <v>ライブラリ値略称英文</v>
          </cell>
          <cell r="D22" t="str">
            <v>lib_val_ab_e</v>
          </cell>
          <cell r="E22" t="str">
            <v>nvarchar</v>
          </cell>
          <cell r="F22" t="str">
            <v>文字</v>
          </cell>
          <cell r="G22">
            <v>50</v>
          </cell>
          <cell r="H22">
            <v>0</v>
          </cell>
          <cell r="I22">
            <v>50</v>
          </cell>
          <cell r="J22">
            <v>0</v>
          </cell>
          <cell r="K22">
            <v>0</v>
          </cell>
          <cell r="L22" t="str">
            <v>○</v>
          </cell>
          <cell r="M22" t="str">
            <v>ライブラリ値の英文名(例:admin)</v>
          </cell>
          <cell r="N22">
            <v>0</v>
          </cell>
        </row>
        <row r="23">
          <cell r="C23" t="str">
            <v>制御用項目1</v>
          </cell>
          <cell r="D23" t="str">
            <v>lib_val_ctl1</v>
          </cell>
          <cell r="E23" t="str">
            <v>nvarchar</v>
          </cell>
          <cell r="F23" t="str">
            <v>文字</v>
          </cell>
          <cell r="G23">
            <v>50</v>
          </cell>
          <cell r="H23">
            <v>0</v>
          </cell>
          <cell r="I23">
            <v>50</v>
          </cell>
          <cell r="J23">
            <v>0</v>
          </cell>
          <cell r="K23">
            <v>0</v>
          </cell>
          <cell r="L23">
            <v>0</v>
          </cell>
          <cell r="M23" t="str">
            <v>lib_cd毎に必要に応じて設定する制御項目。</v>
          </cell>
          <cell r="N23">
            <v>0</v>
          </cell>
        </row>
        <row r="24">
          <cell r="C24" t="str">
            <v>制御用項目2</v>
          </cell>
          <cell r="D24" t="str">
            <v>lib_val_ctl2</v>
          </cell>
          <cell r="E24" t="str">
            <v>nvarchar</v>
          </cell>
          <cell r="F24" t="str">
            <v>文字</v>
          </cell>
          <cell r="G24">
            <v>50</v>
          </cell>
          <cell r="H24">
            <v>0</v>
          </cell>
          <cell r="I24">
            <v>50</v>
          </cell>
          <cell r="J24">
            <v>0</v>
          </cell>
          <cell r="K24">
            <v>0</v>
          </cell>
          <cell r="L24">
            <v>0</v>
          </cell>
          <cell r="M24" t="str">
            <v>lib_cd毎に必要に応じて設定する制御項目。</v>
          </cell>
          <cell r="N24">
            <v>0</v>
          </cell>
        </row>
        <row r="25">
          <cell r="C25" t="str">
            <v>制御用項目3</v>
          </cell>
          <cell r="D25" t="str">
            <v>lib_val_ctl3</v>
          </cell>
          <cell r="E25" t="str">
            <v>nvarchar</v>
          </cell>
          <cell r="F25" t="str">
            <v>文字</v>
          </cell>
          <cell r="G25">
            <v>50</v>
          </cell>
          <cell r="H25">
            <v>0</v>
          </cell>
          <cell r="I25">
            <v>50</v>
          </cell>
          <cell r="J25">
            <v>0</v>
          </cell>
          <cell r="K25">
            <v>0</v>
          </cell>
          <cell r="L25">
            <v>0</v>
          </cell>
          <cell r="M25" t="str">
            <v>lib_cd毎に必要に応じて設定する制御項目。</v>
          </cell>
          <cell r="N25">
            <v>0</v>
          </cell>
        </row>
        <row r="26">
          <cell r="C26" t="str">
            <v>制御用項目4</v>
          </cell>
          <cell r="D26" t="str">
            <v>lib_val_ctl4</v>
          </cell>
          <cell r="E26" t="str">
            <v>nvarchar</v>
          </cell>
          <cell r="F26" t="str">
            <v>文字</v>
          </cell>
          <cell r="G26">
            <v>50</v>
          </cell>
          <cell r="H26">
            <v>0</v>
          </cell>
          <cell r="I26">
            <v>50</v>
          </cell>
          <cell r="J26">
            <v>0</v>
          </cell>
          <cell r="K26">
            <v>0</v>
          </cell>
          <cell r="L26">
            <v>0</v>
          </cell>
          <cell r="M26" t="str">
            <v>lib_cd毎に必要に応じて設定する制御項目。</v>
          </cell>
          <cell r="N26">
            <v>0</v>
          </cell>
        </row>
        <row r="27">
          <cell r="C27" t="str">
            <v>制御用項目5</v>
          </cell>
          <cell r="D27" t="str">
            <v>lib_val_ctl5</v>
          </cell>
          <cell r="E27" t="str">
            <v>nvarchar</v>
          </cell>
          <cell r="F27" t="str">
            <v>文字</v>
          </cell>
          <cell r="G27">
            <v>50</v>
          </cell>
          <cell r="H27">
            <v>0</v>
          </cell>
          <cell r="I27">
            <v>50</v>
          </cell>
          <cell r="J27">
            <v>0</v>
          </cell>
          <cell r="K27">
            <v>0</v>
          </cell>
          <cell r="L27">
            <v>0</v>
          </cell>
          <cell r="M27" t="str">
            <v>lib_cd毎に必要に応じて設定する制御項目。</v>
          </cell>
          <cell r="N27">
            <v>0</v>
          </cell>
        </row>
        <row r="28">
          <cell r="C28" t="str">
            <v>制御用項目6</v>
          </cell>
          <cell r="D28" t="str">
            <v>lib_val_ctl6</v>
          </cell>
          <cell r="E28" t="str">
            <v>nvarchar</v>
          </cell>
          <cell r="F28" t="str">
            <v>文字</v>
          </cell>
          <cell r="G28">
            <v>50</v>
          </cell>
          <cell r="H28">
            <v>0</v>
          </cell>
          <cell r="I28">
            <v>50</v>
          </cell>
          <cell r="J28">
            <v>0</v>
          </cell>
          <cell r="K28">
            <v>0</v>
          </cell>
          <cell r="L28">
            <v>0</v>
          </cell>
          <cell r="M28" t="str">
            <v>lib_cd毎に必要に応じて設定する制御項目。</v>
          </cell>
          <cell r="N28">
            <v>0</v>
          </cell>
        </row>
        <row r="29">
          <cell r="C29" t="str">
            <v>制御用項目7</v>
          </cell>
          <cell r="D29" t="str">
            <v>lib_val_ctl7</v>
          </cell>
          <cell r="E29" t="str">
            <v>nvarchar</v>
          </cell>
          <cell r="F29" t="str">
            <v>文字</v>
          </cell>
          <cell r="G29">
            <v>50</v>
          </cell>
          <cell r="H29">
            <v>0</v>
          </cell>
          <cell r="I29">
            <v>50</v>
          </cell>
          <cell r="J29">
            <v>0</v>
          </cell>
          <cell r="K29">
            <v>0</v>
          </cell>
          <cell r="L29">
            <v>0</v>
          </cell>
          <cell r="M29" t="str">
            <v>lib_cd毎に必要に応じて設定する制御項目。</v>
          </cell>
          <cell r="N29">
            <v>0</v>
          </cell>
        </row>
        <row r="30">
          <cell r="C30" t="str">
            <v>制御用項目8</v>
          </cell>
          <cell r="D30" t="str">
            <v>lib_val_ctl8</v>
          </cell>
          <cell r="E30" t="str">
            <v>nvarchar</v>
          </cell>
          <cell r="F30" t="str">
            <v>文字</v>
          </cell>
          <cell r="G30">
            <v>50</v>
          </cell>
          <cell r="H30">
            <v>0</v>
          </cell>
          <cell r="I30">
            <v>50</v>
          </cell>
          <cell r="J30">
            <v>0</v>
          </cell>
          <cell r="K30">
            <v>0</v>
          </cell>
          <cell r="L30">
            <v>0</v>
          </cell>
          <cell r="M30" t="str">
            <v>lib_cd毎に必要に応じて設定する制御項目。</v>
          </cell>
          <cell r="N30">
            <v>0</v>
          </cell>
        </row>
        <row r="31">
          <cell r="C31" t="str">
            <v>制御用項目9</v>
          </cell>
          <cell r="D31" t="str">
            <v>lib_val_ctl9</v>
          </cell>
          <cell r="E31" t="str">
            <v>nvarchar</v>
          </cell>
          <cell r="F31" t="str">
            <v>文字</v>
          </cell>
          <cell r="G31">
            <v>50</v>
          </cell>
          <cell r="H31">
            <v>0</v>
          </cell>
          <cell r="I31">
            <v>50</v>
          </cell>
          <cell r="J31">
            <v>0</v>
          </cell>
          <cell r="K31">
            <v>0</v>
          </cell>
          <cell r="L31">
            <v>0</v>
          </cell>
          <cell r="M31" t="str">
            <v>lib_cd毎に必要に応じて設定する制御項目。</v>
          </cell>
          <cell r="N31">
            <v>0</v>
          </cell>
        </row>
        <row r="32">
          <cell r="C32" t="str">
            <v>制御用項目10</v>
          </cell>
          <cell r="D32" t="str">
            <v>lib_val_ctl10</v>
          </cell>
          <cell r="E32" t="str">
            <v>nvarchar</v>
          </cell>
          <cell r="F32" t="str">
            <v>文字</v>
          </cell>
          <cell r="G32">
            <v>50</v>
          </cell>
          <cell r="H32">
            <v>0</v>
          </cell>
          <cell r="I32">
            <v>50</v>
          </cell>
          <cell r="J32">
            <v>0</v>
          </cell>
          <cell r="K32">
            <v>0</v>
          </cell>
          <cell r="L32">
            <v>0</v>
          </cell>
          <cell r="M32" t="str">
            <v>lib_cd毎に必要に応じて設定する制御項目。</v>
          </cell>
          <cell r="N32">
            <v>0</v>
          </cell>
        </row>
        <row r="33">
          <cell r="C33" t="str">
            <v>初期値対象</v>
          </cell>
          <cell r="D33" t="str">
            <v>ini_target_div</v>
          </cell>
          <cell r="E33" t="str">
            <v>nvarchar</v>
          </cell>
          <cell r="F33" t="str">
            <v>文字</v>
          </cell>
          <cell r="G33">
            <v>1</v>
          </cell>
          <cell r="H33">
            <v>0</v>
          </cell>
          <cell r="I33">
            <v>1</v>
          </cell>
          <cell r="J33">
            <v>0</v>
          </cell>
          <cell r="K33">
            <v>0</v>
          </cell>
          <cell r="L33">
            <v>0</v>
          </cell>
          <cell r="M33" t="str">
            <v>初期値かどうかを識別する。</v>
          </cell>
          <cell r="N33" t="str">
            <v>s_lib:target_div</v>
          </cell>
        </row>
        <row r="34">
          <cell r="C34" t="str">
            <v>表示順</v>
          </cell>
          <cell r="D34" t="str">
            <v>disp_order</v>
          </cell>
          <cell r="E34" t="str">
            <v>int</v>
          </cell>
          <cell r="F34" t="str">
            <v>数値</v>
          </cell>
          <cell r="G34">
            <v>4</v>
          </cell>
          <cell r="H34">
            <v>0</v>
          </cell>
          <cell r="I34">
            <v>4</v>
          </cell>
          <cell r="J34">
            <v>0</v>
          </cell>
          <cell r="K34">
            <v>0</v>
          </cell>
          <cell r="L34">
            <v>0</v>
          </cell>
          <cell r="M34" t="str">
            <v>並び順</v>
          </cell>
          <cell r="N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 t="str">
            <v>s_prg(プログラムM)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 t="str">
            <v>プログラムコード</v>
          </cell>
          <cell r="D36" t="str">
            <v>prg_cd</v>
          </cell>
          <cell r="E36" t="str">
            <v>nvarchar</v>
          </cell>
          <cell r="F36" t="str">
            <v>文字</v>
          </cell>
          <cell r="G36">
            <v>20</v>
          </cell>
          <cell r="H36">
            <v>0</v>
          </cell>
          <cell r="I36">
            <v>20</v>
          </cell>
          <cell r="J36">
            <v>0</v>
          </cell>
          <cell r="K36">
            <v>0</v>
          </cell>
          <cell r="L36" t="str">
            <v>○</v>
          </cell>
          <cell r="M36" t="str">
            <v>プログラムを識別するコード。(pi-detail)</v>
          </cell>
          <cell r="N36">
            <v>0</v>
          </cell>
        </row>
        <row r="37">
          <cell r="C37" t="str">
            <v>プログラム名</v>
          </cell>
          <cell r="D37" t="str">
            <v>prg_nm</v>
          </cell>
          <cell r="E37" t="str">
            <v>nvarchar</v>
          </cell>
          <cell r="F37" t="str">
            <v>文字</v>
          </cell>
          <cell r="G37">
            <v>100</v>
          </cell>
          <cell r="H37">
            <v>0</v>
          </cell>
          <cell r="I37">
            <v>100</v>
          </cell>
          <cell r="J37">
            <v>0</v>
          </cell>
          <cell r="K37">
            <v>0</v>
          </cell>
          <cell r="L37" t="str">
            <v>○</v>
          </cell>
          <cell r="M37" t="str">
            <v>プログラムの名称(PI入力、PI一覧)</v>
          </cell>
          <cell r="N37">
            <v>0</v>
          </cell>
        </row>
        <row r="38">
          <cell r="C38" t="str">
            <v>プログラム名略称</v>
          </cell>
          <cell r="D38" t="str">
            <v>prg_ab</v>
          </cell>
          <cell r="E38" t="str">
            <v>nvarchar</v>
          </cell>
          <cell r="F38" t="str">
            <v>文字</v>
          </cell>
          <cell r="G38">
            <v>50</v>
          </cell>
          <cell r="H38">
            <v>0</v>
          </cell>
          <cell r="I38">
            <v>50</v>
          </cell>
          <cell r="J38">
            <v>0</v>
          </cell>
          <cell r="K38">
            <v>0</v>
          </cell>
          <cell r="L38" t="str">
            <v>○</v>
          </cell>
          <cell r="M38" t="str">
            <v>プログラムの略称。</v>
          </cell>
          <cell r="N38">
            <v>0</v>
          </cell>
        </row>
        <row r="39">
          <cell r="C39" t="str">
            <v>プログラムURL</v>
          </cell>
          <cell r="D39" t="str">
            <v>prg_url</v>
          </cell>
          <cell r="E39" t="str">
            <v>nvarchar</v>
          </cell>
          <cell r="F39" t="str">
            <v>文字</v>
          </cell>
          <cell r="G39">
            <v>80</v>
          </cell>
          <cell r="H39">
            <v>0</v>
          </cell>
          <cell r="I39">
            <v>80</v>
          </cell>
          <cell r="J39">
            <v>0</v>
          </cell>
          <cell r="K39">
            <v>0</v>
          </cell>
          <cell r="L39" t="str">
            <v>○</v>
          </cell>
          <cell r="M39" t="str">
            <v>プログラムURL。</v>
          </cell>
          <cell r="N39">
            <v>0</v>
          </cell>
        </row>
        <row r="40">
          <cell r="C40" t="str">
            <v>表示順</v>
          </cell>
          <cell r="D40" t="str">
            <v>disp_order</v>
          </cell>
          <cell r="E40" t="str">
            <v>int</v>
          </cell>
          <cell r="F40" t="str">
            <v>数字</v>
          </cell>
          <cell r="G40">
            <v>3</v>
          </cell>
          <cell r="H40">
            <v>0</v>
          </cell>
          <cell r="I40">
            <v>4</v>
          </cell>
          <cell r="J40">
            <v>0</v>
          </cell>
          <cell r="K40">
            <v>0</v>
          </cell>
          <cell r="L40">
            <v>0</v>
          </cell>
          <cell r="M40" t="str">
            <v>メニュー表示順。</v>
          </cell>
          <cell r="N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 t="str">
            <v>s_fnc(機能M)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 t="str">
            <v>プログラムコード</v>
          </cell>
          <cell r="D42" t="str">
            <v>prg_cd</v>
          </cell>
          <cell r="E42" t="str">
            <v>nvarchar</v>
          </cell>
          <cell r="F42" t="str">
            <v>文字</v>
          </cell>
          <cell r="G42">
            <v>20</v>
          </cell>
          <cell r="H42">
            <v>0</v>
          </cell>
          <cell r="I42">
            <v>20</v>
          </cell>
          <cell r="J42">
            <v>0</v>
          </cell>
          <cell r="K42">
            <v>0</v>
          </cell>
          <cell r="L42" t="str">
            <v>○</v>
          </cell>
          <cell r="M42" t="str">
            <v>プログラムを識別するコード。(pi-detail)</v>
          </cell>
          <cell r="N42" t="str">
            <v>s_prg</v>
          </cell>
        </row>
        <row r="43">
          <cell r="C43" t="str">
            <v>機能コード</v>
          </cell>
          <cell r="D43" t="str">
            <v>fnc_cd</v>
          </cell>
          <cell r="E43" t="str">
            <v>nvarchar</v>
          </cell>
          <cell r="F43" t="str">
            <v>文字</v>
          </cell>
          <cell r="G43">
            <v>50</v>
          </cell>
          <cell r="H43">
            <v>0</v>
          </cell>
          <cell r="I43">
            <v>50</v>
          </cell>
          <cell r="J43">
            <v>0</v>
          </cell>
          <cell r="K43">
            <v>0</v>
          </cell>
          <cell r="L43" t="str">
            <v>○</v>
          </cell>
          <cell r="M43" t="str">
            <v>プログラム内の機能(ボタン処理)を識別するコード。(save)</v>
          </cell>
          <cell r="N43">
            <v>0</v>
          </cell>
        </row>
        <row r="44">
          <cell r="C44" t="str">
            <v>機能名称</v>
          </cell>
          <cell r="D44" t="str">
            <v>fnc_nm</v>
          </cell>
          <cell r="E44" t="str">
            <v>nvarchar</v>
          </cell>
          <cell r="F44" t="str">
            <v>文字</v>
          </cell>
          <cell r="G44">
            <v>30</v>
          </cell>
          <cell r="H44">
            <v>0</v>
          </cell>
          <cell r="I44">
            <v>30</v>
          </cell>
          <cell r="J44">
            <v>0</v>
          </cell>
          <cell r="K44">
            <v>0</v>
          </cell>
          <cell r="L44" t="str">
            <v>○</v>
          </cell>
          <cell r="M44" t="str">
            <v>プログラム内の機能名(ボタン名)(保存）</v>
          </cell>
          <cell r="N44">
            <v>0</v>
          </cell>
        </row>
        <row r="45">
          <cell r="C45" t="str">
            <v>プログラムURL</v>
          </cell>
          <cell r="D45" t="str">
            <v>prg_url</v>
          </cell>
          <cell r="E45" t="str">
            <v>nvarchar</v>
          </cell>
          <cell r="F45" t="str">
            <v>文字</v>
          </cell>
          <cell r="G45">
            <v>80</v>
          </cell>
          <cell r="H45">
            <v>0</v>
          </cell>
          <cell r="I45">
            <v>80</v>
          </cell>
          <cell r="J45">
            <v>0</v>
          </cell>
          <cell r="K45">
            <v>0</v>
          </cell>
          <cell r="L45" t="str">
            <v>○</v>
          </cell>
          <cell r="M45" t="str">
            <v>プログラムURL。</v>
          </cell>
          <cell r="N45">
            <v>0</v>
          </cell>
        </row>
        <row r="46">
          <cell r="C46" t="str">
            <v>表示順</v>
          </cell>
          <cell r="D46" t="str">
            <v>disp_order</v>
          </cell>
          <cell r="E46" t="str">
            <v>int</v>
          </cell>
          <cell r="F46" t="str">
            <v>数字</v>
          </cell>
          <cell r="G46">
            <v>3</v>
          </cell>
          <cell r="H46">
            <v>0</v>
          </cell>
          <cell r="I46">
            <v>4</v>
          </cell>
          <cell r="J46">
            <v>0</v>
          </cell>
          <cell r="K46">
            <v>0</v>
          </cell>
          <cell r="L46">
            <v>0</v>
          </cell>
          <cell r="M46" t="str">
            <v>メニュー表示順。</v>
          </cell>
          <cell r="N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 t="str">
            <v>s_tax_rate(税率)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 t="str">
            <v>税区分</v>
          </cell>
          <cell r="D48" t="str">
            <v>tax_rate_div</v>
          </cell>
          <cell r="E48" t="str">
            <v>nvarchar</v>
          </cell>
          <cell r="F48" t="str">
            <v>文字</v>
          </cell>
          <cell r="G48">
            <v>1</v>
          </cell>
          <cell r="H48">
            <v>0</v>
          </cell>
          <cell r="I48">
            <v>1</v>
          </cell>
          <cell r="J48">
            <v>0</v>
          </cell>
          <cell r="K48">
            <v>0</v>
          </cell>
          <cell r="L48" t="str">
            <v>○</v>
          </cell>
          <cell r="M48" t="str">
            <v>税率を識別するコード(例:1.消費税)</v>
          </cell>
          <cell r="N48" t="str">
            <v>s_lib</v>
          </cell>
        </row>
        <row r="49">
          <cell r="C49" t="str">
            <v>開始日</v>
          </cell>
          <cell r="D49" t="str">
            <v>start_date</v>
          </cell>
          <cell r="E49" t="str">
            <v>date</v>
          </cell>
          <cell r="F49" t="str">
            <v>日付</v>
          </cell>
          <cell r="G49">
            <v>4</v>
          </cell>
          <cell r="H49">
            <v>0</v>
          </cell>
          <cell r="I49">
            <v>3</v>
          </cell>
          <cell r="J49">
            <v>0</v>
          </cell>
          <cell r="K49">
            <v>0</v>
          </cell>
          <cell r="L49" t="str">
            <v>○</v>
          </cell>
          <cell r="M49" t="str">
            <v>税率の適用開始日</v>
          </cell>
          <cell r="N49" t="str">
            <v>s_prg</v>
          </cell>
        </row>
        <row r="50">
          <cell r="C50" t="str">
            <v>税率</v>
          </cell>
          <cell r="D50" t="str">
            <v>tax_rate</v>
          </cell>
          <cell r="E50" t="str">
            <v>numeric</v>
          </cell>
          <cell r="F50" t="str">
            <v>整数</v>
          </cell>
          <cell r="G50">
            <v>5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 t="str">
            <v>○</v>
          </cell>
          <cell r="M50" t="str">
            <v>税率。パーセントで設定。(例:8.5%)</v>
          </cell>
          <cell r="N50" t="str">
            <v>s_fnc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 t="str">
            <v>m_user(ユーザM)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 t="str">
            <v>ユーザーコード</v>
          </cell>
          <cell r="D52" t="str">
            <v>user_cd</v>
          </cell>
          <cell r="E52" t="str">
            <v>nvarchar</v>
          </cell>
          <cell r="F52" t="str">
            <v>文字</v>
          </cell>
          <cell r="G52">
            <v>20</v>
          </cell>
          <cell r="H52">
            <v>0</v>
          </cell>
          <cell r="I52">
            <v>20</v>
          </cell>
          <cell r="J52">
            <v>0</v>
          </cell>
          <cell r="K52">
            <v>0</v>
          </cell>
          <cell r="L52" t="str">
            <v>○</v>
          </cell>
          <cell r="M52" t="str">
            <v>名称を識別するコード。</v>
          </cell>
          <cell r="N52">
            <v>0</v>
          </cell>
        </row>
        <row r="53">
          <cell r="C53" t="str">
            <v>ユーザー名称和文</v>
          </cell>
          <cell r="D53" t="str">
            <v>user_nm_j</v>
          </cell>
          <cell r="E53" t="str">
            <v>nvarchar</v>
          </cell>
          <cell r="F53" t="str">
            <v>文字</v>
          </cell>
          <cell r="G53">
            <v>50</v>
          </cell>
          <cell r="H53">
            <v>0</v>
          </cell>
          <cell r="I53">
            <v>50</v>
          </cell>
          <cell r="J53">
            <v>0</v>
          </cell>
          <cell r="K53">
            <v>0</v>
          </cell>
          <cell r="L53" t="str">
            <v>○</v>
          </cell>
          <cell r="M53" t="str">
            <v>(例):アペレ太郎</v>
          </cell>
          <cell r="N53">
            <v>0</v>
          </cell>
        </row>
        <row r="54">
          <cell r="C54" t="str">
            <v>ユーザー略称和文</v>
          </cell>
          <cell r="D54" t="str">
            <v>user_ab_j</v>
          </cell>
          <cell r="E54" t="str">
            <v>nvarchar</v>
          </cell>
          <cell r="F54" t="str">
            <v>文字</v>
          </cell>
          <cell r="G54">
            <v>20</v>
          </cell>
          <cell r="H54">
            <v>0</v>
          </cell>
          <cell r="I54">
            <v>20</v>
          </cell>
          <cell r="J54">
            <v>0</v>
          </cell>
          <cell r="K54">
            <v>0</v>
          </cell>
          <cell r="L54" t="str">
            <v>○</v>
          </cell>
          <cell r="M54" t="str">
            <v>(例):アペレ</v>
          </cell>
          <cell r="N54">
            <v>0</v>
          </cell>
        </row>
        <row r="55">
          <cell r="C55" t="str">
            <v>ユーザー名称英文</v>
          </cell>
          <cell r="D55" t="str">
            <v>user_nm_e</v>
          </cell>
          <cell r="E55" t="str">
            <v>nvarchar</v>
          </cell>
          <cell r="F55" t="str">
            <v>文字</v>
          </cell>
          <cell r="G55">
            <v>50</v>
          </cell>
          <cell r="H55">
            <v>0</v>
          </cell>
          <cell r="I55">
            <v>50</v>
          </cell>
          <cell r="J55">
            <v>0</v>
          </cell>
          <cell r="K55">
            <v>0</v>
          </cell>
          <cell r="L55" t="str">
            <v>○</v>
          </cell>
          <cell r="M55" t="str">
            <v>(例):APEL Co., Ltd</v>
          </cell>
          <cell r="N55">
            <v>0</v>
          </cell>
        </row>
        <row r="56">
          <cell r="C56" t="str">
            <v>ユーザー略称英文</v>
          </cell>
          <cell r="D56" t="str">
            <v>user_ab_e</v>
          </cell>
          <cell r="E56" t="str">
            <v>nvarchar</v>
          </cell>
          <cell r="F56" t="str">
            <v>文字</v>
          </cell>
          <cell r="G56">
            <v>20</v>
          </cell>
          <cell r="H56">
            <v>0</v>
          </cell>
          <cell r="I56">
            <v>20</v>
          </cell>
          <cell r="J56">
            <v>0</v>
          </cell>
          <cell r="K56">
            <v>0</v>
          </cell>
          <cell r="L56" t="str">
            <v>○</v>
          </cell>
          <cell r="M56" t="str">
            <v>(例):APEL</v>
          </cell>
          <cell r="N56">
            <v>0</v>
          </cell>
        </row>
        <row r="57">
          <cell r="C57" t="str">
            <v>パスワード</v>
          </cell>
          <cell r="D57" t="str">
            <v>pwd</v>
          </cell>
          <cell r="E57" t="str">
            <v>nvarchar</v>
          </cell>
          <cell r="F57" t="str">
            <v>文字</v>
          </cell>
          <cell r="G57">
            <v>20</v>
          </cell>
          <cell r="H57">
            <v>0</v>
          </cell>
          <cell r="I57">
            <v>20</v>
          </cell>
          <cell r="J57">
            <v>0</v>
          </cell>
          <cell r="K57">
            <v>0</v>
          </cell>
          <cell r="L57" t="str">
            <v>○</v>
          </cell>
          <cell r="M57" t="str">
            <v>パスワードを管理する。</v>
          </cell>
          <cell r="N57">
            <v>0</v>
          </cell>
        </row>
        <row r="58">
          <cell r="C58" t="str">
            <v>所属区分</v>
          </cell>
          <cell r="D58" t="str">
            <v>belong_div</v>
          </cell>
          <cell r="E58" t="str">
            <v>nvarchar</v>
          </cell>
          <cell r="F58" t="str">
            <v>文字</v>
          </cell>
          <cell r="G58">
            <v>3</v>
          </cell>
          <cell r="H58">
            <v>0</v>
          </cell>
          <cell r="I58">
            <v>3</v>
          </cell>
          <cell r="J58">
            <v>0</v>
          </cell>
          <cell r="K58">
            <v>0</v>
          </cell>
          <cell r="L58" t="str">
            <v>○</v>
          </cell>
          <cell r="M58" t="str">
            <v>所属部署を管理する。(例:海外事業部)</v>
          </cell>
          <cell r="N58" t="str">
            <v>s_lib</v>
          </cell>
        </row>
        <row r="59">
          <cell r="C59" t="str">
            <v>役職区分</v>
          </cell>
          <cell r="D59" t="str">
            <v>position_div</v>
          </cell>
          <cell r="E59" t="str">
            <v>nvarchar</v>
          </cell>
          <cell r="F59" t="str">
            <v>文字</v>
          </cell>
          <cell r="G59">
            <v>2</v>
          </cell>
          <cell r="H59">
            <v>0</v>
          </cell>
          <cell r="I59">
            <v>2</v>
          </cell>
          <cell r="J59">
            <v>0</v>
          </cell>
          <cell r="K59">
            <v>0</v>
          </cell>
          <cell r="L59" t="str">
            <v>○</v>
          </cell>
          <cell r="M59" t="str">
            <v>役職を管理する。(例:課長)</v>
          </cell>
          <cell r="N59" t="str">
            <v>s_lib</v>
          </cell>
        </row>
        <row r="60">
          <cell r="C60" t="str">
            <v>権限区分</v>
          </cell>
          <cell r="D60" t="str">
            <v>auth_role_div</v>
          </cell>
          <cell r="E60" t="str">
            <v>nvarchar</v>
          </cell>
          <cell r="F60" t="str">
            <v>文字</v>
          </cell>
          <cell r="G60">
            <v>3</v>
          </cell>
          <cell r="H60">
            <v>0</v>
          </cell>
          <cell r="I60">
            <v>3</v>
          </cell>
          <cell r="J60">
            <v>0</v>
          </cell>
          <cell r="K60">
            <v>0</v>
          </cell>
          <cell r="L60" t="str">
            <v>○</v>
          </cell>
          <cell r="M60" t="str">
            <v>システムの利用権限を管理する。(例：システム管理者等)</v>
          </cell>
          <cell r="N60" t="str">
            <v>s_lib</v>
          </cell>
        </row>
        <row r="61">
          <cell r="C61" t="str">
            <v>在職区分</v>
          </cell>
          <cell r="D61" t="str">
            <v xml:space="preserve">incumbent_div </v>
          </cell>
          <cell r="E61" t="str">
            <v>nvarchar</v>
          </cell>
          <cell r="F61" t="str">
            <v>文字</v>
          </cell>
          <cell r="G61">
            <v>1</v>
          </cell>
          <cell r="H61">
            <v>0</v>
          </cell>
          <cell r="I61">
            <v>1</v>
          </cell>
          <cell r="J61">
            <v>0</v>
          </cell>
          <cell r="K61">
            <v>0</v>
          </cell>
          <cell r="L61" t="str">
            <v>○</v>
          </cell>
          <cell r="M61" t="str">
            <v>在職中かどうかを管理する。</v>
          </cell>
          <cell r="N61" t="str">
            <v>s_lib</v>
          </cell>
        </row>
        <row r="62">
          <cell r="C62" t="str">
            <v>パスワード変更日時</v>
          </cell>
          <cell r="D62" t="str">
            <v>pwd_upd_datetime</v>
          </cell>
          <cell r="E62" t="str">
            <v>datetime2</v>
          </cell>
          <cell r="F62" t="str">
            <v>日時</v>
          </cell>
          <cell r="G62">
            <v>2</v>
          </cell>
          <cell r="H62">
            <v>0</v>
          </cell>
          <cell r="I62">
            <v>8</v>
          </cell>
          <cell r="J62" t="str">
            <v>yyyy/MM/dd hh:mm:ss</v>
          </cell>
          <cell r="K62">
            <v>0</v>
          </cell>
          <cell r="L62">
            <v>0</v>
          </cell>
          <cell r="M62" t="str">
            <v>パスワードを変更した日時。</v>
          </cell>
          <cell r="N62">
            <v>0</v>
          </cell>
        </row>
        <row r="63">
          <cell r="C63" t="str">
            <v>最終ログイン日時</v>
          </cell>
          <cell r="D63" t="str">
            <v>login_datetime</v>
          </cell>
          <cell r="E63" t="str">
            <v>datetime2</v>
          </cell>
          <cell r="F63" t="str">
            <v>日時</v>
          </cell>
          <cell r="G63">
            <v>2</v>
          </cell>
          <cell r="H63">
            <v>0</v>
          </cell>
          <cell r="I63">
            <v>8</v>
          </cell>
          <cell r="J63" t="str">
            <v>yyyy/MM/dd hh:mm:ss</v>
          </cell>
          <cell r="K63">
            <v>0</v>
          </cell>
          <cell r="L63">
            <v>0</v>
          </cell>
          <cell r="M63" t="str">
            <v>システムに最後にログインした日時。</v>
          </cell>
          <cell r="N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 t="str">
            <v>m_auth(権限設定)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 t="str">
            <v>権限区分</v>
          </cell>
          <cell r="D65" t="str">
            <v>auth_role_div</v>
          </cell>
          <cell r="E65" t="str">
            <v>nvarchar</v>
          </cell>
          <cell r="F65" t="str">
            <v>文字</v>
          </cell>
          <cell r="G65">
            <v>3</v>
          </cell>
          <cell r="H65">
            <v>0</v>
          </cell>
          <cell r="I65">
            <v>3</v>
          </cell>
          <cell r="J65">
            <v>0</v>
          </cell>
          <cell r="K65">
            <v>0</v>
          </cell>
          <cell r="L65" t="str">
            <v>○</v>
          </cell>
          <cell r="M65" t="str">
            <v>名称を識別するコード。</v>
          </cell>
          <cell r="N65" t="str">
            <v>s_lib</v>
          </cell>
        </row>
        <row r="66">
          <cell r="C66" t="str">
            <v>プログラムID</v>
          </cell>
          <cell r="D66" t="str">
            <v>prg_cd</v>
          </cell>
          <cell r="E66" t="str">
            <v>nvarchar</v>
          </cell>
          <cell r="F66" t="str">
            <v>文字</v>
          </cell>
          <cell r="G66">
            <v>20</v>
          </cell>
          <cell r="H66">
            <v>0</v>
          </cell>
          <cell r="I66">
            <v>20</v>
          </cell>
          <cell r="J66">
            <v>0</v>
          </cell>
          <cell r="K66">
            <v>0</v>
          </cell>
          <cell r="L66" t="str">
            <v>○</v>
          </cell>
          <cell r="M66" t="str">
            <v>プログラムを識別するコード。</v>
          </cell>
          <cell r="N66" t="str">
            <v>s_prg</v>
          </cell>
        </row>
        <row r="67">
          <cell r="C67" t="str">
            <v>機能コード</v>
          </cell>
          <cell r="D67" t="str">
            <v>fnc_cd</v>
          </cell>
          <cell r="E67" t="str">
            <v>nvarchar</v>
          </cell>
          <cell r="F67" t="str">
            <v>文字</v>
          </cell>
          <cell r="G67">
            <v>50</v>
          </cell>
          <cell r="H67">
            <v>0</v>
          </cell>
          <cell r="I67">
            <v>50</v>
          </cell>
          <cell r="J67">
            <v>0</v>
          </cell>
          <cell r="K67">
            <v>0</v>
          </cell>
          <cell r="L67" t="str">
            <v>○</v>
          </cell>
          <cell r="M67" t="str">
            <v>プログラム内の機能(ボタン処理)を識別するコード。</v>
          </cell>
          <cell r="N67" t="str">
            <v>s_fnc</v>
          </cell>
        </row>
        <row r="68">
          <cell r="C68" t="str">
            <v>機能利用区分</v>
          </cell>
          <cell r="D68" t="str">
            <v>fnc_use_div</v>
          </cell>
          <cell r="E68" t="str">
            <v>nvarchar</v>
          </cell>
          <cell r="F68" t="str">
            <v>文字</v>
          </cell>
          <cell r="G68">
            <v>1</v>
          </cell>
          <cell r="H68">
            <v>0</v>
          </cell>
          <cell r="I68">
            <v>1</v>
          </cell>
          <cell r="J68">
            <v>0</v>
          </cell>
          <cell r="K68">
            <v>0</v>
          </cell>
          <cell r="L68" t="str">
            <v>○</v>
          </cell>
          <cell r="M68">
            <v>0</v>
          </cell>
          <cell r="N68" t="str">
            <v>s_lib:possible_div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 t="str">
            <v xml:space="preserve">m_client(取引先M) 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 t="str">
            <v>取引先コード</v>
          </cell>
          <cell r="D70" t="str">
            <v>client_cd</v>
          </cell>
          <cell r="E70" t="str">
            <v>nvarchar</v>
          </cell>
          <cell r="F70" t="str">
            <v>文字</v>
          </cell>
          <cell r="G70">
            <v>6</v>
          </cell>
          <cell r="H70">
            <v>0</v>
          </cell>
          <cell r="I70">
            <v>6</v>
          </cell>
          <cell r="J70">
            <v>0</v>
          </cell>
          <cell r="K70">
            <v>0</v>
          </cell>
          <cell r="L70" t="str">
            <v>○</v>
          </cell>
          <cell r="M70">
            <v>0</v>
          </cell>
          <cell r="N70">
            <v>0</v>
          </cell>
        </row>
        <row r="71">
          <cell r="C71" t="str">
            <v>得意先区分</v>
          </cell>
          <cell r="D71" t="str">
            <v>cust_div</v>
          </cell>
          <cell r="E71" t="str">
            <v>nvarchar</v>
          </cell>
          <cell r="F71" t="str">
            <v>文字</v>
          </cell>
          <cell r="G71">
            <v>1</v>
          </cell>
          <cell r="H71">
            <v>0</v>
          </cell>
          <cell r="I71">
            <v>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str">
            <v>s_lib:target_div</v>
          </cell>
        </row>
        <row r="72">
          <cell r="C72" t="str">
            <v>仕入先区分</v>
          </cell>
          <cell r="D72" t="str">
            <v>supplier_div</v>
          </cell>
          <cell r="E72" t="str">
            <v>nvarchar</v>
          </cell>
          <cell r="F72" t="str">
            <v>文字</v>
          </cell>
          <cell r="G72">
            <v>1</v>
          </cell>
          <cell r="H72">
            <v>0</v>
          </cell>
          <cell r="I72">
            <v>1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 t="str">
            <v>s_lib:target_div</v>
          </cell>
        </row>
        <row r="73">
          <cell r="C73" t="str">
            <v>外注先区分</v>
          </cell>
          <cell r="D73" t="str">
            <v>outsourcer_div</v>
          </cell>
          <cell r="E73" t="str">
            <v>nvarchar</v>
          </cell>
          <cell r="F73" t="str">
            <v>文字</v>
          </cell>
          <cell r="G73">
            <v>1</v>
          </cell>
          <cell r="H73">
            <v>0</v>
          </cell>
          <cell r="I73">
            <v>1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 t="str">
            <v>s_lib:target_div</v>
          </cell>
        </row>
        <row r="74">
          <cell r="C74" t="str">
            <v>取引先名称</v>
          </cell>
          <cell r="D74" t="str">
            <v>client_nm</v>
          </cell>
          <cell r="E74" t="str">
            <v>nvarchar</v>
          </cell>
          <cell r="F74" t="str">
            <v>文字</v>
          </cell>
          <cell r="G74">
            <v>120</v>
          </cell>
          <cell r="H74">
            <v>0</v>
          </cell>
          <cell r="I74">
            <v>120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C75" t="str">
            <v>取引先略称</v>
          </cell>
          <cell r="D75" t="str">
            <v>client_ab</v>
          </cell>
          <cell r="E75" t="str">
            <v>nvarchar</v>
          </cell>
          <cell r="F75" t="str">
            <v>文字</v>
          </cell>
          <cell r="G75">
            <v>60</v>
          </cell>
          <cell r="H75">
            <v>0</v>
          </cell>
          <cell r="I75">
            <v>60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C76" t="str">
            <v>取引先担当者名</v>
          </cell>
          <cell r="D76" t="str">
            <v>client_staff_nm</v>
          </cell>
          <cell r="E76" t="str">
            <v>nvarchar</v>
          </cell>
          <cell r="F76" t="str">
            <v>文字</v>
          </cell>
          <cell r="G76">
            <v>50</v>
          </cell>
          <cell r="H76">
            <v>0</v>
          </cell>
          <cell r="I76">
            <v>50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C77" t="str">
            <v>郵便番号</v>
          </cell>
          <cell r="D77" t="str">
            <v>client_zip</v>
          </cell>
          <cell r="E77" t="str">
            <v>nvarchar</v>
          </cell>
          <cell r="F77" t="str">
            <v>文字</v>
          </cell>
          <cell r="G77">
            <v>8</v>
          </cell>
          <cell r="H77">
            <v>0</v>
          </cell>
          <cell r="I77">
            <v>8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C78" t="str">
            <v>住所１</v>
          </cell>
          <cell r="D78" t="str">
            <v>client_adr1</v>
          </cell>
          <cell r="E78" t="str">
            <v>nvarchar</v>
          </cell>
          <cell r="F78" t="str">
            <v>文字</v>
          </cell>
          <cell r="G78">
            <v>120</v>
          </cell>
          <cell r="H78">
            <v>0</v>
          </cell>
          <cell r="I78">
            <v>120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C79" t="str">
            <v>住所２</v>
          </cell>
          <cell r="D79" t="str">
            <v>client_adr2</v>
          </cell>
          <cell r="E79" t="str">
            <v>nvarchar</v>
          </cell>
          <cell r="F79" t="str">
            <v>文字</v>
          </cell>
          <cell r="G79">
            <v>120</v>
          </cell>
          <cell r="H79">
            <v>0</v>
          </cell>
          <cell r="I79">
            <v>120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 t="str">
            <v>都市区分</v>
          </cell>
          <cell r="D80" t="str">
            <v>client_city_div</v>
          </cell>
          <cell r="E80" t="str">
            <v>nvarchar</v>
          </cell>
          <cell r="F80" t="str">
            <v>文字</v>
          </cell>
          <cell r="G80">
            <v>3</v>
          </cell>
          <cell r="H80">
            <v>0</v>
          </cell>
          <cell r="I80">
            <v>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 t="str">
            <v>s_lib:city_div</v>
          </cell>
        </row>
        <row r="81">
          <cell r="C81" t="str">
            <v>国区分</v>
          </cell>
          <cell r="D81" t="str">
            <v>client_country_div</v>
          </cell>
          <cell r="E81" t="str">
            <v>nvarchar</v>
          </cell>
          <cell r="F81" t="str">
            <v>文字</v>
          </cell>
          <cell r="G81">
            <v>2</v>
          </cell>
          <cell r="H81">
            <v>0</v>
          </cell>
          <cell r="I81">
            <v>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 t="str">
            <v>s_lib:country_div</v>
          </cell>
        </row>
        <row r="82">
          <cell r="C82" t="str">
            <v>港・都市区分</v>
          </cell>
          <cell r="D82" t="str">
            <v>port_city_div</v>
          </cell>
          <cell r="E82" t="str">
            <v>nvarchar</v>
          </cell>
          <cell r="F82" t="str">
            <v>文字</v>
          </cell>
          <cell r="G82">
            <v>3</v>
          </cell>
          <cell r="H82">
            <v>0</v>
          </cell>
          <cell r="I82">
            <v>3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 t="str">
            <v>s_lib:city_div</v>
          </cell>
        </row>
        <row r="83">
          <cell r="C83" t="str">
            <v>港・国区分</v>
          </cell>
          <cell r="D83" t="str">
            <v>port_country_div</v>
          </cell>
          <cell r="E83" t="str">
            <v>nvarchar</v>
          </cell>
          <cell r="F83" t="str">
            <v>文字</v>
          </cell>
          <cell r="G83">
            <v>2</v>
          </cell>
          <cell r="H83">
            <v>0</v>
          </cell>
          <cell r="I83">
            <v>2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 t="str">
            <v>s_lib:country_div</v>
          </cell>
        </row>
        <row r="84">
          <cell r="C84" t="str">
            <v>電話番号</v>
          </cell>
          <cell r="D84" t="str">
            <v>client_tel</v>
          </cell>
          <cell r="E84" t="str">
            <v>nvarchar</v>
          </cell>
          <cell r="F84" t="str">
            <v>文字</v>
          </cell>
          <cell r="G84">
            <v>20</v>
          </cell>
          <cell r="H84">
            <v>0</v>
          </cell>
          <cell r="I84">
            <v>20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C85" t="str">
            <v>FAX番号</v>
          </cell>
          <cell r="D85" t="str">
            <v>client_fax</v>
          </cell>
          <cell r="E85" t="str">
            <v>nvarchar</v>
          </cell>
          <cell r="F85" t="str">
            <v>文字</v>
          </cell>
          <cell r="G85">
            <v>20</v>
          </cell>
          <cell r="H85">
            <v>0</v>
          </cell>
          <cell r="I85">
            <v>20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 t="str">
            <v>E-Mail1</v>
          </cell>
          <cell r="D86" t="str">
            <v>client_mail1</v>
          </cell>
          <cell r="E86" t="str">
            <v>nvarchar</v>
          </cell>
          <cell r="F86" t="str">
            <v>文字</v>
          </cell>
          <cell r="G86">
            <v>50</v>
          </cell>
          <cell r="H86">
            <v>0</v>
          </cell>
          <cell r="I86">
            <v>50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 t="str">
            <v>E-Mail2</v>
          </cell>
          <cell r="D87" t="str">
            <v>client_mail2</v>
          </cell>
          <cell r="E87" t="str">
            <v>nvarchar</v>
          </cell>
          <cell r="F87" t="str">
            <v>文字</v>
          </cell>
          <cell r="G87">
            <v>50</v>
          </cell>
          <cell r="H87">
            <v>0</v>
          </cell>
          <cell r="I87">
            <v>50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 t="str">
            <v>E-Mail3</v>
          </cell>
          <cell r="D88" t="str">
            <v>client_mail3</v>
          </cell>
          <cell r="E88" t="str">
            <v>nvarchar</v>
          </cell>
          <cell r="F88" t="str">
            <v>文字</v>
          </cell>
          <cell r="G88">
            <v>50</v>
          </cell>
          <cell r="H88">
            <v>0</v>
          </cell>
          <cell r="I88">
            <v>50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C89" t="str">
            <v>URL</v>
          </cell>
          <cell r="D89" t="str">
            <v>client_url</v>
          </cell>
          <cell r="E89" t="str">
            <v>nvarchar</v>
          </cell>
          <cell r="F89" t="str">
            <v>文字</v>
          </cell>
          <cell r="G89">
            <v>255</v>
          </cell>
          <cell r="H89">
            <v>0</v>
          </cell>
          <cell r="I89">
            <v>255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 t="str">
            <v>親取引先コード</v>
          </cell>
          <cell r="D90" t="str">
            <v>parent_client_cd</v>
          </cell>
          <cell r="E90" t="str">
            <v>nvarchar</v>
          </cell>
          <cell r="F90" t="str">
            <v>文字</v>
          </cell>
          <cell r="G90">
            <v>6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 t="str">
            <v>m_client:client_cd</v>
          </cell>
        </row>
        <row r="91">
          <cell r="C91" t="str">
            <v>仕入先倉庫コード</v>
          </cell>
          <cell r="D91" t="str">
            <v>in_warehouse_div</v>
          </cell>
          <cell r="E91" t="str">
            <v>nvarchar</v>
          </cell>
          <cell r="F91" t="str">
            <v>文字</v>
          </cell>
          <cell r="G91">
            <v>6</v>
          </cell>
          <cell r="H91">
            <v>0</v>
          </cell>
          <cell r="I91">
            <v>6</v>
          </cell>
          <cell r="J91">
            <v>0</v>
          </cell>
          <cell r="K91">
            <v>0</v>
          </cell>
          <cell r="L91">
            <v>0</v>
          </cell>
          <cell r="M91" t="str">
            <v>仕入時の出荷倉庫初期値。</v>
          </cell>
          <cell r="N91" t="str">
            <v>s_lib:warehouse_div</v>
          </cell>
        </row>
        <row r="92">
          <cell r="C92" t="str">
            <v>出荷倉庫コード</v>
          </cell>
          <cell r="D92" t="str">
            <v>out_warehouse_div</v>
          </cell>
          <cell r="E92" t="str">
            <v>nvarchar</v>
          </cell>
          <cell r="F92" t="str">
            <v>文字</v>
          </cell>
          <cell r="G92">
            <v>6</v>
          </cell>
          <cell r="H92">
            <v>0</v>
          </cell>
          <cell r="I92">
            <v>6</v>
          </cell>
          <cell r="J92">
            <v>0</v>
          </cell>
          <cell r="K92">
            <v>0</v>
          </cell>
          <cell r="L92">
            <v>0</v>
          </cell>
          <cell r="M92" t="str">
            <v>販売時の出荷倉庫初期値。
(画面上にはない項目。）</v>
          </cell>
          <cell r="N92">
            <v>0</v>
          </cell>
        </row>
        <row r="93">
          <cell r="C93" t="str">
            <v>備考</v>
          </cell>
          <cell r="D93" t="str">
            <v>remarks</v>
          </cell>
          <cell r="E93" t="str">
            <v>nvarchar</v>
          </cell>
          <cell r="F93" t="str">
            <v>文字</v>
          </cell>
          <cell r="G93">
            <v>200</v>
          </cell>
          <cell r="H93">
            <v>0</v>
          </cell>
          <cell r="I93">
            <v>200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C94" t="str">
            <v>取引開始日</v>
          </cell>
          <cell r="D94" t="str">
            <v>client_st_date</v>
          </cell>
          <cell r="E94" t="str">
            <v>date</v>
          </cell>
          <cell r="F94" t="str">
            <v>日付</v>
          </cell>
          <cell r="G94">
            <v>10</v>
          </cell>
          <cell r="H94">
            <v>0</v>
          </cell>
          <cell r="I94">
            <v>3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 t="str">
            <v>取引終了日</v>
          </cell>
          <cell r="D95" t="str">
            <v>client_ed_date</v>
          </cell>
          <cell r="E95" t="str">
            <v>date</v>
          </cell>
          <cell r="F95" t="str">
            <v>日付</v>
          </cell>
          <cell r="G95">
            <v>10</v>
          </cell>
          <cell r="H95">
            <v>0</v>
          </cell>
          <cell r="I95">
            <v>3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 t="str">
            <v>Shipping Mark1</v>
          </cell>
          <cell r="D96" t="str">
            <v>mark1</v>
          </cell>
          <cell r="E96" t="str">
            <v>nvarchar</v>
          </cell>
          <cell r="F96" t="str">
            <v>文字</v>
          </cell>
          <cell r="G96">
            <v>120</v>
          </cell>
          <cell r="H96">
            <v>0</v>
          </cell>
          <cell r="I96">
            <v>120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C97" t="str">
            <v>Shipping Mark2</v>
          </cell>
          <cell r="D97" t="str">
            <v>mark2</v>
          </cell>
          <cell r="E97" t="str">
            <v>nvarchar</v>
          </cell>
          <cell r="F97" t="str">
            <v>文字</v>
          </cell>
          <cell r="G97">
            <v>120</v>
          </cell>
          <cell r="H97">
            <v>0</v>
          </cell>
          <cell r="I97">
            <v>120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C98" t="str">
            <v>Shipping Mark3</v>
          </cell>
          <cell r="D98" t="str">
            <v>mark3</v>
          </cell>
          <cell r="E98" t="str">
            <v>nvarchar</v>
          </cell>
          <cell r="F98" t="str">
            <v>文字</v>
          </cell>
          <cell r="G98">
            <v>120</v>
          </cell>
          <cell r="H98">
            <v>0</v>
          </cell>
          <cell r="I98">
            <v>120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C99" t="str">
            <v>Shipping Mark4</v>
          </cell>
          <cell r="D99" t="str">
            <v>mark4</v>
          </cell>
          <cell r="E99" t="str">
            <v>nvarchar</v>
          </cell>
          <cell r="F99" t="str">
            <v>文字</v>
          </cell>
          <cell r="G99">
            <v>120</v>
          </cell>
          <cell r="H99">
            <v>0</v>
          </cell>
          <cell r="I99">
            <v>120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C100" t="str">
            <v>販売通貨区分</v>
          </cell>
          <cell r="D100" t="str">
            <v>sales_currency_div</v>
          </cell>
          <cell r="E100" t="str">
            <v>nvarchar</v>
          </cell>
          <cell r="F100" t="str">
            <v>文字</v>
          </cell>
          <cell r="G100">
            <v>3</v>
          </cell>
          <cell r="H100">
            <v>0</v>
          </cell>
          <cell r="I100">
            <v>3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 t="str">
            <v>s_lib:currency_div</v>
          </cell>
        </row>
        <row r="101">
          <cell r="C101" t="str">
            <v>仕入通貨区分</v>
          </cell>
          <cell r="D101" t="str">
            <v>purchase_currency_div</v>
          </cell>
          <cell r="E101" t="str">
            <v>nvarchar</v>
          </cell>
          <cell r="F101" t="str">
            <v>文字</v>
          </cell>
          <cell r="G101">
            <v>3</v>
          </cell>
          <cell r="H101">
            <v>0</v>
          </cell>
          <cell r="I101">
            <v>3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 t="str">
            <v>s_lib:currency_div</v>
          </cell>
        </row>
        <row r="102">
          <cell r="C102" t="str">
            <v>支払基本条件区分</v>
          </cell>
          <cell r="D102" t="str">
            <v>payment_conditions_div</v>
          </cell>
          <cell r="E102" t="str">
            <v>nvarchar</v>
          </cell>
          <cell r="F102" t="str">
            <v>文字</v>
          </cell>
          <cell r="G102">
            <v>2</v>
          </cell>
          <cell r="H102">
            <v>0</v>
          </cell>
          <cell r="I102">
            <v>2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 t="str">
            <v>s_lib:payment_conditions_div</v>
          </cell>
        </row>
        <row r="103">
          <cell r="C103" t="str">
            <v>支払回数</v>
          </cell>
          <cell r="D103" t="str">
            <v>payment_nums_div</v>
          </cell>
          <cell r="E103" t="str">
            <v>nvarchar</v>
          </cell>
          <cell r="F103" t="str">
            <v>文字</v>
          </cell>
          <cell r="G103">
            <v>1</v>
          </cell>
          <cell r="H103">
            <v>0</v>
          </cell>
          <cell r="I103">
            <v>1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 t="str">
            <v>s_lib:payment_nums_div</v>
          </cell>
        </row>
        <row r="104">
          <cell r="C104" t="str">
            <v>後払有無区分</v>
          </cell>
          <cell r="D104" t="str">
            <v>postpay_exists_div</v>
          </cell>
          <cell r="E104" t="str">
            <v>nvarchar</v>
          </cell>
          <cell r="F104" t="str">
            <v>文字</v>
          </cell>
          <cell r="G104">
            <v>1</v>
          </cell>
          <cell r="H104">
            <v>0</v>
          </cell>
          <cell r="I104">
            <v>1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 t="str">
            <v>s_lib:exists_div</v>
          </cell>
        </row>
        <row r="105">
          <cell r="C105" t="str">
            <v>後払起算日区分</v>
          </cell>
          <cell r="D105" t="str">
            <v>postpay_date_div</v>
          </cell>
          <cell r="E105" t="str">
            <v>nvarchar</v>
          </cell>
          <cell r="F105" t="str">
            <v>文字</v>
          </cell>
          <cell r="G105">
            <v>2</v>
          </cell>
          <cell r="H105">
            <v>0</v>
          </cell>
          <cell r="I105">
            <v>2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 t="str">
            <v>s_lib:postpay_date_div</v>
          </cell>
        </row>
        <row r="106">
          <cell r="C106" t="str">
            <v>支払配分方法区分</v>
          </cell>
          <cell r="D106" t="str">
            <v>allocation_div</v>
          </cell>
          <cell r="E106" t="str">
            <v>nvarchar</v>
          </cell>
          <cell r="F106" t="str">
            <v>文字</v>
          </cell>
          <cell r="G106">
            <v>1</v>
          </cell>
          <cell r="H106">
            <v>0</v>
          </cell>
          <cell r="I106">
            <v>1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 t="str">
            <v>s_lib:allocation_div</v>
          </cell>
        </row>
        <row r="107">
          <cell r="C107" t="str">
            <v>入金備考</v>
          </cell>
          <cell r="D107" t="str">
            <v>payment_remarks</v>
          </cell>
          <cell r="E107" t="str">
            <v>nvarchar</v>
          </cell>
          <cell r="F107" t="str">
            <v>文字</v>
          </cell>
          <cell r="G107">
            <v>200</v>
          </cell>
          <cell r="H107">
            <v>0</v>
          </cell>
          <cell r="I107">
            <v>200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 t="str">
            <v>出金基本条件区分</v>
          </cell>
          <cell r="D108" t="str">
            <v>withdrawal_conditions_div</v>
          </cell>
          <cell r="E108" t="str">
            <v>nvarchar</v>
          </cell>
          <cell r="F108" t="str">
            <v>文字</v>
          </cell>
          <cell r="G108">
            <v>2</v>
          </cell>
          <cell r="H108">
            <v>0</v>
          </cell>
          <cell r="I108">
            <v>2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 t="str">
            <v>s_lib:payment_conditions_div</v>
          </cell>
        </row>
        <row r="109">
          <cell r="C109" t="str">
            <v>出金付帯条件</v>
          </cell>
          <cell r="D109" t="str">
            <v>withdrawal_conditions_notes</v>
          </cell>
          <cell r="E109" t="str">
            <v>nvarchar</v>
          </cell>
          <cell r="F109" t="str">
            <v>文字</v>
          </cell>
          <cell r="G109">
            <v>40</v>
          </cell>
          <cell r="H109">
            <v>0</v>
          </cell>
          <cell r="I109">
            <v>40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当方口座</v>
          </cell>
          <cell r="D110" t="str">
            <v>bank_div</v>
          </cell>
          <cell r="E110" t="str">
            <v>nvarchar</v>
          </cell>
          <cell r="F110" t="str">
            <v>文字</v>
          </cell>
          <cell r="G110">
            <v>3</v>
          </cell>
          <cell r="H110">
            <v>0</v>
          </cell>
          <cell r="I110">
            <v>3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 t="str">
            <v>s_lib:bank_div</v>
          </cell>
        </row>
        <row r="111">
          <cell r="C111" t="str">
            <v>請求先名</v>
          </cell>
          <cell r="D111" t="str">
            <v>billing_nm</v>
          </cell>
          <cell r="E111" t="str">
            <v>nvarchar</v>
          </cell>
          <cell r="F111" t="str">
            <v>文字</v>
          </cell>
          <cell r="G111">
            <v>120</v>
          </cell>
          <cell r="H111">
            <v>0</v>
          </cell>
          <cell r="I111">
            <v>120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請求先担当者名</v>
          </cell>
          <cell r="D112" t="str">
            <v>billing_staff_nm</v>
          </cell>
          <cell r="E112" t="str">
            <v>nvarchar</v>
          </cell>
          <cell r="F112" t="str">
            <v>文字</v>
          </cell>
          <cell r="G112">
            <v>50</v>
          </cell>
          <cell r="H112">
            <v>0</v>
          </cell>
          <cell r="I112">
            <v>50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C113" t="str">
            <v>請求先郵便番号</v>
          </cell>
          <cell r="D113" t="str">
            <v>billing_zip</v>
          </cell>
          <cell r="E113" t="str">
            <v>nvarchar</v>
          </cell>
          <cell r="F113" t="str">
            <v>文字</v>
          </cell>
          <cell r="G113">
            <v>8</v>
          </cell>
          <cell r="H113">
            <v>0</v>
          </cell>
          <cell r="I113">
            <v>8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請求先住所1</v>
          </cell>
          <cell r="D114" t="str">
            <v>billing_adr1</v>
          </cell>
          <cell r="E114" t="str">
            <v>nvarchar</v>
          </cell>
          <cell r="F114" t="str">
            <v>文字</v>
          </cell>
          <cell r="G114">
            <v>120</v>
          </cell>
          <cell r="H114">
            <v>0</v>
          </cell>
          <cell r="I114">
            <v>120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請求先住所2</v>
          </cell>
          <cell r="D115" t="str">
            <v>billing_adr2</v>
          </cell>
          <cell r="E115" t="str">
            <v>nvarchar</v>
          </cell>
          <cell r="F115" t="str">
            <v>文字</v>
          </cell>
          <cell r="G115">
            <v>120</v>
          </cell>
          <cell r="H115">
            <v>0</v>
          </cell>
          <cell r="I115">
            <v>120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請求先都市区分</v>
          </cell>
          <cell r="D116" t="str">
            <v>billing_city_div</v>
          </cell>
          <cell r="E116" t="str">
            <v>nvarchar</v>
          </cell>
          <cell r="F116" t="str">
            <v>文字</v>
          </cell>
          <cell r="G116">
            <v>3</v>
          </cell>
          <cell r="H116">
            <v>0</v>
          </cell>
          <cell r="I116">
            <v>3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 t="str">
            <v>s_lib:city_div</v>
          </cell>
        </row>
        <row r="117">
          <cell r="C117" t="str">
            <v>請求先国区分</v>
          </cell>
          <cell r="D117" t="str">
            <v>billing_country_div</v>
          </cell>
          <cell r="E117" t="str">
            <v>nvarchar</v>
          </cell>
          <cell r="F117" t="str">
            <v>文字</v>
          </cell>
          <cell r="G117">
            <v>2</v>
          </cell>
          <cell r="H117">
            <v>0</v>
          </cell>
          <cell r="I117">
            <v>2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 t="str">
            <v>s_lib:country_div</v>
          </cell>
        </row>
        <row r="118">
          <cell r="C118" t="str">
            <v>請求先電話番号</v>
          </cell>
          <cell r="D118" t="str">
            <v>billing_tel</v>
          </cell>
          <cell r="E118" t="str">
            <v>nvarchar</v>
          </cell>
          <cell r="F118" t="str">
            <v>文字</v>
          </cell>
          <cell r="G118">
            <v>20</v>
          </cell>
          <cell r="H118">
            <v>0</v>
          </cell>
          <cell r="I118">
            <v>20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請求先FAX番号</v>
          </cell>
          <cell r="D119" t="str">
            <v>billing_fax</v>
          </cell>
          <cell r="E119" t="str">
            <v>nvarchar</v>
          </cell>
          <cell r="F119" t="str">
            <v>文字</v>
          </cell>
          <cell r="G119">
            <v>20</v>
          </cell>
          <cell r="H119">
            <v>0</v>
          </cell>
          <cell r="I119">
            <v>20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請求先E-MAIL</v>
          </cell>
          <cell r="D120" t="str">
            <v>billing_mail</v>
          </cell>
          <cell r="E120" t="str">
            <v>nvarchar</v>
          </cell>
          <cell r="F120" t="str">
            <v>文字</v>
          </cell>
          <cell r="G120">
            <v>50</v>
          </cell>
          <cell r="H120">
            <v>0</v>
          </cell>
          <cell r="I120">
            <v>50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納品先名</v>
          </cell>
          <cell r="D121" t="str">
            <v>delivery_nm</v>
          </cell>
          <cell r="E121" t="str">
            <v>nvarchar</v>
          </cell>
          <cell r="F121" t="str">
            <v>文字</v>
          </cell>
          <cell r="G121">
            <v>120</v>
          </cell>
          <cell r="H121">
            <v>0</v>
          </cell>
          <cell r="I121">
            <v>120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納品先担当者名</v>
          </cell>
          <cell r="D122" t="str">
            <v>delivery_staff_nm</v>
          </cell>
          <cell r="E122" t="str">
            <v>nvarchar</v>
          </cell>
          <cell r="F122" t="str">
            <v>文字</v>
          </cell>
          <cell r="G122">
            <v>50</v>
          </cell>
          <cell r="H122">
            <v>0</v>
          </cell>
          <cell r="I122">
            <v>50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納品先郵便番号</v>
          </cell>
          <cell r="D123" t="str">
            <v>delivery_zip</v>
          </cell>
          <cell r="E123" t="str">
            <v>nvarchar</v>
          </cell>
          <cell r="F123" t="str">
            <v>文字</v>
          </cell>
          <cell r="G123">
            <v>8</v>
          </cell>
          <cell r="H123">
            <v>0</v>
          </cell>
          <cell r="I123">
            <v>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納品先住所1</v>
          </cell>
          <cell r="D124" t="str">
            <v>delivery_adr1</v>
          </cell>
          <cell r="E124" t="str">
            <v>nvarchar</v>
          </cell>
          <cell r="F124" t="str">
            <v>文字</v>
          </cell>
          <cell r="G124">
            <v>120</v>
          </cell>
          <cell r="H124">
            <v>0</v>
          </cell>
          <cell r="I124">
            <v>120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納品先住所2</v>
          </cell>
          <cell r="D125" t="str">
            <v>delivery_adr2</v>
          </cell>
          <cell r="E125" t="str">
            <v>nvarchar</v>
          </cell>
          <cell r="F125" t="str">
            <v>文字</v>
          </cell>
          <cell r="G125">
            <v>120</v>
          </cell>
          <cell r="H125">
            <v>0</v>
          </cell>
          <cell r="I125">
            <v>120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納品先都市区分</v>
          </cell>
          <cell r="D126" t="str">
            <v>delivery_city_div</v>
          </cell>
          <cell r="E126" t="str">
            <v>nvarchar</v>
          </cell>
          <cell r="F126" t="str">
            <v>文字</v>
          </cell>
          <cell r="G126">
            <v>3</v>
          </cell>
          <cell r="H126">
            <v>0</v>
          </cell>
          <cell r="I126">
            <v>3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 t="str">
            <v>s_lib:city_div</v>
          </cell>
        </row>
        <row r="127">
          <cell r="C127" t="str">
            <v>納品先国区分</v>
          </cell>
          <cell r="D127" t="str">
            <v>delivery_country_div</v>
          </cell>
          <cell r="E127" t="str">
            <v>nvarchar</v>
          </cell>
          <cell r="F127" t="str">
            <v>文字</v>
          </cell>
          <cell r="G127">
            <v>2</v>
          </cell>
          <cell r="H127">
            <v>0</v>
          </cell>
          <cell r="I127">
            <v>2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 t="str">
            <v>s_lib:country_div</v>
          </cell>
        </row>
        <row r="128">
          <cell r="C128" t="str">
            <v>納品先電話番号</v>
          </cell>
          <cell r="D128" t="str">
            <v>delivery_tel</v>
          </cell>
          <cell r="E128" t="str">
            <v>nvarchar</v>
          </cell>
          <cell r="F128" t="str">
            <v>文字</v>
          </cell>
          <cell r="G128">
            <v>20</v>
          </cell>
          <cell r="H128">
            <v>0</v>
          </cell>
          <cell r="I128">
            <v>20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 t="str">
            <v>納品先FAX番号</v>
          </cell>
          <cell r="D129" t="str">
            <v>delivery_fax</v>
          </cell>
          <cell r="E129" t="str">
            <v>nvarchar</v>
          </cell>
          <cell r="F129" t="str">
            <v>文字</v>
          </cell>
          <cell r="G129">
            <v>20</v>
          </cell>
          <cell r="H129">
            <v>0</v>
          </cell>
          <cell r="I129">
            <v>20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 t="str">
            <v>納品先E-MAIL</v>
          </cell>
          <cell r="D130" t="str">
            <v>delivery_mail</v>
          </cell>
          <cell r="E130" t="str">
            <v>nvarchar</v>
          </cell>
          <cell r="F130" t="str">
            <v>文字</v>
          </cell>
          <cell r="G130">
            <v>50</v>
          </cell>
          <cell r="H130">
            <v>0</v>
          </cell>
          <cell r="I130">
            <v>50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 t="str">
            <v>荷受人名</v>
          </cell>
          <cell r="D131" t="str">
            <v>consignee_nm</v>
          </cell>
          <cell r="E131" t="str">
            <v>nvarchar</v>
          </cell>
          <cell r="F131" t="str">
            <v>文字</v>
          </cell>
          <cell r="G131">
            <v>120</v>
          </cell>
          <cell r="H131">
            <v>0</v>
          </cell>
          <cell r="I131">
            <v>120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 t="str">
            <v>荷受人担当者名</v>
          </cell>
          <cell r="D132" t="str">
            <v>consignee_staff_nm</v>
          </cell>
          <cell r="E132" t="str">
            <v>nvarchar</v>
          </cell>
          <cell r="F132" t="str">
            <v>文字</v>
          </cell>
          <cell r="G132">
            <v>50</v>
          </cell>
          <cell r="H132">
            <v>0</v>
          </cell>
          <cell r="I132">
            <v>50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 t="str">
            <v>荷受人郵便番号</v>
          </cell>
          <cell r="D133" t="str">
            <v>consignee_zip</v>
          </cell>
          <cell r="E133" t="str">
            <v>nvarchar</v>
          </cell>
          <cell r="F133" t="str">
            <v>文字</v>
          </cell>
          <cell r="G133">
            <v>8</v>
          </cell>
          <cell r="H133">
            <v>0</v>
          </cell>
          <cell r="I133">
            <v>8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 t="str">
            <v>荷受人住所1</v>
          </cell>
          <cell r="D134" t="str">
            <v>consignee_adr1</v>
          </cell>
          <cell r="E134" t="str">
            <v>nvarchar</v>
          </cell>
          <cell r="F134" t="str">
            <v>文字</v>
          </cell>
          <cell r="G134">
            <v>120</v>
          </cell>
          <cell r="H134">
            <v>0</v>
          </cell>
          <cell r="I134">
            <v>120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 t="str">
            <v>荷受人住所2</v>
          </cell>
          <cell r="D135" t="str">
            <v>consignee_adr2</v>
          </cell>
          <cell r="E135" t="str">
            <v>nvarchar</v>
          </cell>
          <cell r="F135" t="str">
            <v>文字</v>
          </cell>
          <cell r="G135">
            <v>120</v>
          </cell>
          <cell r="H135">
            <v>0</v>
          </cell>
          <cell r="I135">
            <v>120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 t="str">
            <v>荷受人都市区分</v>
          </cell>
          <cell r="D136" t="str">
            <v>consignee_city_div</v>
          </cell>
          <cell r="E136" t="str">
            <v>nvarchar</v>
          </cell>
          <cell r="F136" t="str">
            <v>文字</v>
          </cell>
          <cell r="G136">
            <v>3</v>
          </cell>
          <cell r="H136">
            <v>0</v>
          </cell>
          <cell r="I136">
            <v>3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 t="str">
            <v>s_lib:city_div</v>
          </cell>
        </row>
        <row r="137">
          <cell r="C137" t="str">
            <v>荷受人国区分</v>
          </cell>
          <cell r="D137" t="str">
            <v>consignee_country_div</v>
          </cell>
          <cell r="E137" t="str">
            <v>nvarchar</v>
          </cell>
          <cell r="F137" t="str">
            <v>文字</v>
          </cell>
          <cell r="G137">
            <v>2</v>
          </cell>
          <cell r="H137">
            <v>0</v>
          </cell>
          <cell r="I137">
            <v>2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 t="str">
            <v>s_lib:country_div</v>
          </cell>
        </row>
        <row r="138">
          <cell r="C138" t="str">
            <v>荷受人電話番号</v>
          </cell>
          <cell r="D138" t="str">
            <v>consignee_tel</v>
          </cell>
          <cell r="E138" t="str">
            <v>nvarchar</v>
          </cell>
          <cell r="F138" t="str">
            <v>文字</v>
          </cell>
          <cell r="G138">
            <v>20</v>
          </cell>
          <cell r="H138">
            <v>0</v>
          </cell>
          <cell r="I138">
            <v>20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C139" t="str">
            <v>荷受人FAX番号</v>
          </cell>
          <cell r="D139" t="str">
            <v>consignee_fax</v>
          </cell>
          <cell r="E139" t="str">
            <v>nvarchar</v>
          </cell>
          <cell r="F139" t="str">
            <v>文字</v>
          </cell>
          <cell r="G139">
            <v>20</v>
          </cell>
          <cell r="H139">
            <v>0</v>
          </cell>
          <cell r="I139">
            <v>20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 t="str">
            <v>荷受人E-MAIL</v>
          </cell>
          <cell r="D140" t="str">
            <v>consignee_mail</v>
          </cell>
          <cell r="E140" t="str">
            <v>nvarchar</v>
          </cell>
          <cell r="F140" t="str">
            <v>文字</v>
          </cell>
          <cell r="G140">
            <v>50</v>
          </cell>
          <cell r="H140">
            <v>0</v>
          </cell>
          <cell r="I140">
            <v>50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 t="str">
            <v>m_client_payment(取引先支払回数M)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 t="str">
            <v>取引先コード</v>
          </cell>
          <cell r="D142" t="str">
            <v>client_cd</v>
          </cell>
          <cell r="E142" t="str">
            <v>nvarchar</v>
          </cell>
          <cell r="F142" t="str">
            <v>文字</v>
          </cell>
          <cell r="G142">
            <v>6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 t="str">
            <v>○</v>
          </cell>
          <cell r="M142">
            <v>0</v>
          </cell>
          <cell r="N142">
            <v>0</v>
          </cell>
        </row>
        <row r="143">
          <cell r="C143" t="str">
            <v>取引先支払回数明細No</v>
          </cell>
          <cell r="D143" t="str">
            <v>client_payment_no</v>
          </cell>
          <cell r="E143" t="str">
            <v>int</v>
          </cell>
          <cell r="F143" t="str">
            <v>数値</v>
          </cell>
          <cell r="G143">
            <v>1</v>
          </cell>
          <cell r="H143">
            <v>0</v>
          </cell>
          <cell r="I143">
            <v>4</v>
          </cell>
          <cell r="J143">
            <v>0</v>
          </cell>
          <cell r="K143">
            <v>0</v>
          </cell>
          <cell r="L143" t="str">
            <v>○</v>
          </cell>
          <cell r="M143" t="str">
            <v>取引先毎に1から連番。最大5行まで。</v>
          </cell>
          <cell r="N143" t="str">
            <v>s_lib:target_div</v>
          </cell>
        </row>
        <row r="144">
          <cell r="C144" t="str">
            <v>支払比率</v>
          </cell>
          <cell r="D144" t="str">
            <v>payment_rate</v>
          </cell>
          <cell r="E144" t="str">
            <v>numeric</v>
          </cell>
          <cell r="F144" t="str">
            <v>数値</v>
          </cell>
          <cell r="G144">
            <v>5</v>
          </cell>
          <cell r="H144">
            <v>2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C145" t="str">
            <v>支払金額</v>
          </cell>
          <cell r="D145" t="str">
            <v>payment_amt</v>
          </cell>
          <cell r="E145" t="str">
            <v>numeric</v>
          </cell>
          <cell r="F145" t="str">
            <v>数値</v>
          </cell>
          <cell r="G145">
            <v>10</v>
          </cell>
          <cell r="H145">
            <v>2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C146" t="str">
            <v>支払日付条件</v>
          </cell>
          <cell r="D146" t="str">
            <v>paydate_condition_div</v>
          </cell>
          <cell r="E146" t="str">
            <v>nvarchar</v>
          </cell>
          <cell r="F146" t="str">
            <v>文字</v>
          </cell>
          <cell r="G146">
            <v>2</v>
          </cell>
          <cell r="H146">
            <v>0</v>
          </cell>
          <cell r="I146">
            <v>2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 t="str">
            <v>s_lib:paydate_condition_div</v>
          </cell>
        </row>
        <row r="147">
          <cell r="C147" t="str">
            <v>支払日数条件</v>
          </cell>
          <cell r="D147" t="str">
            <v>payday_condition_div</v>
          </cell>
          <cell r="E147" t="str">
            <v>nvarchar</v>
          </cell>
          <cell r="F147" t="str">
            <v>文字</v>
          </cell>
          <cell r="G147">
            <v>3</v>
          </cell>
          <cell r="H147">
            <v>0</v>
          </cell>
          <cell r="I147">
            <v>3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 t="str">
            <v>s_lib:payday_condition_div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 t="str">
            <v>m_item(品目M)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C149" t="str">
            <v>品目コード</v>
          </cell>
          <cell r="D149" t="str">
            <v>item_cd</v>
          </cell>
          <cell r="E149" t="str">
            <v>nvarchar</v>
          </cell>
          <cell r="F149" t="str">
            <v>文字</v>
          </cell>
          <cell r="G149">
            <v>6</v>
          </cell>
          <cell r="H149">
            <v>0</v>
          </cell>
          <cell r="I149">
            <v>6</v>
          </cell>
          <cell r="J149">
            <v>0</v>
          </cell>
          <cell r="K149">
            <v>0</v>
          </cell>
          <cell r="L149" t="str">
            <v>◯</v>
          </cell>
          <cell r="M149" t="str">
            <v>品目を識別するコード。(製品、部品の双方が登録される）</v>
          </cell>
          <cell r="N149">
            <v>0</v>
          </cell>
        </row>
        <row r="150">
          <cell r="C150" t="str">
            <v>品目名和文</v>
          </cell>
          <cell r="D150" t="str">
            <v>item_nm_j</v>
          </cell>
          <cell r="E150" t="str">
            <v>nvarchar</v>
          </cell>
          <cell r="F150" t="str">
            <v>文字</v>
          </cell>
          <cell r="G150">
            <v>120</v>
          </cell>
          <cell r="H150">
            <v>0</v>
          </cell>
          <cell r="I150">
            <v>120</v>
          </cell>
          <cell r="J150">
            <v>0</v>
          </cell>
          <cell r="K150">
            <v>0</v>
          </cell>
          <cell r="L150" t="str">
            <v>◯</v>
          </cell>
          <cell r="M150">
            <v>0</v>
          </cell>
          <cell r="N150">
            <v>0</v>
          </cell>
        </row>
        <row r="151">
          <cell r="C151" t="str">
            <v>品目名英文</v>
          </cell>
          <cell r="D151" t="str">
            <v>item_nm_e</v>
          </cell>
          <cell r="E151" t="str">
            <v>nvarchar</v>
          </cell>
          <cell r="F151" t="str">
            <v>文字</v>
          </cell>
          <cell r="G151">
            <v>120</v>
          </cell>
          <cell r="H151">
            <v>0</v>
          </cell>
          <cell r="I151">
            <v>120</v>
          </cell>
          <cell r="J151">
            <v>0</v>
          </cell>
          <cell r="K151">
            <v>0</v>
          </cell>
          <cell r="L151" t="str">
            <v>◯</v>
          </cell>
          <cell r="M151">
            <v>0</v>
          </cell>
          <cell r="N151">
            <v>0</v>
          </cell>
        </row>
        <row r="152">
          <cell r="C152" t="str">
            <v>規格名</v>
          </cell>
          <cell r="D152" t="str">
            <v>specification</v>
          </cell>
          <cell r="E152" t="str">
            <v>nvarchar</v>
          </cell>
          <cell r="F152" t="str">
            <v>文字</v>
          </cell>
          <cell r="G152">
            <v>120</v>
          </cell>
          <cell r="H152">
            <v>0</v>
          </cell>
          <cell r="I152">
            <v>120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 t="str">
            <v>数量単位区分_品目</v>
          </cell>
          <cell r="D153" t="str">
            <v>item_qty_unit_div</v>
          </cell>
          <cell r="E153" t="str">
            <v>nvarchar</v>
          </cell>
          <cell r="F153" t="str">
            <v>文字</v>
          </cell>
          <cell r="G153">
            <v>3</v>
          </cell>
          <cell r="H153">
            <v>0</v>
          </cell>
          <cell r="I153">
            <v>3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 t="str">
            <v>s_llib:unit_q_div</v>
          </cell>
        </row>
        <row r="154">
          <cell r="C154" t="str">
            <v>在庫管理有無区分</v>
          </cell>
          <cell r="D154" t="str">
            <v>stock_management_div</v>
          </cell>
          <cell r="E154" t="str">
            <v>nvarchar</v>
          </cell>
          <cell r="F154" t="str">
            <v>文字</v>
          </cell>
          <cell r="G154">
            <v>1</v>
          </cell>
          <cell r="H154">
            <v>0</v>
          </cell>
          <cell r="I154">
            <v>1</v>
          </cell>
          <cell r="J154">
            <v>0</v>
          </cell>
          <cell r="K154">
            <v>0</v>
          </cell>
          <cell r="L154" t="str">
            <v>◯</v>
          </cell>
          <cell r="M154">
            <v>0</v>
          </cell>
          <cell r="N154" t="str">
            <v>s_llib:exists_div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 t="str">
            <v>m_product(製品M)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 t="str">
            <v>製品コード</v>
          </cell>
          <cell r="D156" t="str">
            <v>product_cd</v>
          </cell>
          <cell r="E156" t="str">
            <v>nvarchar</v>
          </cell>
          <cell r="F156" t="str">
            <v>文字</v>
          </cell>
          <cell r="G156">
            <v>6</v>
          </cell>
          <cell r="H156">
            <v>0</v>
          </cell>
          <cell r="I156">
            <v>6</v>
          </cell>
          <cell r="J156">
            <v>0</v>
          </cell>
          <cell r="K156">
            <v>0</v>
          </cell>
          <cell r="L156" t="str">
            <v>◯</v>
          </cell>
          <cell r="M156">
            <v>0</v>
          </cell>
          <cell r="N156" t="str">
            <v>m_item:product_cd</v>
          </cell>
        </row>
        <row r="157">
          <cell r="C157" t="str">
            <v>内製／外注区分</v>
          </cell>
          <cell r="D157" t="str">
            <v>outsourcing_div</v>
          </cell>
          <cell r="E157" t="str">
            <v>nvarchar</v>
          </cell>
          <cell r="F157" t="str">
            <v>文字</v>
          </cell>
          <cell r="G157">
            <v>1</v>
          </cell>
          <cell r="H157">
            <v>0</v>
          </cell>
          <cell r="I157">
            <v>1</v>
          </cell>
          <cell r="J157">
            <v>0</v>
          </cell>
          <cell r="K157">
            <v>0</v>
          </cell>
          <cell r="L157" t="str">
            <v>◯</v>
          </cell>
          <cell r="M157">
            <v>0</v>
          </cell>
          <cell r="N157" t="str">
            <v>s_llib:outsourcing_div</v>
          </cell>
        </row>
        <row r="158">
          <cell r="C158" t="str">
            <v>シリアル管理有無区分</v>
          </cell>
          <cell r="D158" t="str">
            <v>serial_management_div</v>
          </cell>
          <cell r="E158" t="str">
            <v>nvarchar</v>
          </cell>
          <cell r="F158" t="str">
            <v>文字</v>
          </cell>
          <cell r="G158">
            <v>1</v>
          </cell>
          <cell r="H158">
            <v>0</v>
          </cell>
          <cell r="I158">
            <v>1</v>
          </cell>
          <cell r="J158">
            <v>0</v>
          </cell>
          <cell r="K158">
            <v>0</v>
          </cell>
          <cell r="L158" t="str">
            <v>◯</v>
          </cell>
          <cell r="M158">
            <v>0</v>
          </cell>
          <cell r="N158" t="str">
            <v>s_llib:exists_div</v>
          </cell>
        </row>
        <row r="159">
          <cell r="C159" t="str">
            <v>JANコード</v>
          </cell>
          <cell r="D159" t="str">
            <v>jan_code</v>
          </cell>
          <cell r="E159" t="str">
            <v>nvarchar</v>
          </cell>
          <cell r="F159" t="str">
            <v>文字</v>
          </cell>
          <cell r="G159">
            <v>16</v>
          </cell>
          <cell r="H159">
            <v>0</v>
          </cell>
          <cell r="I159">
            <v>16</v>
          </cell>
          <cell r="J159">
            <v>0</v>
          </cell>
          <cell r="K159">
            <v>0</v>
          </cell>
          <cell r="L159">
            <v>0</v>
          </cell>
          <cell r="M159" t="str">
            <v>現行サイズに合わせた</v>
          </cell>
          <cell r="N159">
            <v>0</v>
          </cell>
        </row>
        <row r="160">
          <cell r="C160" t="str">
            <v>NET重量</v>
          </cell>
          <cell r="D160" t="str">
            <v>net_weight</v>
          </cell>
          <cell r="E160" t="str">
            <v>numeric</v>
          </cell>
          <cell r="F160" t="str">
            <v>数値</v>
          </cell>
          <cell r="G160">
            <v>7</v>
          </cell>
          <cell r="H160">
            <v>2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 t="str">
            <v>NET重量単位区分</v>
          </cell>
          <cell r="D161" t="str">
            <v>unit_net_weight_div</v>
          </cell>
          <cell r="E161" t="str">
            <v>nvarchar</v>
          </cell>
          <cell r="F161" t="str">
            <v>文字</v>
          </cell>
          <cell r="G161">
            <v>3</v>
          </cell>
          <cell r="H161">
            <v>0</v>
          </cell>
          <cell r="I161">
            <v>3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 t="str">
            <v>s_llib:unit_w_div</v>
          </cell>
        </row>
        <row r="162">
          <cell r="C162" t="str">
            <v>GROSS重量</v>
          </cell>
          <cell r="D162" t="str">
            <v>gross_weight</v>
          </cell>
          <cell r="E162" t="str">
            <v>numeric</v>
          </cell>
          <cell r="F162" t="str">
            <v>数値</v>
          </cell>
          <cell r="G162">
            <v>7</v>
          </cell>
          <cell r="H162">
            <v>2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C163" t="str">
            <v>GROSS重量単位区分</v>
          </cell>
          <cell r="D163" t="str">
            <v>unit_gross_weight_div</v>
          </cell>
          <cell r="E163" t="str">
            <v>nvarchar</v>
          </cell>
          <cell r="F163" t="str">
            <v>文字</v>
          </cell>
          <cell r="G163">
            <v>3</v>
          </cell>
          <cell r="H163">
            <v>0</v>
          </cell>
          <cell r="I163">
            <v>3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 t="str">
            <v>s_llib:unit_w_div</v>
          </cell>
        </row>
        <row r="164">
          <cell r="C164" t="str">
            <v>容積</v>
          </cell>
          <cell r="D164" t="str">
            <v>measure</v>
          </cell>
          <cell r="E164" t="str">
            <v>numeric</v>
          </cell>
          <cell r="F164" t="str">
            <v>数値</v>
          </cell>
          <cell r="G164">
            <v>5</v>
          </cell>
          <cell r="H164">
            <v>2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C165" t="str">
            <v>容積単位区分</v>
          </cell>
          <cell r="D165" t="str">
            <v>unit_measure_div</v>
          </cell>
          <cell r="E165" t="str">
            <v>nvarchar</v>
          </cell>
          <cell r="F165" t="str">
            <v>文字</v>
          </cell>
          <cell r="G165">
            <v>3</v>
          </cell>
          <cell r="H165">
            <v>0</v>
          </cell>
          <cell r="I165">
            <v>3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 t="str">
            <v>s_llib:unit_m_div</v>
          </cell>
        </row>
        <row r="166">
          <cell r="C166" t="str">
            <v>最終シリアル番号</v>
          </cell>
          <cell r="D166" t="str">
            <v>last_serial_no</v>
          </cell>
          <cell r="E166" t="str">
            <v>nvarchar</v>
          </cell>
          <cell r="F166" t="str">
            <v>文字</v>
          </cell>
          <cell r="G166">
            <v>6</v>
          </cell>
          <cell r="H166">
            <v>0</v>
          </cell>
          <cell r="I166">
            <v>6</v>
          </cell>
          <cell r="J166">
            <v>0</v>
          </cell>
          <cell r="K166">
            <v>0</v>
          </cell>
          <cell r="L166">
            <v>0</v>
          </cell>
          <cell r="M166" t="str">
            <v>シリアル番号の発番時に更新。</v>
          </cell>
          <cell r="N166">
            <v>0</v>
          </cell>
        </row>
        <row r="167">
          <cell r="C167" t="str">
            <v>備考</v>
          </cell>
          <cell r="D167" t="str">
            <v>remarks</v>
          </cell>
          <cell r="E167" t="str">
            <v>nvarchar</v>
          </cell>
          <cell r="F167" t="str">
            <v>文字</v>
          </cell>
          <cell r="G167">
            <v>200</v>
          </cell>
          <cell r="H167">
            <v>0</v>
          </cell>
          <cell r="I167">
            <v>200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>m_sales_price(販売単価M)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C169" t="str">
            <v>製品コード</v>
          </cell>
          <cell r="D169" t="str">
            <v>product_cd</v>
          </cell>
          <cell r="E169" t="str">
            <v>nvarchar</v>
          </cell>
          <cell r="F169" t="str">
            <v>文字</v>
          </cell>
          <cell r="G169">
            <v>6</v>
          </cell>
          <cell r="H169">
            <v>0</v>
          </cell>
          <cell r="I169">
            <v>6</v>
          </cell>
          <cell r="J169">
            <v>0</v>
          </cell>
          <cell r="K169">
            <v>0</v>
          </cell>
          <cell r="L169" t="str">
            <v>◯</v>
          </cell>
          <cell r="M169">
            <v>0</v>
          </cell>
          <cell r="N169">
            <v>0</v>
          </cell>
        </row>
        <row r="170">
          <cell r="C170" t="str">
            <v>取引先コード</v>
          </cell>
          <cell r="D170" t="str">
            <v>client_cd</v>
          </cell>
          <cell r="E170" t="str">
            <v>nvarchar</v>
          </cell>
          <cell r="F170" t="str">
            <v>文字</v>
          </cell>
          <cell r="G170">
            <v>6</v>
          </cell>
          <cell r="H170">
            <v>0</v>
          </cell>
          <cell r="I170">
            <v>6</v>
          </cell>
          <cell r="J170">
            <v>0</v>
          </cell>
          <cell r="K170">
            <v>0</v>
          </cell>
          <cell r="L170" t="str">
            <v>◯</v>
          </cell>
          <cell r="M170">
            <v>0</v>
          </cell>
          <cell r="N170">
            <v>0</v>
          </cell>
        </row>
        <row r="171">
          <cell r="C171" t="str">
            <v>開始日</v>
          </cell>
          <cell r="D171" t="str">
            <v>apply_st_date</v>
          </cell>
          <cell r="E171" t="str">
            <v>date</v>
          </cell>
          <cell r="F171" t="str">
            <v>日付</v>
          </cell>
          <cell r="G171">
            <v>10</v>
          </cell>
          <cell r="H171">
            <v>0</v>
          </cell>
          <cell r="I171">
            <v>3</v>
          </cell>
          <cell r="J171">
            <v>0</v>
          </cell>
          <cell r="K171">
            <v>0</v>
          </cell>
          <cell r="L171" t="str">
            <v>◯</v>
          </cell>
          <cell r="M171">
            <v>0</v>
          </cell>
          <cell r="N171">
            <v>0</v>
          </cell>
        </row>
        <row r="172">
          <cell r="C172" t="str">
            <v>販売単価(JPY)</v>
          </cell>
          <cell r="D172" t="str">
            <v>sales_unit_price_JPY</v>
          </cell>
          <cell r="E172" t="str">
            <v>numeric</v>
          </cell>
          <cell r="F172" t="str">
            <v>数値</v>
          </cell>
          <cell r="G172">
            <v>10</v>
          </cell>
          <cell r="H172">
            <v>2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C173" t="str">
            <v>販売単価(USD)</v>
          </cell>
          <cell r="D173" t="str">
            <v>sales_unit_price_USD</v>
          </cell>
          <cell r="E173" t="str">
            <v>numeric</v>
          </cell>
          <cell r="F173" t="str">
            <v>数値</v>
          </cell>
          <cell r="G173">
            <v>10</v>
          </cell>
          <cell r="H173">
            <v>2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C174" t="str">
            <v>販売単価(EUR)</v>
          </cell>
          <cell r="D174" t="str">
            <v>sales_unit_price_EUR</v>
          </cell>
          <cell r="E174" t="str">
            <v>numeric</v>
          </cell>
          <cell r="F174" t="str">
            <v>数値</v>
          </cell>
          <cell r="G174">
            <v>10</v>
          </cell>
          <cell r="H174">
            <v>2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C175" t="str">
            <v>備考</v>
          </cell>
          <cell r="D175" t="str">
            <v>remarks</v>
          </cell>
          <cell r="E175" t="str">
            <v>nvarchar</v>
          </cell>
          <cell r="F175" t="str">
            <v>文字</v>
          </cell>
          <cell r="G175">
            <v>200</v>
          </cell>
          <cell r="H175">
            <v>0</v>
          </cell>
          <cell r="I175">
            <v>200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 t="str">
            <v>m_parts(部品M)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C177" t="str">
            <v>部品コード</v>
          </cell>
          <cell r="D177" t="str">
            <v>parts_cd</v>
          </cell>
          <cell r="E177" t="str">
            <v>nvarchar</v>
          </cell>
          <cell r="F177" t="str">
            <v>文字</v>
          </cell>
          <cell r="G177">
            <v>6</v>
          </cell>
          <cell r="H177">
            <v>0</v>
          </cell>
          <cell r="I177">
            <v>6</v>
          </cell>
          <cell r="J177">
            <v>0</v>
          </cell>
          <cell r="K177">
            <v>0</v>
          </cell>
          <cell r="L177" t="str">
            <v>◯</v>
          </cell>
          <cell r="M177">
            <v>0</v>
          </cell>
          <cell r="N177">
            <v>0</v>
          </cell>
        </row>
        <row r="178">
          <cell r="C178" t="str">
            <v>入数</v>
          </cell>
          <cell r="D178" t="str">
            <v>contained_qty</v>
          </cell>
          <cell r="E178" t="str">
            <v>int</v>
          </cell>
          <cell r="F178" t="str">
            <v>数値</v>
          </cell>
          <cell r="G178">
            <v>8</v>
          </cell>
          <cell r="H178">
            <v>0</v>
          </cell>
          <cell r="I178">
            <v>4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C179" t="str">
            <v>部品分類区分</v>
          </cell>
          <cell r="D179" t="str">
            <v>parts_kind_div</v>
          </cell>
          <cell r="E179" t="str">
            <v>nvarchar</v>
          </cell>
          <cell r="F179" t="str">
            <v>文字</v>
          </cell>
          <cell r="G179">
            <v>1</v>
          </cell>
          <cell r="H179">
            <v>0</v>
          </cell>
          <cell r="I179">
            <v>1</v>
          </cell>
          <cell r="J179">
            <v>0</v>
          </cell>
          <cell r="K179">
            <v>0</v>
          </cell>
          <cell r="L179" t="str">
            <v>◯</v>
          </cell>
          <cell r="M179">
            <v>0</v>
          </cell>
          <cell r="N179" t="str">
            <v>s_lib:parts_kind_div</v>
          </cell>
        </row>
        <row r="180">
          <cell r="C180" t="str">
            <v>部品発注管理区分</v>
          </cell>
          <cell r="D180" t="str">
            <v>parts_order_div</v>
          </cell>
          <cell r="E180" t="str">
            <v>nvarchar</v>
          </cell>
          <cell r="F180" t="str">
            <v>文字</v>
          </cell>
          <cell r="G180">
            <v>1</v>
          </cell>
          <cell r="H180">
            <v>0</v>
          </cell>
          <cell r="I180">
            <v>1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 t="str">
            <v>s_lib:parts_order_div</v>
          </cell>
        </row>
        <row r="181">
          <cell r="C181" t="str">
            <v>発注点</v>
          </cell>
          <cell r="D181" t="str">
            <v>order_point_qty</v>
          </cell>
          <cell r="E181" t="str">
            <v>int</v>
          </cell>
          <cell r="F181" t="str">
            <v>数値</v>
          </cell>
          <cell r="G181">
            <v>6</v>
          </cell>
          <cell r="H181">
            <v>0</v>
          </cell>
          <cell r="I181">
            <v>4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C182" t="str">
            <v>EOQ</v>
          </cell>
          <cell r="D182" t="str">
            <v>economic_order_qty</v>
          </cell>
          <cell r="E182" t="str">
            <v>int</v>
          </cell>
          <cell r="F182" t="str">
            <v>数値</v>
          </cell>
          <cell r="G182">
            <v>6</v>
          </cell>
          <cell r="H182">
            <v>0</v>
          </cell>
          <cell r="I182">
            <v>4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 t="str">
            <v>発注レベル区分</v>
          </cell>
          <cell r="D183" t="str">
            <v>order_level_div</v>
          </cell>
          <cell r="E183" t="str">
            <v>nvarchar</v>
          </cell>
          <cell r="F183" t="str">
            <v>文字</v>
          </cell>
          <cell r="G183">
            <v>1</v>
          </cell>
          <cell r="H183">
            <v>0</v>
          </cell>
          <cell r="I183">
            <v>1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 t="str">
            <v>s_lib:order_level_div</v>
          </cell>
        </row>
        <row r="184">
          <cell r="C184" t="str">
            <v>備考</v>
          </cell>
          <cell r="D184" t="str">
            <v>remarks</v>
          </cell>
          <cell r="E184" t="str">
            <v>nvarchar</v>
          </cell>
          <cell r="F184" t="str">
            <v>文字</v>
          </cell>
          <cell r="G184">
            <v>200</v>
          </cell>
          <cell r="H184">
            <v>0</v>
          </cell>
          <cell r="I184">
            <v>200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 t="str">
            <v>m_purchase_price(仕入単価)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 t="str">
            <v>部品コード</v>
          </cell>
          <cell r="D186" t="str">
            <v>parts_cd</v>
          </cell>
          <cell r="E186" t="str">
            <v>nvarchar</v>
          </cell>
          <cell r="F186" t="str">
            <v>文字</v>
          </cell>
          <cell r="G186">
            <v>6</v>
          </cell>
          <cell r="H186">
            <v>0</v>
          </cell>
          <cell r="I186">
            <v>6</v>
          </cell>
          <cell r="J186">
            <v>0</v>
          </cell>
          <cell r="K186">
            <v>0</v>
          </cell>
          <cell r="L186" t="str">
            <v>○</v>
          </cell>
          <cell r="M186">
            <v>0</v>
          </cell>
          <cell r="N186" t="str">
            <v>m_item</v>
          </cell>
        </row>
        <row r="187">
          <cell r="C187" t="str">
            <v>仕入先コード</v>
          </cell>
          <cell r="D187" t="str">
            <v>supplier_cd</v>
          </cell>
          <cell r="E187" t="str">
            <v>nvarchar</v>
          </cell>
          <cell r="F187" t="str">
            <v>文字</v>
          </cell>
          <cell r="G187">
            <v>6</v>
          </cell>
          <cell r="H187">
            <v>0</v>
          </cell>
          <cell r="I187">
            <v>6</v>
          </cell>
          <cell r="J187">
            <v>0</v>
          </cell>
          <cell r="K187">
            <v>0</v>
          </cell>
          <cell r="L187" t="str">
            <v>○</v>
          </cell>
          <cell r="M187">
            <v>0</v>
          </cell>
          <cell r="N187" t="str">
            <v>m_client:仕入先</v>
          </cell>
        </row>
        <row r="188">
          <cell r="C188" t="str">
            <v>仕入単価(JPY)</v>
          </cell>
          <cell r="D188" t="str">
            <v>purchase_unit_price_JPY</v>
          </cell>
          <cell r="E188" t="str">
            <v>numeric</v>
          </cell>
          <cell r="F188" t="str">
            <v>数値</v>
          </cell>
          <cell r="G188">
            <v>10</v>
          </cell>
          <cell r="H188">
            <v>2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C189" t="str">
            <v>仕入単価(USD)</v>
          </cell>
          <cell r="D189" t="str">
            <v>purchase_unit_price_USD</v>
          </cell>
          <cell r="E189" t="str">
            <v>numeric</v>
          </cell>
          <cell r="F189" t="str">
            <v>数値</v>
          </cell>
          <cell r="G189">
            <v>10</v>
          </cell>
          <cell r="H189">
            <v>2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C190" t="str">
            <v>仕入単価(EUR)</v>
          </cell>
          <cell r="D190" t="str">
            <v>purchase_unit_price_EUR</v>
          </cell>
          <cell r="E190" t="str">
            <v>numeric</v>
          </cell>
          <cell r="F190" t="str">
            <v>数値</v>
          </cell>
          <cell r="G190">
            <v>10</v>
          </cell>
          <cell r="H190">
            <v>2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 t="str">
            <v>発注ロットサイズ数量</v>
          </cell>
          <cell r="D191" t="str">
            <v>order_lot_qty</v>
          </cell>
          <cell r="E191" t="str">
            <v>int</v>
          </cell>
          <cell r="F191" t="str">
            <v>数値</v>
          </cell>
          <cell r="G191">
            <v>6</v>
          </cell>
          <cell r="H191">
            <v>0</v>
          </cell>
          <cell r="I191">
            <v>4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 t="str">
            <v>下限ロットサイズ数量</v>
          </cell>
          <cell r="D192" t="str">
            <v>lower_limit_lot_qty</v>
          </cell>
          <cell r="E192" t="str">
            <v>int</v>
          </cell>
          <cell r="F192" t="str">
            <v>数値</v>
          </cell>
          <cell r="G192">
            <v>6</v>
          </cell>
          <cell r="H192">
            <v>0</v>
          </cell>
          <cell r="I192">
            <v>4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C193" t="str">
            <v>上限ロットサイズ数量</v>
          </cell>
          <cell r="D193" t="str">
            <v>upper_limit_lot_qty</v>
          </cell>
          <cell r="E193" t="str">
            <v>int</v>
          </cell>
          <cell r="F193" t="str">
            <v>数値</v>
          </cell>
          <cell r="G193">
            <v>6</v>
          </cell>
          <cell r="H193">
            <v>0</v>
          </cell>
          <cell r="I193">
            <v>4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C194" t="str">
            <v>初期値対象</v>
          </cell>
          <cell r="D194" t="str">
            <v>ini_target_div</v>
          </cell>
          <cell r="E194" t="str">
            <v>nvarchar</v>
          </cell>
          <cell r="F194" t="str">
            <v>文字</v>
          </cell>
          <cell r="G194">
            <v>1</v>
          </cell>
          <cell r="H194">
            <v>0</v>
          </cell>
          <cell r="I194">
            <v>1</v>
          </cell>
          <cell r="J194">
            <v>0</v>
          </cell>
          <cell r="K194">
            <v>0</v>
          </cell>
          <cell r="L194">
            <v>0</v>
          </cell>
          <cell r="M194" t="str">
            <v>初期値かどうかを識別する。</v>
          </cell>
          <cell r="N194" t="str">
            <v>s_lib:target_div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 t="str">
            <v>m_bom(部品表M)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 t="str">
            <v>親品目コード</v>
          </cell>
          <cell r="D196" t="str">
            <v>parent_item_cd</v>
          </cell>
          <cell r="E196" t="str">
            <v>nvarchar</v>
          </cell>
          <cell r="F196" t="str">
            <v>文字</v>
          </cell>
          <cell r="G196">
            <v>6</v>
          </cell>
          <cell r="H196">
            <v>0</v>
          </cell>
          <cell r="I196">
            <v>6</v>
          </cell>
          <cell r="J196">
            <v>0</v>
          </cell>
          <cell r="K196">
            <v>0</v>
          </cell>
          <cell r="L196" t="str">
            <v>○</v>
          </cell>
          <cell r="M196">
            <v>0</v>
          </cell>
          <cell r="N196" t="str">
            <v>m_item</v>
          </cell>
        </row>
        <row r="197">
          <cell r="C197" t="str">
            <v>子品目コード</v>
          </cell>
          <cell r="D197" t="str">
            <v>child_item_cd</v>
          </cell>
          <cell r="E197" t="str">
            <v>nvarchar</v>
          </cell>
          <cell r="F197" t="str">
            <v>文字</v>
          </cell>
          <cell r="G197">
            <v>6</v>
          </cell>
          <cell r="H197">
            <v>0</v>
          </cell>
          <cell r="I197">
            <v>6</v>
          </cell>
          <cell r="J197">
            <v>0</v>
          </cell>
          <cell r="K197">
            <v>0</v>
          </cell>
          <cell r="L197" t="str">
            <v>○</v>
          </cell>
          <cell r="M197">
            <v>0</v>
          </cell>
          <cell r="N197" t="str">
            <v>m_item</v>
          </cell>
        </row>
        <row r="198">
          <cell r="C198" t="str">
            <v>必要数量</v>
          </cell>
          <cell r="D198" t="str">
            <v>child_item_qty</v>
          </cell>
          <cell r="E198" t="str">
            <v>int</v>
          </cell>
          <cell r="F198" t="str">
            <v>数値</v>
          </cell>
          <cell r="G198">
            <v>8</v>
          </cell>
          <cell r="H198">
            <v>0</v>
          </cell>
          <cell r="I198">
            <v>4</v>
          </cell>
          <cell r="J198">
            <v>0</v>
          </cell>
          <cell r="K198">
            <v>0</v>
          </cell>
          <cell r="L198" t="str">
            <v>○</v>
          </cell>
          <cell r="M198">
            <v>0</v>
          </cell>
          <cell r="N198">
            <v>0</v>
          </cell>
        </row>
        <row r="199">
          <cell r="C199" t="str">
            <v>数量単位</v>
          </cell>
          <cell r="D199" t="str">
            <v>unit_q_div</v>
          </cell>
          <cell r="E199" t="str">
            <v>nvarchar</v>
          </cell>
          <cell r="F199" t="str">
            <v>文字</v>
          </cell>
          <cell r="G199">
            <v>3</v>
          </cell>
          <cell r="H199">
            <v>0</v>
          </cell>
          <cell r="I199">
            <v>3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 t="str">
            <v>s_llib:unit_q_div</v>
          </cell>
        </row>
        <row r="200">
          <cell r="C200" t="str">
            <v>適用開始日</v>
          </cell>
          <cell r="D200" t="str">
            <v>apply_st_date</v>
          </cell>
          <cell r="E200" t="str">
            <v>date</v>
          </cell>
          <cell r="F200" t="str">
            <v>日付</v>
          </cell>
          <cell r="G200">
            <v>10</v>
          </cell>
          <cell r="H200">
            <v>0</v>
          </cell>
          <cell r="I200">
            <v>3</v>
          </cell>
          <cell r="J200">
            <v>0</v>
          </cell>
          <cell r="K200">
            <v>0</v>
          </cell>
          <cell r="L200" t="str">
            <v>○</v>
          </cell>
          <cell r="M200">
            <v>0</v>
          </cell>
          <cell r="N200">
            <v>0</v>
          </cell>
        </row>
        <row r="201">
          <cell r="C201" t="str">
            <v>適用終了日</v>
          </cell>
          <cell r="D201" t="str">
            <v>apply_ed_date</v>
          </cell>
          <cell r="E201" t="str">
            <v>date</v>
          </cell>
          <cell r="F201" t="str">
            <v>日付</v>
          </cell>
          <cell r="G201">
            <v>10</v>
          </cell>
          <cell r="H201">
            <v>0</v>
          </cell>
          <cell r="I201">
            <v>3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C202" t="str">
            <v>備考</v>
          </cell>
          <cell r="D202" t="str">
            <v>remarks</v>
          </cell>
          <cell r="E202" t="str">
            <v>nvarchar</v>
          </cell>
          <cell r="F202" t="str">
            <v>文字</v>
          </cell>
          <cell r="G202">
            <v>200</v>
          </cell>
          <cell r="H202">
            <v>0</v>
          </cell>
          <cell r="I202">
            <v>200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 t="str">
            <v>t_work_report_h(作業日報ヘッダ)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 t="str">
            <v>作業日報番号</v>
          </cell>
          <cell r="D204" t="str">
            <v>work_report_no</v>
          </cell>
          <cell r="E204" t="str">
            <v>nvarchar</v>
          </cell>
          <cell r="F204" t="str">
            <v>文字</v>
          </cell>
          <cell r="G204">
            <v>12</v>
          </cell>
          <cell r="H204">
            <v>0</v>
          </cell>
          <cell r="I204">
            <v>12</v>
          </cell>
          <cell r="J204">
            <v>0</v>
          </cell>
          <cell r="K204">
            <v>0</v>
          </cell>
          <cell r="L204" t="str">
            <v>◯</v>
          </cell>
          <cell r="M204" t="str">
            <v>yyyymmdd(登録日)+連番(4桁)
(ex)
201402180001
201402180002</v>
          </cell>
          <cell r="N204">
            <v>0</v>
          </cell>
        </row>
        <row r="205">
          <cell r="C205" t="str">
            <v>作業担当者コード</v>
          </cell>
          <cell r="D205" t="str">
            <v>work_user_cd</v>
          </cell>
          <cell r="E205" t="str">
            <v>nvarchar</v>
          </cell>
          <cell r="F205" t="str">
            <v>文字</v>
          </cell>
          <cell r="G205">
            <v>20</v>
          </cell>
          <cell r="H205">
            <v>0</v>
          </cell>
          <cell r="I205">
            <v>20</v>
          </cell>
          <cell r="J205">
            <v>0</v>
          </cell>
          <cell r="K205">
            <v>0</v>
          </cell>
          <cell r="L205" t="str">
            <v>◯</v>
          </cell>
          <cell r="M205">
            <v>0</v>
          </cell>
          <cell r="N205" t="str">
            <v>m_user</v>
          </cell>
        </row>
        <row r="206">
          <cell r="C206" t="str">
            <v>作業実施日</v>
          </cell>
          <cell r="D206" t="str">
            <v>work_date</v>
          </cell>
          <cell r="E206" t="str">
            <v>date</v>
          </cell>
          <cell r="F206" t="str">
            <v>日付</v>
          </cell>
          <cell r="G206">
            <v>10</v>
          </cell>
          <cell r="H206">
            <v>0</v>
          </cell>
          <cell r="I206">
            <v>3</v>
          </cell>
          <cell r="J206">
            <v>0</v>
          </cell>
          <cell r="K206">
            <v>0</v>
          </cell>
          <cell r="L206" t="str">
            <v>◯</v>
          </cell>
          <cell r="M206">
            <v>0</v>
          </cell>
          <cell r="N206">
            <v>0</v>
          </cell>
        </row>
        <row r="207">
          <cell r="C207" t="str">
            <v>コメント</v>
          </cell>
          <cell r="D207" t="str">
            <v>remarks</v>
          </cell>
          <cell r="E207" t="str">
            <v>nvarchar</v>
          </cell>
          <cell r="F207" t="str">
            <v>文字</v>
          </cell>
          <cell r="G207">
            <v>200</v>
          </cell>
          <cell r="H207">
            <v>0</v>
          </cell>
          <cell r="I207">
            <v>200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 t="str">
            <v xml:space="preserve">t_work_report_d(作業日報明細) 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C209" t="str">
            <v>作業日報番号</v>
          </cell>
          <cell r="D209" t="str">
            <v>work_report_no</v>
          </cell>
          <cell r="E209" t="str">
            <v>nvarchar</v>
          </cell>
          <cell r="F209" t="str">
            <v>文字</v>
          </cell>
          <cell r="G209">
            <v>12</v>
          </cell>
          <cell r="H209">
            <v>0</v>
          </cell>
          <cell r="I209">
            <v>12</v>
          </cell>
          <cell r="J209">
            <v>0</v>
          </cell>
          <cell r="K209">
            <v>0</v>
          </cell>
          <cell r="L209" t="str">
            <v>◯</v>
          </cell>
          <cell r="M209" t="str">
            <v>yyyymmdd(登録日)+連番(4桁)
(ex)
201402180001
201402180002</v>
          </cell>
          <cell r="N209" t="str">
            <v>t_work_report_h</v>
          </cell>
        </row>
        <row r="210">
          <cell r="C210" t="str">
            <v>作業日報明細番号</v>
          </cell>
          <cell r="D210" t="str">
            <v>work_report_detail_no</v>
          </cell>
          <cell r="E210" t="str">
            <v>int</v>
          </cell>
          <cell r="F210" t="str">
            <v>文字</v>
          </cell>
          <cell r="G210">
            <v>2</v>
          </cell>
          <cell r="H210">
            <v>0</v>
          </cell>
          <cell r="I210">
            <v>4</v>
          </cell>
          <cell r="J210">
            <v>0</v>
          </cell>
          <cell r="K210">
            <v>0</v>
          </cell>
          <cell r="L210" t="str">
            <v>◯</v>
          </cell>
          <cell r="M210" t="str">
            <v>work_report_no毎に1から連番。</v>
          </cell>
          <cell r="N210">
            <v>0</v>
          </cell>
        </row>
        <row r="211">
          <cell r="C211" t="str">
            <v>製造指示番号</v>
          </cell>
          <cell r="D211" t="str">
            <v>manufacture_no</v>
          </cell>
          <cell r="E211" t="str">
            <v>nvarchar</v>
          </cell>
          <cell r="F211" t="str">
            <v>文字</v>
          </cell>
          <cell r="G211">
            <v>8</v>
          </cell>
          <cell r="H211">
            <v>0</v>
          </cell>
          <cell r="I211">
            <v>8</v>
          </cell>
          <cell r="J211">
            <v>0</v>
          </cell>
          <cell r="K211">
            <v>0</v>
          </cell>
          <cell r="L211" t="str">
            <v>◯</v>
          </cell>
          <cell r="M211">
            <v>0</v>
          </cell>
          <cell r="N211">
            <v>0</v>
          </cell>
        </row>
        <row r="212">
          <cell r="C212" t="str">
            <v>作業時間区分</v>
          </cell>
          <cell r="D212" t="str">
            <v>work_hour_div</v>
          </cell>
          <cell r="E212" t="str">
            <v>nvarchar</v>
          </cell>
          <cell r="F212" t="str">
            <v>文字</v>
          </cell>
          <cell r="G212">
            <v>2</v>
          </cell>
          <cell r="H212">
            <v>0</v>
          </cell>
          <cell r="I212">
            <v>2</v>
          </cell>
          <cell r="J212">
            <v>0</v>
          </cell>
          <cell r="K212">
            <v>0</v>
          </cell>
          <cell r="L212" t="str">
            <v>◯</v>
          </cell>
          <cell r="M212" t="str">
            <v>00～12</v>
          </cell>
          <cell r="N212">
            <v>0</v>
          </cell>
        </row>
        <row r="213">
          <cell r="C213" t="str">
            <v>作業分区分</v>
          </cell>
          <cell r="D213" t="str">
            <v>work_time_div</v>
          </cell>
          <cell r="E213" t="str">
            <v>nvarchar</v>
          </cell>
          <cell r="F213" t="str">
            <v>文字</v>
          </cell>
          <cell r="G213">
            <v>2</v>
          </cell>
          <cell r="H213">
            <v>0</v>
          </cell>
          <cell r="I213">
            <v>2</v>
          </cell>
          <cell r="J213">
            <v>0</v>
          </cell>
          <cell r="K213">
            <v>0</v>
          </cell>
          <cell r="L213" t="str">
            <v>◯</v>
          </cell>
          <cell r="M213" t="str">
            <v>00,15,30,45</v>
          </cell>
          <cell r="N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 t="str">
            <v>t_pi_h(PIヘッダ)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 t="str">
            <v>PINo</v>
          </cell>
          <cell r="D215" t="str">
            <v>pi_no</v>
          </cell>
          <cell r="E215" t="str">
            <v>nvarchar</v>
          </cell>
          <cell r="F215" t="str">
            <v>文字</v>
          </cell>
          <cell r="G215">
            <v>12</v>
          </cell>
          <cell r="H215">
            <v>0</v>
          </cell>
          <cell r="I215">
            <v>12</v>
          </cell>
          <cell r="J215" t="str">
            <v>"RT-"+yymmdd(登録日)+連番(3桁)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C216" t="str">
            <v>見積日</v>
          </cell>
          <cell r="D216" t="str">
            <v>pi_date</v>
          </cell>
          <cell r="E216" t="str">
            <v>date</v>
          </cell>
          <cell r="F216" t="str">
            <v>日付</v>
          </cell>
          <cell r="G216">
            <v>10</v>
          </cell>
          <cell r="H216">
            <v>0</v>
          </cell>
          <cell r="I216">
            <v>3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 t="str">
            <v>得意先コード</v>
          </cell>
          <cell r="D217" t="str">
            <v>cust_cd</v>
          </cell>
          <cell r="E217" t="str">
            <v>nvarchar</v>
          </cell>
          <cell r="F217" t="str">
            <v>文字</v>
          </cell>
          <cell r="G217">
            <v>6</v>
          </cell>
          <cell r="H217">
            <v>0</v>
          </cell>
          <cell r="I217">
            <v>6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 t="str">
            <v>m_client</v>
          </cell>
        </row>
        <row r="218">
          <cell r="C218" t="str">
            <v>得意先名称</v>
          </cell>
          <cell r="D218" t="str">
            <v>cust_nm</v>
          </cell>
          <cell r="E218" t="str">
            <v>nvarchar</v>
          </cell>
          <cell r="F218" t="str">
            <v>文字</v>
          </cell>
          <cell r="G218">
            <v>120</v>
          </cell>
          <cell r="H218">
            <v>0</v>
          </cell>
          <cell r="I218">
            <v>120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 t="str">
            <v>得意先郵便番号</v>
          </cell>
          <cell r="D219" t="str">
            <v>cust_zip</v>
          </cell>
          <cell r="E219" t="str">
            <v>nvarchar</v>
          </cell>
          <cell r="F219" t="str">
            <v>文字</v>
          </cell>
          <cell r="G219">
            <v>8</v>
          </cell>
          <cell r="H219">
            <v>0</v>
          </cell>
          <cell r="I219">
            <v>8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 t="str">
            <v>得意先住所１</v>
          </cell>
          <cell r="D220" t="str">
            <v>cust_adr1</v>
          </cell>
          <cell r="E220" t="str">
            <v>nvarchar</v>
          </cell>
          <cell r="F220" t="str">
            <v>文字</v>
          </cell>
          <cell r="G220">
            <v>120</v>
          </cell>
          <cell r="H220">
            <v>0</v>
          </cell>
          <cell r="I220">
            <v>120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 t="str">
            <v>得意先住所２</v>
          </cell>
          <cell r="D221" t="str">
            <v>cust_adr2</v>
          </cell>
          <cell r="E221" t="str">
            <v>nvarchar</v>
          </cell>
          <cell r="F221" t="str">
            <v>文字</v>
          </cell>
          <cell r="G221">
            <v>120</v>
          </cell>
          <cell r="H221">
            <v>0</v>
          </cell>
          <cell r="I221">
            <v>120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 t="str">
            <v>得意先都市区分</v>
          </cell>
          <cell r="D222" t="str">
            <v>cust_city_div</v>
          </cell>
          <cell r="E222" t="str">
            <v>nvarchar</v>
          </cell>
          <cell r="F222" t="str">
            <v>文字</v>
          </cell>
          <cell r="G222">
            <v>3</v>
          </cell>
          <cell r="H222">
            <v>0</v>
          </cell>
          <cell r="I222">
            <v>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 t="str">
            <v>s_lib:city_div</v>
          </cell>
        </row>
        <row r="223">
          <cell r="C223" t="str">
            <v>得意先国区分</v>
          </cell>
          <cell r="D223" t="str">
            <v>cust_country_div</v>
          </cell>
          <cell r="E223" t="str">
            <v>nvarchar</v>
          </cell>
          <cell r="F223" t="str">
            <v>文字</v>
          </cell>
          <cell r="G223">
            <v>2</v>
          </cell>
          <cell r="H223">
            <v>0</v>
          </cell>
          <cell r="I223">
            <v>2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 t="str">
            <v>s_lib:country_div</v>
          </cell>
        </row>
        <row r="224">
          <cell r="C224" t="str">
            <v>得意先電話番号</v>
          </cell>
          <cell r="D224" t="str">
            <v>cust_tel</v>
          </cell>
          <cell r="E224" t="str">
            <v>nvarchar</v>
          </cell>
          <cell r="F224" t="str">
            <v>文字</v>
          </cell>
          <cell r="G224">
            <v>20</v>
          </cell>
          <cell r="H224">
            <v>0</v>
          </cell>
          <cell r="I224">
            <v>20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 t="str">
            <v>得意先FAX番号</v>
          </cell>
          <cell r="D225" t="str">
            <v>cust_fax</v>
          </cell>
          <cell r="E225" t="str">
            <v>nvarchar</v>
          </cell>
          <cell r="F225" t="str">
            <v>文字</v>
          </cell>
          <cell r="G225">
            <v>20</v>
          </cell>
          <cell r="H225">
            <v>0</v>
          </cell>
          <cell r="I225">
            <v>20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C226" t="str">
            <v>荷受人コード</v>
          </cell>
          <cell r="D226" t="str">
            <v>consignee_cd</v>
          </cell>
          <cell r="E226" t="str">
            <v>nvarchar</v>
          </cell>
          <cell r="F226" t="str">
            <v>文字</v>
          </cell>
          <cell r="G226">
            <v>6</v>
          </cell>
          <cell r="H226">
            <v>0</v>
          </cell>
          <cell r="I226">
            <v>6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 t="str">
            <v>m_client</v>
          </cell>
        </row>
        <row r="227">
          <cell r="C227" t="str">
            <v>荷受人名称</v>
          </cell>
          <cell r="D227" t="str">
            <v>consignee_nm</v>
          </cell>
          <cell r="E227" t="str">
            <v>nvarchar</v>
          </cell>
          <cell r="F227" t="str">
            <v>文字</v>
          </cell>
          <cell r="G227">
            <v>120</v>
          </cell>
          <cell r="H227">
            <v>0</v>
          </cell>
          <cell r="I227">
            <v>120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 t="str">
            <v>荷受人郵便番号</v>
          </cell>
          <cell r="D228" t="str">
            <v>consignee_zip</v>
          </cell>
          <cell r="E228" t="str">
            <v>nvarchar</v>
          </cell>
          <cell r="F228" t="str">
            <v>文字</v>
          </cell>
          <cell r="G228">
            <v>8</v>
          </cell>
          <cell r="H228">
            <v>0</v>
          </cell>
          <cell r="I228">
            <v>8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 t="str">
            <v>荷受人住所１</v>
          </cell>
          <cell r="D229" t="str">
            <v>consignee_adr1</v>
          </cell>
          <cell r="E229" t="str">
            <v>nvarchar</v>
          </cell>
          <cell r="F229" t="str">
            <v>文字</v>
          </cell>
          <cell r="G229">
            <v>120</v>
          </cell>
          <cell r="H229">
            <v>0</v>
          </cell>
          <cell r="I229">
            <v>120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 t="str">
            <v>荷受人住所２</v>
          </cell>
          <cell r="D230" t="str">
            <v>consignee_adr2</v>
          </cell>
          <cell r="E230" t="str">
            <v>nvarchar</v>
          </cell>
          <cell r="F230" t="str">
            <v>文字</v>
          </cell>
          <cell r="G230">
            <v>120</v>
          </cell>
          <cell r="H230">
            <v>0</v>
          </cell>
          <cell r="I230">
            <v>120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C231" t="str">
            <v>荷受人都市区分</v>
          </cell>
          <cell r="D231" t="str">
            <v>consignee_city_div</v>
          </cell>
          <cell r="E231" t="str">
            <v>nvarchar</v>
          </cell>
          <cell r="F231" t="str">
            <v>文字</v>
          </cell>
          <cell r="G231">
            <v>3</v>
          </cell>
          <cell r="H231">
            <v>0</v>
          </cell>
          <cell r="I231">
            <v>3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 t="str">
            <v>s_lib:city_div</v>
          </cell>
        </row>
        <row r="232">
          <cell r="C232" t="str">
            <v>荷受人国区分</v>
          </cell>
          <cell r="D232" t="str">
            <v>consignee_country_div</v>
          </cell>
          <cell r="E232" t="str">
            <v>nvarchar</v>
          </cell>
          <cell r="F232" t="str">
            <v>文字</v>
          </cell>
          <cell r="G232">
            <v>2</v>
          </cell>
          <cell r="H232">
            <v>0</v>
          </cell>
          <cell r="I232">
            <v>2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 t="str">
            <v>s_lib:country_div</v>
          </cell>
        </row>
        <row r="233">
          <cell r="C233" t="str">
            <v>電話番号</v>
          </cell>
          <cell r="D233" t="str">
            <v>consignee_tel</v>
          </cell>
          <cell r="E233" t="str">
            <v>nvarchar</v>
          </cell>
          <cell r="F233" t="str">
            <v>文字</v>
          </cell>
          <cell r="G233">
            <v>20</v>
          </cell>
          <cell r="H233">
            <v>0</v>
          </cell>
          <cell r="I233">
            <v>20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C234" t="str">
            <v>FAX番号</v>
          </cell>
          <cell r="D234" t="str">
            <v>consignee_fax</v>
          </cell>
          <cell r="E234" t="str">
            <v>nvarchar</v>
          </cell>
          <cell r="F234" t="str">
            <v>文字</v>
          </cell>
          <cell r="G234">
            <v>20</v>
          </cell>
          <cell r="H234">
            <v>0</v>
          </cell>
          <cell r="I234">
            <v>20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C235" t="str">
            <v>mark1</v>
          </cell>
          <cell r="D235" t="str">
            <v>mark1</v>
          </cell>
          <cell r="E235" t="str">
            <v>nvarchar</v>
          </cell>
          <cell r="F235" t="str">
            <v>文字</v>
          </cell>
          <cell r="G235">
            <v>120</v>
          </cell>
          <cell r="H235">
            <v>0</v>
          </cell>
          <cell r="I235">
            <v>120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C236" t="str">
            <v>mark2</v>
          </cell>
          <cell r="D236" t="str">
            <v>mark2</v>
          </cell>
          <cell r="E236" t="str">
            <v>nvarchar</v>
          </cell>
          <cell r="F236" t="str">
            <v>文字</v>
          </cell>
          <cell r="G236">
            <v>120</v>
          </cell>
          <cell r="H236">
            <v>0</v>
          </cell>
          <cell r="I236">
            <v>120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C237" t="str">
            <v>mark3</v>
          </cell>
          <cell r="D237" t="str">
            <v>mark3</v>
          </cell>
          <cell r="E237" t="str">
            <v>nvarchar</v>
          </cell>
          <cell r="F237" t="str">
            <v>文字</v>
          </cell>
          <cell r="G237">
            <v>120</v>
          </cell>
          <cell r="H237">
            <v>0</v>
          </cell>
          <cell r="I237">
            <v>120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C238" t="str">
            <v>mark4</v>
          </cell>
          <cell r="D238" t="str">
            <v>mark4</v>
          </cell>
          <cell r="E238" t="str">
            <v>nvarchar</v>
          </cell>
          <cell r="F238" t="str">
            <v>文字</v>
          </cell>
          <cell r="G238">
            <v>120</v>
          </cell>
          <cell r="H238">
            <v>0</v>
          </cell>
          <cell r="I238">
            <v>120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 t="str">
            <v>packing</v>
          </cell>
          <cell r="D239" t="str">
            <v>packing</v>
          </cell>
          <cell r="E239" t="str">
            <v>nvarchar</v>
          </cell>
          <cell r="F239" t="str">
            <v>文字</v>
          </cell>
          <cell r="G239">
            <v>32</v>
          </cell>
          <cell r="H239">
            <v>0</v>
          </cell>
          <cell r="I239">
            <v>32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 t="str">
            <v>shipment区分</v>
          </cell>
          <cell r="D240" t="str">
            <v>shipment_div</v>
          </cell>
          <cell r="E240" t="str">
            <v>nvarchar</v>
          </cell>
          <cell r="F240" t="str">
            <v>文字</v>
          </cell>
          <cell r="G240">
            <v>2</v>
          </cell>
          <cell r="H240">
            <v>0</v>
          </cell>
          <cell r="I240">
            <v>2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 t="str">
            <v>s_lib:shipment_div</v>
          </cell>
        </row>
        <row r="241">
          <cell r="C241" t="str">
            <v>通貨区分</v>
          </cell>
          <cell r="D241" t="str">
            <v>currency_div</v>
          </cell>
          <cell r="E241" t="str">
            <v>nvarchar</v>
          </cell>
          <cell r="F241" t="str">
            <v>文字</v>
          </cell>
          <cell r="G241">
            <v>3</v>
          </cell>
          <cell r="H241">
            <v>0</v>
          </cell>
          <cell r="I241">
            <v>3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 t="str">
            <v>s_lib:currency_div</v>
          </cell>
        </row>
        <row r="242">
          <cell r="C242" t="str">
            <v>port of shipment(city)区分</v>
          </cell>
          <cell r="D242" t="str">
            <v>port_city_div</v>
          </cell>
          <cell r="E242" t="str">
            <v>nvarchar</v>
          </cell>
          <cell r="F242" t="str">
            <v>文字</v>
          </cell>
          <cell r="G242">
            <v>3</v>
          </cell>
          <cell r="H242">
            <v>0</v>
          </cell>
          <cell r="I242">
            <v>3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 t="str">
            <v>s_lib:port_city_div</v>
          </cell>
        </row>
        <row r="243">
          <cell r="C243" t="str">
            <v>port of shipment(country)区分</v>
          </cell>
          <cell r="D243" t="str">
            <v>port_country_div</v>
          </cell>
          <cell r="E243" t="str">
            <v>nvarchar</v>
          </cell>
          <cell r="F243" t="str">
            <v>文字</v>
          </cell>
          <cell r="G243">
            <v>2</v>
          </cell>
          <cell r="H243">
            <v>0</v>
          </cell>
          <cell r="I243">
            <v>2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 t="str">
            <v>s_lib:port_country_div</v>
          </cell>
        </row>
        <row r="244">
          <cell r="C244" t="str">
            <v>trade_terms区分</v>
          </cell>
          <cell r="D244" t="str">
            <v>trade_terms_div</v>
          </cell>
          <cell r="E244" t="str">
            <v>nvarchar</v>
          </cell>
          <cell r="F244" t="str">
            <v>文字</v>
          </cell>
          <cell r="G244">
            <v>2</v>
          </cell>
          <cell r="H244">
            <v>0</v>
          </cell>
          <cell r="I244">
            <v>2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 t="str">
            <v>s_lib:trade_terms_div</v>
          </cell>
        </row>
        <row r="245">
          <cell r="C245" t="str">
            <v>仕向都市区分</v>
          </cell>
          <cell r="D245" t="str">
            <v>dest_city_div</v>
          </cell>
          <cell r="E245" t="str">
            <v>nvarchar</v>
          </cell>
          <cell r="F245" t="str">
            <v>文字</v>
          </cell>
          <cell r="G245">
            <v>3</v>
          </cell>
          <cell r="H245">
            <v>0</v>
          </cell>
          <cell r="I245">
            <v>3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 t="str">
            <v>s_lib:city_div</v>
          </cell>
        </row>
        <row r="246">
          <cell r="C246" t="str">
            <v>仕向国区分</v>
          </cell>
          <cell r="D246" t="str">
            <v>dest_country_div</v>
          </cell>
          <cell r="E246" t="str">
            <v>nvarchar</v>
          </cell>
          <cell r="F246" t="str">
            <v>文字</v>
          </cell>
          <cell r="G246">
            <v>2</v>
          </cell>
          <cell r="H246">
            <v>0</v>
          </cell>
          <cell r="I246">
            <v>2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 t="str">
            <v>s_lib:country_div</v>
          </cell>
        </row>
        <row r="247">
          <cell r="C247" t="str">
            <v>支払条件区分</v>
          </cell>
          <cell r="D247" t="str">
            <v>payment_conditions_div</v>
          </cell>
          <cell r="E247" t="str">
            <v>nvarchar</v>
          </cell>
          <cell r="F247" t="str">
            <v>文字</v>
          </cell>
          <cell r="G247">
            <v>2</v>
          </cell>
          <cell r="H247">
            <v>0</v>
          </cell>
          <cell r="I247">
            <v>2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 t="str">
            <v>s_lib:payment_conditions_div</v>
          </cell>
        </row>
        <row r="248">
          <cell r="C248" t="str">
            <v>支払条件備考</v>
          </cell>
          <cell r="D248" t="str">
            <v>payment_notes</v>
          </cell>
          <cell r="E248" t="str">
            <v>nvarchar</v>
          </cell>
          <cell r="F248" t="str">
            <v>文字</v>
          </cell>
          <cell r="G248">
            <v>256</v>
          </cell>
          <cell r="H248">
            <v>0</v>
          </cell>
          <cell r="I248">
            <v>256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 t="str">
            <v>数量合計</v>
          </cell>
          <cell r="D249" t="str">
            <v>total_qty</v>
          </cell>
          <cell r="E249" t="str">
            <v>int</v>
          </cell>
          <cell r="F249" t="str">
            <v>数値</v>
          </cell>
          <cell r="G249">
            <v>6</v>
          </cell>
          <cell r="H249">
            <v>0</v>
          </cell>
          <cell r="I249">
            <v>4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 t="str">
            <v>数量単位区分_PIヘッダ</v>
          </cell>
          <cell r="D250" t="str">
            <v>unti_total_qty_div</v>
          </cell>
          <cell r="E250" t="str">
            <v>nvarchar</v>
          </cell>
          <cell r="F250" t="str">
            <v>文字</v>
          </cell>
          <cell r="G250">
            <v>3</v>
          </cell>
          <cell r="H250">
            <v>0</v>
          </cell>
          <cell r="I250">
            <v>3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 t="str">
            <v>s_lib:unit_q_div</v>
          </cell>
        </row>
        <row r="251">
          <cell r="C251" t="str">
            <v>GORSS重量合計</v>
          </cell>
          <cell r="D251" t="str">
            <v>total_gross_weight</v>
          </cell>
          <cell r="E251" t="str">
            <v>numeric</v>
          </cell>
          <cell r="F251" t="str">
            <v>数値</v>
          </cell>
          <cell r="G251">
            <v>15</v>
          </cell>
          <cell r="H251">
            <v>2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 t="str">
            <v>GORSS重量合計単位区分</v>
          </cell>
          <cell r="D252" t="str">
            <v>unit_total_gross_weight_div</v>
          </cell>
          <cell r="E252" t="str">
            <v>nvarchar</v>
          </cell>
          <cell r="F252" t="str">
            <v>文字</v>
          </cell>
          <cell r="G252">
            <v>3</v>
          </cell>
          <cell r="H252">
            <v>0</v>
          </cell>
          <cell r="I252">
            <v>3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str">
            <v>s_lib:unit_w_div</v>
          </cell>
        </row>
        <row r="253">
          <cell r="C253" t="str">
            <v>NET重量合計</v>
          </cell>
          <cell r="D253" t="str">
            <v>total_net_weight</v>
          </cell>
          <cell r="E253" t="str">
            <v>numeric</v>
          </cell>
          <cell r="F253" t="str">
            <v>数値</v>
          </cell>
          <cell r="G253">
            <v>15</v>
          </cell>
          <cell r="H253">
            <v>2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 t="str">
            <v>NET重量合計単位区分</v>
          </cell>
          <cell r="D254" t="str">
            <v>unit_total_net_weight_div</v>
          </cell>
          <cell r="E254" t="str">
            <v>nvarchar</v>
          </cell>
          <cell r="F254" t="str">
            <v>文字</v>
          </cell>
          <cell r="G254">
            <v>3</v>
          </cell>
          <cell r="H254">
            <v>0</v>
          </cell>
          <cell r="I254">
            <v>3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 t="str">
            <v>s_lib:unit_w_div</v>
          </cell>
        </row>
        <row r="255">
          <cell r="C255" t="str">
            <v>容積合計</v>
          </cell>
          <cell r="D255" t="str">
            <v>total_measure</v>
          </cell>
          <cell r="E255" t="str">
            <v>numeric</v>
          </cell>
          <cell r="F255" t="str">
            <v>数値</v>
          </cell>
          <cell r="G255">
            <v>15</v>
          </cell>
          <cell r="H255">
            <v>2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 t="str">
            <v>容積合計単位区分</v>
          </cell>
          <cell r="D256" t="str">
            <v>unit_total_measure_div</v>
          </cell>
          <cell r="E256" t="str">
            <v>nvarchar</v>
          </cell>
          <cell r="F256" t="str">
            <v>文字</v>
          </cell>
          <cell r="G256">
            <v>3</v>
          </cell>
          <cell r="H256">
            <v>0</v>
          </cell>
          <cell r="I256">
            <v>3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 t="str">
            <v>s_lib:unit_m_div</v>
          </cell>
        </row>
        <row r="257">
          <cell r="C257" t="str">
            <v>明細金額合計</v>
          </cell>
          <cell r="D257" t="str">
            <v>total_detail_amt</v>
          </cell>
          <cell r="E257" t="str">
            <v>numeric</v>
          </cell>
          <cell r="F257" t="str">
            <v>数値</v>
          </cell>
          <cell r="G257">
            <v>15</v>
          </cell>
          <cell r="H257">
            <v>2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 t="str">
            <v>運賃金額</v>
          </cell>
          <cell r="D258" t="str">
            <v>freigt_amt</v>
          </cell>
          <cell r="E258" t="str">
            <v>numeric</v>
          </cell>
          <cell r="F258" t="str">
            <v>数値</v>
          </cell>
          <cell r="G258">
            <v>15</v>
          </cell>
          <cell r="H258">
            <v>2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C259" t="str">
            <v>保険金額</v>
          </cell>
          <cell r="D259" t="str">
            <v>insurance_amt</v>
          </cell>
          <cell r="E259" t="str">
            <v>numeric</v>
          </cell>
          <cell r="F259" t="str">
            <v>数値</v>
          </cell>
          <cell r="G259">
            <v>15</v>
          </cell>
          <cell r="H259">
            <v>2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C260" t="str">
            <v>消費税金額</v>
          </cell>
          <cell r="D260" t="str">
            <v>total_detail_tax</v>
          </cell>
          <cell r="E260" t="str">
            <v>numeric</v>
          </cell>
          <cell r="F260" t="str">
            <v>数値</v>
          </cell>
          <cell r="G260">
            <v>15</v>
          </cell>
          <cell r="H260">
            <v>2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C261" t="str">
            <v>合計金額</v>
          </cell>
          <cell r="D261" t="str">
            <v>total_amt</v>
          </cell>
          <cell r="E261" t="str">
            <v>numeric</v>
          </cell>
          <cell r="F261" t="str">
            <v>数値</v>
          </cell>
          <cell r="G261">
            <v>15</v>
          </cell>
          <cell r="H261">
            <v>2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 t="str">
            <v>船積時期</v>
          </cell>
          <cell r="D262" t="str">
            <v>time_of_shipment</v>
          </cell>
          <cell r="E262" t="str">
            <v>nvarchar</v>
          </cell>
          <cell r="F262" t="str">
            <v>文字</v>
          </cell>
          <cell r="G262">
            <v>64</v>
          </cell>
          <cell r="H262">
            <v>0</v>
          </cell>
          <cell r="I262">
            <v>64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 t="str">
            <v>銀行区分</v>
          </cell>
          <cell r="D263" t="str">
            <v>bank_div</v>
          </cell>
          <cell r="E263" t="str">
            <v>nvarchar</v>
          </cell>
          <cell r="F263" t="str">
            <v>文字</v>
          </cell>
          <cell r="G263">
            <v>3</v>
          </cell>
          <cell r="H263">
            <v>0</v>
          </cell>
          <cell r="I263">
            <v>3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 t="str">
            <v>s_lib:bank_div</v>
          </cell>
        </row>
        <row r="264">
          <cell r="C264" t="str">
            <v>生産国</v>
          </cell>
          <cell r="D264" t="str">
            <v>country_of_origin</v>
          </cell>
          <cell r="E264" t="str">
            <v>nvarchar</v>
          </cell>
          <cell r="F264" t="str">
            <v>文字</v>
          </cell>
          <cell r="G264">
            <v>32</v>
          </cell>
          <cell r="H264">
            <v>0</v>
          </cell>
          <cell r="I264">
            <v>32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 t="str">
            <v>製品</v>
          </cell>
          <cell r="D265" t="str">
            <v>manufacture</v>
          </cell>
          <cell r="E265" t="str">
            <v>nvarchar</v>
          </cell>
          <cell r="F265" t="str">
            <v>文字</v>
          </cell>
          <cell r="G265">
            <v>32</v>
          </cell>
          <cell r="H265">
            <v>0</v>
          </cell>
          <cell r="I265">
            <v>32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 t="str">
            <v>見積有効期限</v>
          </cell>
          <cell r="D266" t="str">
            <v>pi_validity</v>
          </cell>
          <cell r="E266" t="str">
            <v>nvarchar</v>
          </cell>
          <cell r="F266" t="str">
            <v>文字</v>
          </cell>
          <cell r="G266">
            <v>200</v>
          </cell>
          <cell r="H266">
            <v>0</v>
          </cell>
          <cell r="I266">
            <v>200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C267" t="str">
            <v>その他条件1</v>
          </cell>
          <cell r="D267" t="str">
            <v>other_conditions1</v>
          </cell>
          <cell r="E267" t="str">
            <v>nvarchar</v>
          </cell>
          <cell r="F267" t="str">
            <v>文字</v>
          </cell>
          <cell r="G267">
            <v>120</v>
          </cell>
          <cell r="H267">
            <v>0</v>
          </cell>
          <cell r="I267">
            <v>120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 t="str">
            <v>その他条件2</v>
          </cell>
          <cell r="D268" t="str">
            <v>other_conditions2</v>
          </cell>
          <cell r="E268" t="str">
            <v>nvarchar</v>
          </cell>
          <cell r="F268" t="str">
            <v>文字</v>
          </cell>
          <cell r="G268">
            <v>120</v>
          </cell>
          <cell r="H268">
            <v>0</v>
          </cell>
          <cell r="I268">
            <v>120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C269" t="str">
            <v>その他条件3</v>
          </cell>
          <cell r="D269" t="str">
            <v>other_conditions3</v>
          </cell>
          <cell r="E269" t="str">
            <v>nvarchar</v>
          </cell>
          <cell r="F269" t="str">
            <v>文字</v>
          </cell>
          <cell r="G269">
            <v>120</v>
          </cell>
          <cell r="H269">
            <v>0</v>
          </cell>
          <cell r="I269">
            <v>120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 t="str">
            <v>その他条件4</v>
          </cell>
          <cell r="D270" t="str">
            <v>other_conditions4</v>
          </cell>
          <cell r="E270" t="str">
            <v>nvarchar</v>
          </cell>
          <cell r="F270" t="str">
            <v>文字</v>
          </cell>
          <cell r="G270">
            <v>120</v>
          </cell>
          <cell r="H270">
            <v>0</v>
          </cell>
          <cell r="I270">
            <v>120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 t="str">
            <v>その他条件5</v>
          </cell>
          <cell r="D271" t="str">
            <v>other_conditions5</v>
          </cell>
          <cell r="E271" t="str">
            <v>nvarchar</v>
          </cell>
          <cell r="F271" t="str">
            <v>文字</v>
          </cell>
          <cell r="G271">
            <v>120</v>
          </cell>
          <cell r="H271">
            <v>0</v>
          </cell>
          <cell r="I271">
            <v>120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 t="str">
            <v>その他条件6</v>
          </cell>
          <cell r="D272" t="str">
            <v>other_conditions6</v>
          </cell>
          <cell r="E272" t="str">
            <v>nvarchar</v>
          </cell>
          <cell r="F272" t="str">
            <v>文字</v>
          </cell>
          <cell r="G272">
            <v>120</v>
          </cell>
          <cell r="H272">
            <v>0</v>
          </cell>
          <cell r="I272">
            <v>120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C273" t="str">
            <v>その他条件7</v>
          </cell>
          <cell r="D273" t="str">
            <v>other_conditions7</v>
          </cell>
          <cell r="E273" t="str">
            <v>nvarchar</v>
          </cell>
          <cell r="F273" t="str">
            <v>文字</v>
          </cell>
          <cell r="G273">
            <v>120</v>
          </cell>
          <cell r="H273">
            <v>0</v>
          </cell>
          <cell r="I273">
            <v>120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C274" t="str">
            <v>その他条件8</v>
          </cell>
          <cell r="D274" t="str">
            <v>other_conditions8</v>
          </cell>
          <cell r="E274" t="str">
            <v>nvarchar</v>
          </cell>
          <cell r="F274" t="str">
            <v>文字</v>
          </cell>
          <cell r="G274">
            <v>120</v>
          </cell>
          <cell r="H274">
            <v>0</v>
          </cell>
          <cell r="I274">
            <v>120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C275" t="str">
            <v>その他条件9</v>
          </cell>
          <cell r="D275" t="str">
            <v>other_conditions9</v>
          </cell>
          <cell r="E275" t="str">
            <v>nvarchar</v>
          </cell>
          <cell r="F275" t="str">
            <v>文字</v>
          </cell>
          <cell r="G275">
            <v>120</v>
          </cell>
          <cell r="H275">
            <v>0</v>
          </cell>
          <cell r="I275">
            <v>120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 t="str">
            <v>その他条件10</v>
          </cell>
          <cell r="D276" t="str">
            <v>other_conditions10</v>
          </cell>
          <cell r="E276" t="str">
            <v>nvarchar</v>
          </cell>
          <cell r="F276" t="str">
            <v>文字</v>
          </cell>
          <cell r="G276">
            <v>120</v>
          </cell>
          <cell r="H276">
            <v>0</v>
          </cell>
          <cell r="I276">
            <v>120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 t="str">
            <v>署名ユーザーCD</v>
          </cell>
          <cell r="D277" t="str">
            <v>sign_user_cd</v>
          </cell>
          <cell r="E277" t="str">
            <v>nvarchar</v>
          </cell>
          <cell r="F277" t="str">
            <v>文字</v>
          </cell>
          <cell r="G277">
            <v>20</v>
          </cell>
          <cell r="H277">
            <v>0</v>
          </cell>
          <cell r="I277">
            <v>20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 t="str">
            <v>m_user</v>
          </cell>
        </row>
        <row r="278">
          <cell r="C278" t="str">
            <v>社内用備考</v>
          </cell>
          <cell r="D278" t="str">
            <v>inside_remarks</v>
          </cell>
          <cell r="E278" t="str">
            <v>nvarchar</v>
          </cell>
          <cell r="F278" t="str">
            <v>文字</v>
          </cell>
          <cell r="G278">
            <v>200</v>
          </cell>
          <cell r="H278">
            <v>0</v>
          </cell>
          <cell r="I278">
            <v>200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 t="str">
            <v>受注No</v>
          </cell>
          <cell r="D279" t="str">
            <v>rcv_no</v>
          </cell>
          <cell r="E279" t="str">
            <v>nvarchar</v>
          </cell>
          <cell r="F279" t="str">
            <v>文字</v>
          </cell>
          <cell r="G279">
            <v>10</v>
          </cell>
          <cell r="H279">
            <v>0</v>
          </cell>
          <cell r="I279">
            <v>10</v>
          </cell>
          <cell r="J279" t="str">
            <v>"J-"+yymm(登録年月)+連番(4桁)</v>
          </cell>
          <cell r="K279">
            <v>0</v>
          </cell>
          <cell r="L279">
            <v>0</v>
          </cell>
          <cell r="M279" t="str">
            <v>受注確定され採番され作成された受注No。</v>
          </cell>
          <cell r="N279" t="str">
            <v>t_rcv_h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 t="str">
            <v xml:space="preserve">t_pi_d(PI明細) 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 t="str">
            <v>PINo</v>
          </cell>
          <cell r="D281" t="str">
            <v>pi_no</v>
          </cell>
          <cell r="E281" t="str">
            <v>nvarchar</v>
          </cell>
          <cell r="F281" t="str">
            <v>文字</v>
          </cell>
          <cell r="G281">
            <v>12</v>
          </cell>
          <cell r="H281">
            <v>0</v>
          </cell>
          <cell r="I281">
            <v>12</v>
          </cell>
          <cell r="J281" t="str">
            <v>"RT-"+yymmdd(登録日)+連番(3桁)</v>
          </cell>
          <cell r="K281">
            <v>0</v>
          </cell>
          <cell r="L281">
            <v>0</v>
          </cell>
          <cell r="M281">
            <v>0</v>
          </cell>
          <cell r="N281" t="str">
            <v>t_pi_h</v>
          </cell>
        </row>
        <row r="282">
          <cell r="C282" t="str">
            <v>PI明細No</v>
          </cell>
          <cell r="D282" t="str">
            <v>pi_detail_no</v>
          </cell>
          <cell r="E282" t="str">
            <v>int</v>
          </cell>
          <cell r="F282" t="str">
            <v>数値</v>
          </cell>
          <cell r="G282">
            <v>2</v>
          </cell>
          <cell r="H282">
            <v>0</v>
          </cell>
          <cell r="I282">
            <v>4</v>
          </cell>
          <cell r="J282">
            <v>0</v>
          </cell>
          <cell r="K282">
            <v>0</v>
          </cell>
          <cell r="L282">
            <v>0</v>
          </cell>
          <cell r="M282" t="str">
            <v>pi_no毎に連番。</v>
          </cell>
          <cell r="N282">
            <v>0</v>
          </cell>
        </row>
        <row r="283">
          <cell r="C283" t="str">
            <v>売上明細区分</v>
          </cell>
          <cell r="D283" t="str">
            <v>sales_detail_div</v>
          </cell>
          <cell r="E283" t="str">
            <v>nvarchar</v>
          </cell>
          <cell r="F283" t="str">
            <v>文字</v>
          </cell>
          <cell r="G283">
            <v>1</v>
          </cell>
          <cell r="H283">
            <v>0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 t="str">
            <v>s_lib:sales_detail_div</v>
          </cell>
        </row>
        <row r="284">
          <cell r="C284" t="str">
            <v>製品コード</v>
          </cell>
          <cell r="D284" t="str">
            <v>product_cd</v>
          </cell>
          <cell r="E284" t="str">
            <v>nvarchar</v>
          </cell>
          <cell r="F284" t="str">
            <v>文字</v>
          </cell>
          <cell r="G284">
            <v>6</v>
          </cell>
          <cell r="H284">
            <v>0</v>
          </cell>
          <cell r="I284">
            <v>6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 t="str">
            <v>m_product</v>
          </cell>
        </row>
        <row r="285">
          <cell r="C285" t="str">
            <v>description</v>
          </cell>
          <cell r="D285" t="str">
            <v>description</v>
          </cell>
          <cell r="E285" t="str">
            <v>nvarchar</v>
          </cell>
          <cell r="F285" t="str">
            <v>文字</v>
          </cell>
          <cell r="G285">
            <v>120</v>
          </cell>
          <cell r="H285">
            <v>0</v>
          </cell>
          <cell r="I285">
            <v>120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C286" t="str">
            <v>数量</v>
          </cell>
          <cell r="D286" t="str">
            <v>qty</v>
          </cell>
          <cell r="E286" t="str">
            <v>int</v>
          </cell>
          <cell r="F286" t="str">
            <v>数値</v>
          </cell>
          <cell r="G286">
            <v>6</v>
          </cell>
          <cell r="H286">
            <v>0</v>
          </cell>
          <cell r="I286">
            <v>4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C287" t="str">
            <v>数量単位区分_PI明細</v>
          </cell>
          <cell r="D287" t="str">
            <v>unit_q_div</v>
          </cell>
          <cell r="E287" t="str">
            <v>nvarchar</v>
          </cell>
          <cell r="F287" t="str">
            <v>文字</v>
          </cell>
          <cell r="G287">
            <v>3</v>
          </cell>
          <cell r="H287">
            <v>0</v>
          </cell>
          <cell r="I287">
            <v>3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 t="str">
            <v>s_lib:unit_q_div</v>
          </cell>
        </row>
        <row r="288">
          <cell r="C288" t="str">
            <v>単価</v>
          </cell>
          <cell r="D288" t="str">
            <v>unit_price</v>
          </cell>
          <cell r="E288" t="str">
            <v>numeric</v>
          </cell>
          <cell r="F288" t="str">
            <v>数値</v>
          </cell>
          <cell r="G288">
            <v>8</v>
          </cell>
          <cell r="H288">
            <v>2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C289" t="str">
            <v>明細金額</v>
          </cell>
          <cell r="D289" t="str">
            <v>detail_amt</v>
          </cell>
          <cell r="E289" t="str">
            <v>numeric</v>
          </cell>
          <cell r="F289" t="str">
            <v>数値</v>
          </cell>
          <cell r="G289">
            <v>15</v>
          </cell>
          <cell r="H289">
            <v>2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C290" t="str">
            <v>明細消費税</v>
          </cell>
          <cell r="D290" t="str">
            <v>deital_tax</v>
          </cell>
          <cell r="E290" t="str">
            <v>numeric</v>
          </cell>
          <cell r="F290" t="str">
            <v>数値</v>
          </cell>
          <cell r="G290">
            <v>15</v>
          </cell>
          <cell r="H290">
            <v>2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 t="str">
            <v>画面にはなし。国＝JPのみ。</v>
          </cell>
          <cell r="N290">
            <v>0</v>
          </cell>
        </row>
        <row r="291">
          <cell r="C291" t="str">
            <v>1個あたり容積</v>
          </cell>
          <cell r="D291" t="str">
            <v>unit_measure</v>
          </cell>
          <cell r="E291" t="str">
            <v>numeric</v>
          </cell>
          <cell r="F291" t="str">
            <v>数値</v>
          </cell>
          <cell r="G291">
            <v>5</v>
          </cell>
          <cell r="H291">
            <v>2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C292" t="str">
            <v>容積単位区分</v>
          </cell>
          <cell r="D292" t="str">
            <v>unit_measure_div</v>
          </cell>
          <cell r="E292" t="str">
            <v>nvarchar</v>
          </cell>
          <cell r="F292" t="str">
            <v>文字</v>
          </cell>
          <cell r="G292">
            <v>3</v>
          </cell>
          <cell r="H292">
            <v>0</v>
          </cell>
          <cell r="I292">
            <v>3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 t="str">
            <v>s_lib:unit_m_div</v>
          </cell>
        </row>
        <row r="293">
          <cell r="C293" t="str">
            <v>容積</v>
          </cell>
          <cell r="D293" t="str">
            <v>measure</v>
          </cell>
          <cell r="E293" t="str">
            <v>numeric</v>
          </cell>
          <cell r="F293" t="str">
            <v>数値</v>
          </cell>
          <cell r="G293">
            <v>15</v>
          </cell>
          <cell r="H293">
            <v>2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 t="str">
            <v>出力項目。</v>
          </cell>
          <cell r="N293">
            <v>0</v>
          </cell>
        </row>
        <row r="294">
          <cell r="C294" t="str">
            <v>1個あたりNET重量</v>
          </cell>
          <cell r="D294" t="str">
            <v>unit_net_weight</v>
          </cell>
          <cell r="E294" t="str">
            <v>numeric</v>
          </cell>
          <cell r="F294" t="str">
            <v>数値</v>
          </cell>
          <cell r="G294">
            <v>7</v>
          </cell>
          <cell r="H294">
            <v>2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C295" t="str">
            <v>重量単位区分</v>
          </cell>
          <cell r="D295" t="str">
            <v>unit_net_weight_div</v>
          </cell>
          <cell r="E295" t="str">
            <v>nvarchar</v>
          </cell>
          <cell r="F295" t="str">
            <v>文字</v>
          </cell>
          <cell r="G295">
            <v>3</v>
          </cell>
          <cell r="H295">
            <v>0</v>
          </cell>
          <cell r="I295">
            <v>3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 t="str">
            <v>s_lib:unit_w_div</v>
          </cell>
        </row>
        <row r="296">
          <cell r="C296" t="str">
            <v>NET重量</v>
          </cell>
          <cell r="D296" t="str">
            <v>net_weight</v>
          </cell>
          <cell r="E296" t="str">
            <v>numeric</v>
          </cell>
          <cell r="F296" t="str">
            <v>数値</v>
          </cell>
          <cell r="G296">
            <v>15</v>
          </cell>
          <cell r="H296">
            <v>2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 t="str">
            <v>出力項目。</v>
          </cell>
          <cell r="N296">
            <v>0</v>
          </cell>
        </row>
        <row r="297">
          <cell r="C297" t="str">
            <v>1個あたりGROSS重量</v>
          </cell>
          <cell r="D297" t="str">
            <v>unit_gross_weight</v>
          </cell>
          <cell r="E297" t="str">
            <v>numeric</v>
          </cell>
          <cell r="F297" t="str">
            <v>数値</v>
          </cell>
          <cell r="G297">
            <v>7</v>
          </cell>
          <cell r="H297">
            <v>2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C298" t="str">
            <v>GORSS重量</v>
          </cell>
          <cell r="D298" t="str">
            <v>gross_weight</v>
          </cell>
          <cell r="E298" t="str">
            <v>numeric</v>
          </cell>
          <cell r="F298" t="str">
            <v>数値</v>
          </cell>
          <cell r="G298">
            <v>15</v>
          </cell>
          <cell r="H298">
            <v>2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 t="str">
            <v>出力項目。</v>
          </cell>
          <cell r="N298">
            <v>0</v>
          </cell>
        </row>
        <row r="299">
          <cell r="C299" t="str">
            <v>社外用備考</v>
          </cell>
          <cell r="D299" t="str">
            <v>outside_remarks</v>
          </cell>
          <cell r="E299" t="str">
            <v>nvarchar</v>
          </cell>
          <cell r="F299" t="str">
            <v>文字</v>
          </cell>
          <cell r="G299">
            <v>200</v>
          </cell>
          <cell r="H299">
            <v>0</v>
          </cell>
          <cell r="I299">
            <v>200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 t="str">
            <v>t_pi_status(PIステータス)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C301" t="str">
            <v>PINo</v>
          </cell>
          <cell r="D301" t="str">
            <v>pi_no</v>
          </cell>
          <cell r="E301" t="str">
            <v>nvarchar</v>
          </cell>
          <cell r="F301" t="str">
            <v>文字</v>
          </cell>
          <cell r="G301">
            <v>12</v>
          </cell>
          <cell r="H301">
            <v>0</v>
          </cell>
          <cell r="I301">
            <v>12</v>
          </cell>
          <cell r="J301" t="str">
            <v>"RT-"+yymmdd(登録日)+連番(3桁)</v>
          </cell>
          <cell r="K301">
            <v>0</v>
          </cell>
          <cell r="L301">
            <v>0</v>
          </cell>
          <cell r="M301">
            <v>0</v>
          </cell>
          <cell r="N301" t="str">
            <v>t_pi_h</v>
          </cell>
        </row>
        <row r="302">
          <cell r="C302" t="str">
            <v>PIステータス</v>
          </cell>
          <cell r="D302" t="str">
            <v>pi_status_div</v>
          </cell>
          <cell r="E302" t="str">
            <v>nvarchar</v>
          </cell>
          <cell r="F302" t="str">
            <v>文字</v>
          </cell>
          <cell r="G302">
            <v>2</v>
          </cell>
          <cell r="H302">
            <v>0</v>
          </cell>
          <cell r="I302">
            <v>2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 t="str">
            <v>t_pi_print(PI発行)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C304" t="str">
            <v>PINo</v>
          </cell>
          <cell r="D304" t="str">
            <v>pi_no</v>
          </cell>
          <cell r="E304" t="str">
            <v>nvarchar</v>
          </cell>
          <cell r="F304" t="str">
            <v>文字</v>
          </cell>
          <cell r="G304">
            <v>12</v>
          </cell>
          <cell r="H304">
            <v>0</v>
          </cell>
          <cell r="I304">
            <v>12</v>
          </cell>
          <cell r="J304" t="str">
            <v>"RT-"+yymmdd(登録日)+連番(3桁)</v>
          </cell>
          <cell r="K304">
            <v>0</v>
          </cell>
          <cell r="L304">
            <v>0</v>
          </cell>
          <cell r="M304">
            <v>0</v>
          </cell>
          <cell r="N304" t="str">
            <v>t_pi_h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 t="str">
            <v>Sample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C306" t="str">
            <v>メモ</v>
          </cell>
          <cell r="D306" t="str">
            <v>memo</v>
          </cell>
          <cell r="E306" t="str">
            <v>nvarchar</v>
          </cell>
          <cell r="F306" t="str">
            <v>文字</v>
          </cell>
          <cell r="G306">
            <v>200</v>
          </cell>
          <cell r="H306">
            <v>0</v>
          </cell>
          <cell r="I306">
            <v>200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 t="str">
            <v>作成ユーザー</v>
          </cell>
          <cell r="D307" t="str">
            <v>cre_user_cd</v>
          </cell>
          <cell r="E307" t="str">
            <v>nvarchar</v>
          </cell>
          <cell r="F307" t="str">
            <v>文字</v>
          </cell>
          <cell r="G307">
            <v>20</v>
          </cell>
          <cell r="H307">
            <v>0</v>
          </cell>
          <cell r="I307">
            <v>20</v>
          </cell>
          <cell r="J307">
            <v>0</v>
          </cell>
          <cell r="K307">
            <v>0</v>
          </cell>
          <cell r="L307">
            <v>0</v>
          </cell>
          <cell r="M307" t="str">
            <v>レコードを作成したユーザーCD。</v>
          </cell>
          <cell r="N307" t="str">
            <v>m_user</v>
          </cell>
        </row>
        <row r="308">
          <cell r="C308" t="str">
            <v>作成PRG</v>
          </cell>
          <cell r="D308" t="str">
            <v>cre_prg_cd</v>
          </cell>
          <cell r="E308" t="str">
            <v>nvarchar</v>
          </cell>
          <cell r="F308" t="str">
            <v>文字</v>
          </cell>
          <cell r="G308">
            <v>50</v>
          </cell>
          <cell r="H308">
            <v>0</v>
          </cell>
          <cell r="I308">
            <v>50</v>
          </cell>
          <cell r="J308">
            <v>0</v>
          </cell>
          <cell r="K308">
            <v>0</v>
          </cell>
          <cell r="L308">
            <v>0</v>
          </cell>
          <cell r="M308" t="str">
            <v>レコードを作成したプログラムCD。</v>
          </cell>
          <cell r="N308" t="str">
            <v>s_prg</v>
          </cell>
        </row>
        <row r="309">
          <cell r="C309" t="str">
            <v>作成端末</v>
          </cell>
          <cell r="D309" t="str">
            <v>cre_ip</v>
          </cell>
          <cell r="E309" t="str">
            <v>nvarchar</v>
          </cell>
          <cell r="F309" t="str">
            <v>文字</v>
          </cell>
          <cell r="G309">
            <v>20</v>
          </cell>
          <cell r="H309">
            <v>0</v>
          </cell>
          <cell r="I309">
            <v>20</v>
          </cell>
          <cell r="J309">
            <v>0</v>
          </cell>
          <cell r="K309">
            <v>0</v>
          </cell>
          <cell r="L309">
            <v>0</v>
          </cell>
          <cell r="M309" t="str">
            <v>レコードを作成した端末IP。</v>
          </cell>
          <cell r="N309">
            <v>0</v>
          </cell>
        </row>
        <row r="310">
          <cell r="C310" t="str">
            <v>作成日時</v>
          </cell>
          <cell r="D310" t="str">
            <v>cre_datetime</v>
          </cell>
          <cell r="E310" t="str">
            <v>datetime2</v>
          </cell>
          <cell r="F310" t="str">
            <v>日時</v>
          </cell>
          <cell r="G310">
            <v>19</v>
          </cell>
          <cell r="H310">
            <v>0</v>
          </cell>
          <cell r="I310">
            <v>8</v>
          </cell>
          <cell r="J310" t="str">
            <v>yyyy/MM/dd hh:mm:ss</v>
          </cell>
          <cell r="K310">
            <v>0</v>
          </cell>
          <cell r="L310">
            <v>0</v>
          </cell>
          <cell r="M310" t="str">
            <v>レコードを作成した日時。</v>
          </cell>
          <cell r="N310">
            <v>0</v>
          </cell>
        </row>
        <row r="311">
          <cell r="C311" t="str">
            <v>更新ユーザー</v>
          </cell>
          <cell r="D311" t="str">
            <v>upd_user_cd</v>
          </cell>
          <cell r="E311" t="str">
            <v>nvarchar</v>
          </cell>
          <cell r="F311" t="str">
            <v>文字</v>
          </cell>
          <cell r="G311">
            <v>20</v>
          </cell>
          <cell r="H311">
            <v>0</v>
          </cell>
          <cell r="I311">
            <v>20</v>
          </cell>
          <cell r="J311">
            <v>0</v>
          </cell>
          <cell r="K311">
            <v>0</v>
          </cell>
          <cell r="L311">
            <v>0</v>
          </cell>
          <cell r="M311" t="str">
            <v>レコードを更新したユーザーCD。</v>
          </cell>
          <cell r="N311" t="str">
            <v>m_user</v>
          </cell>
        </row>
        <row r="312">
          <cell r="C312" t="str">
            <v>更新PRG</v>
          </cell>
          <cell r="D312" t="str">
            <v>upd_prg_cd</v>
          </cell>
          <cell r="E312" t="str">
            <v>nvarchar</v>
          </cell>
          <cell r="F312" t="str">
            <v>文字</v>
          </cell>
          <cell r="G312">
            <v>50</v>
          </cell>
          <cell r="H312">
            <v>0</v>
          </cell>
          <cell r="I312">
            <v>50</v>
          </cell>
          <cell r="J312">
            <v>0</v>
          </cell>
          <cell r="K312">
            <v>0</v>
          </cell>
          <cell r="L312">
            <v>0</v>
          </cell>
          <cell r="M312" t="str">
            <v>レコードを更新したプログラムCD。</v>
          </cell>
          <cell r="N312" t="str">
            <v>s_prg</v>
          </cell>
        </row>
        <row r="313">
          <cell r="C313" t="str">
            <v>更新端末</v>
          </cell>
          <cell r="D313" t="str">
            <v>upd_ip</v>
          </cell>
          <cell r="E313" t="str">
            <v>nvarchar</v>
          </cell>
          <cell r="F313" t="str">
            <v>文字</v>
          </cell>
          <cell r="G313">
            <v>20</v>
          </cell>
          <cell r="H313">
            <v>0</v>
          </cell>
          <cell r="I313">
            <v>20</v>
          </cell>
          <cell r="J313">
            <v>0</v>
          </cell>
          <cell r="K313">
            <v>0</v>
          </cell>
          <cell r="L313">
            <v>0</v>
          </cell>
          <cell r="M313" t="str">
            <v>レコードを更新した端末IP。</v>
          </cell>
          <cell r="N313">
            <v>0</v>
          </cell>
        </row>
        <row r="314">
          <cell r="C314" t="str">
            <v>更新日時</v>
          </cell>
          <cell r="D314" t="str">
            <v>upd_datetime</v>
          </cell>
          <cell r="E314" t="str">
            <v>datetime2</v>
          </cell>
          <cell r="F314" t="str">
            <v>日時</v>
          </cell>
          <cell r="G314">
            <v>19</v>
          </cell>
          <cell r="H314">
            <v>0</v>
          </cell>
          <cell r="I314">
            <v>8</v>
          </cell>
          <cell r="J314" t="str">
            <v>yyyy/MM/dd hh:mm:ss</v>
          </cell>
          <cell r="K314">
            <v>0</v>
          </cell>
          <cell r="L314">
            <v>0</v>
          </cell>
          <cell r="M314" t="str">
            <v>レコードを更新した日時。</v>
          </cell>
          <cell r="N314">
            <v>0</v>
          </cell>
        </row>
        <row r="315">
          <cell r="C315" t="str">
            <v>削除ユーザー</v>
          </cell>
          <cell r="D315" t="str">
            <v>del_user_cd</v>
          </cell>
          <cell r="E315" t="str">
            <v>nvarchar</v>
          </cell>
          <cell r="F315" t="str">
            <v>文字</v>
          </cell>
          <cell r="G315">
            <v>20</v>
          </cell>
          <cell r="H315">
            <v>0</v>
          </cell>
          <cell r="I315">
            <v>20</v>
          </cell>
          <cell r="J315">
            <v>0</v>
          </cell>
          <cell r="K315">
            <v>0</v>
          </cell>
          <cell r="L315">
            <v>0</v>
          </cell>
          <cell r="M315" t="str">
            <v>レコードを削除したユーザーCD。</v>
          </cell>
          <cell r="N315" t="str">
            <v>m_user</v>
          </cell>
        </row>
        <row r="316">
          <cell r="C316" t="str">
            <v>削除PRG</v>
          </cell>
          <cell r="D316" t="str">
            <v>del_prg_cd</v>
          </cell>
          <cell r="E316" t="str">
            <v>nvarchar</v>
          </cell>
          <cell r="F316" t="str">
            <v>文字</v>
          </cell>
          <cell r="G316">
            <v>50</v>
          </cell>
          <cell r="H316">
            <v>0</v>
          </cell>
          <cell r="I316">
            <v>50</v>
          </cell>
          <cell r="J316">
            <v>0</v>
          </cell>
          <cell r="K316">
            <v>0</v>
          </cell>
          <cell r="L316">
            <v>0</v>
          </cell>
          <cell r="M316" t="str">
            <v>レコードを削除したプログラムCD。</v>
          </cell>
          <cell r="N316" t="str">
            <v>s_prg</v>
          </cell>
        </row>
        <row r="317">
          <cell r="C317" t="str">
            <v>削除端末</v>
          </cell>
          <cell r="D317" t="str">
            <v>del_ip</v>
          </cell>
          <cell r="E317" t="str">
            <v>nvarchar</v>
          </cell>
          <cell r="F317" t="str">
            <v>文字</v>
          </cell>
          <cell r="G317">
            <v>20</v>
          </cell>
          <cell r="H317">
            <v>0</v>
          </cell>
          <cell r="I317">
            <v>20</v>
          </cell>
          <cell r="J317">
            <v>0</v>
          </cell>
          <cell r="K317">
            <v>0</v>
          </cell>
          <cell r="L317">
            <v>0</v>
          </cell>
          <cell r="M317" t="str">
            <v>レコードを削除した端末IP。</v>
          </cell>
          <cell r="N317">
            <v>0</v>
          </cell>
        </row>
        <row r="318">
          <cell r="C318" t="str">
            <v>削除日時</v>
          </cell>
          <cell r="D318" t="str">
            <v>del_datetime</v>
          </cell>
          <cell r="E318" t="str">
            <v>datetime2</v>
          </cell>
          <cell r="F318" t="str">
            <v>日時</v>
          </cell>
          <cell r="G318">
            <v>19</v>
          </cell>
          <cell r="H318">
            <v>0</v>
          </cell>
          <cell r="I318">
            <v>8</v>
          </cell>
          <cell r="J318" t="str">
            <v>yyyy/MM/dd hh:mm:ss</v>
          </cell>
          <cell r="K318">
            <v>0</v>
          </cell>
          <cell r="L318">
            <v>0</v>
          </cell>
          <cell r="M318" t="str">
            <v>レコードを削除した日時。</v>
          </cell>
          <cell r="N318">
            <v>0</v>
          </cell>
        </row>
        <row r="319">
          <cell r="C319" t="str">
            <v>削除FLG</v>
          </cell>
          <cell r="D319" t="str">
            <v>del_flg</v>
          </cell>
          <cell r="E319" t="str">
            <v>int</v>
          </cell>
          <cell r="F319" t="str">
            <v>数値</v>
          </cell>
          <cell r="G319">
            <v>1</v>
          </cell>
          <cell r="H319">
            <v>0</v>
          </cell>
          <cell r="I319">
            <v>4</v>
          </cell>
          <cell r="J319" t="str">
            <v>yyyy/MM/dd hh:mm:ss</v>
          </cell>
          <cell r="K319">
            <v>0</v>
          </cell>
          <cell r="L319">
            <v>0</v>
          </cell>
          <cell r="M319" t="str">
            <v>レコードを削除した日時。</v>
          </cell>
          <cell r="N319">
            <v>0</v>
          </cell>
        </row>
        <row r="320">
          <cell r="C320" t="str">
            <v>登録者</v>
          </cell>
          <cell r="D320" t="str">
            <v>cre_user_cd</v>
          </cell>
          <cell r="E320" t="str">
            <v>nvarchar</v>
          </cell>
          <cell r="F320" t="str">
            <v>文字</v>
          </cell>
          <cell r="G320">
            <v>20</v>
          </cell>
          <cell r="H320">
            <v>0</v>
          </cell>
          <cell r="I320">
            <v>20</v>
          </cell>
          <cell r="J320" t="str">
            <v>yyyy/MM/dd hh:mm:ss</v>
          </cell>
          <cell r="K320">
            <v>0</v>
          </cell>
          <cell r="L320">
            <v>0</v>
          </cell>
          <cell r="M320" t="str">
            <v>レコードを削除した日時。</v>
          </cell>
          <cell r="N320">
            <v>0</v>
          </cell>
        </row>
        <row r="321">
          <cell r="C321" t="str">
            <v>登録日</v>
          </cell>
          <cell r="D321" t="str">
            <v>cre_datetime</v>
          </cell>
          <cell r="E321" t="str">
            <v>nvarchar</v>
          </cell>
          <cell r="F321" t="str">
            <v>文字</v>
          </cell>
          <cell r="G321">
            <v>50</v>
          </cell>
          <cell r="H321">
            <v>0</v>
          </cell>
          <cell r="I321">
            <v>50</v>
          </cell>
          <cell r="J321" t="str">
            <v>yyyy/MM/dd hh:mm:ss</v>
          </cell>
          <cell r="K321">
            <v>0</v>
          </cell>
          <cell r="L321">
            <v>0</v>
          </cell>
          <cell r="M321" t="str">
            <v>レコードを削除した日時。</v>
          </cell>
          <cell r="N321">
            <v>0</v>
          </cell>
        </row>
        <row r="322">
          <cell r="C322" t="str">
            <v>更新者</v>
          </cell>
          <cell r="D322" t="str">
            <v>upd_user_cd</v>
          </cell>
          <cell r="E322" t="str">
            <v>nvarchar</v>
          </cell>
          <cell r="F322" t="str">
            <v>文字</v>
          </cell>
          <cell r="G322">
            <v>20</v>
          </cell>
          <cell r="H322">
            <v>0</v>
          </cell>
          <cell r="I322">
            <v>20</v>
          </cell>
          <cell r="J322" t="str">
            <v>yyyy/MM/dd hh:mm:ss</v>
          </cell>
          <cell r="K322">
            <v>0</v>
          </cell>
          <cell r="L322">
            <v>0</v>
          </cell>
          <cell r="M322" t="str">
            <v>レコードを削除した日時。</v>
          </cell>
          <cell r="N322">
            <v>0</v>
          </cell>
        </row>
        <row r="323">
          <cell r="C323" t="str">
            <v>更新日</v>
          </cell>
          <cell r="D323" t="str">
            <v>upd_datetime</v>
          </cell>
          <cell r="E323" t="str">
            <v>nvarchar</v>
          </cell>
          <cell r="F323" t="str">
            <v>文字</v>
          </cell>
          <cell r="G323">
            <v>20</v>
          </cell>
          <cell r="H323">
            <v>0</v>
          </cell>
          <cell r="I323">
            <v>20</v>
          </cell>
          <cell r="J323" t="str">
            <v>yyyy/MM/dd hh:mm:ss</v>
          </cell>
          <cell r="K323">
            <v>0</v>
          </cell>
          <cell r="L323">
            <v>0</v>
          </cell>
          <cell r="M323" t="str">
            <v>レコードを削除した日時。</v>
          </cell>
          <cell r="N323">
            <v>0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 t="str">
            <v>Button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C325" t="str">
            <v>戻る</v>
          </cell>
          <cell r="D325" t="str">
            <v>Back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C326" t="str">
            <v>検索</v>
          </cell>
          <cell r="D326" t="str">
            <v>Search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C327" t="str">
            <v>新規追加</v>
          </cell>
          <cell r="D327" t="str">
            <v>Add new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 t="str">
            <v>印刷</v>
          </cell>
          <cell r="D328" t="str">
            <v>Print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C329" t="str">
            <v>承認</v>
          </cell>
          <cell r="D329" t="str">
            <v>Approval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C330" t="str">
            <v>保存</v>
          </cell>
          <cell r="D330" t="str">
            <v>Save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C331" t="str">
            <v>アップロード</v>
          </cell>
          <cell r="D331" t="str">
            <v>Upload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C332" t="str">
            <v>取込</v>
          </cell>
          <cell r="D332" t="str">
            <v>Import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C333" t="str">
            <v>出力</v>
          </cell>
          <cell r="D333" t="str">
            <v>Output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C334" t="str">
            <v>発行</v>
          </cell>
          <cell r="D334" t="str">
            <v>Issue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C335" t="str">
            <v>削除</v>
          </cell>
          <cell r="D335" t="str">
            <v>Delete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C336" t="str">
            <v>指示書発行</v>
          </cell>
          <cell r="D336" t="str">
            <v>Issue instruction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C337" t="str">
            <v>指示書再発行</v>
          </cell>
          <cell r="D337" t="str">
            <v>Reissue instruction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C338" t="str">
            <v>製造指示書</v>
          </cell>
          <cell r="D338" t="str">
            <v>Manufacturing instruction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C339" t="str">
            <v>出庫元作成</v>
          </cell>
          <cell r="D339" t="str">
            <v>Create shipment origin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C340" t="str">
            <v>修正</v>
          </cell>
          <cell r="D340" t="str">
            <v>Edit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</row>
        <row r="341">
          <cell r="C341" t="str">
            <v>コピー</v>
          </cell>
          <cell r="D341" t="str">
            <v>Copy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C342" t="str">
            <v>承認取消</v>
          </cell>
          <cell r="D342" t="str">
            <v>Delete approval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C343" t="str">
            <v>伝票承認</v>
          </cell>
          <cell r="D343" t="str">
            <v>Slip approval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C344" t="str">
            <v>住所表示/非表示切替え</v>
          </cell>
          <cell r="D344" t="str">
            <v>Display address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C345" t="str">
            <v>行追加</v>
          </cell>
          <cell r="D345" t="str">
            <v>Add line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C346" t="str">
            <v>行削除</v>
          </cell>
          <cell r="D346" t="str">
            <v>Delete line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C347" t="str">
            <v>選択</v>
          </cell>
          <cell r="D347" t="str">
            <v>Select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 t="str">
            <v>Common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C349" t="str">
            <v>登録ユーザーコード</v>
          </cell>
          <cell r="D349" t="str">
            <v>cre_user_cd</v>
          </cell>
          <cell r="E349" t="str">
            <v>nvarchar</v>
          </cell>
          <cell r="F349" t="str">
            <v>文字</v>
          </cell>
          <cell r="G349">
            <v>20</v>
          </cell>
          <cell r="H349">
            <v>0</v>
          </cell>
          <cell r="I349">
            <v>20</v>
          </cell>
          <cell r="J349" t="str">
            <v>Common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</row>
        <row r="350">
          <cell r="C350" t="str">
            <v>登録ユーザー名</v>
          </cell>
          <cell r="D350" t="str">
            <v>cre_user_nm</v>
          </cell>
          <cell r="E350" t="str">
            <v>nvarchar</v>
          </cell>
          <cell r="F350" t="str">
            <v>文字</v>
          </cell>
          <cell r="G350">
            <v>50</v>
          </cell>
          <cell r="H350">
            <v>0</v>
          </cell>
          <cell r="I350">
            <v>50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C351" t="str">
            <v>更新ユーザーコード</v>
          </cell>
          <cell r="D351" t="str">
            <v>upd_user_cd</v>
          </cell>
          <cell r="E351" t="str">
            <v>nvarchar</v>
          </cell>
          <cell r="F351" t="str">
            <v>文字</v>
          </cell>
          <cell r="G351">
            <v>20</v>
          </cell>
          <cell r="H351">
            <v>0</v>
          </cell>
          <cell r="I351">
            <v>20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C352" t="str">
            <v>更新ユーザー名</v>
          </cell>
          <cell r="D352" t="str">
            <v>upd_user_nm</v>
          </cell>
          <cell r="E352" t="str">
            <v>nvarchar</v>
          </cell>
          <cell r="F352" t="str">
            <v>文字</v>
          </cell>
          <cell r="G352">
            <v>50</v>
          </cell>
          <cell r="H352">
            <v>0</v>
          </cell>
          <cell r="I352">
            <v>50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</row>
        <row r="353">
          <cell r="C353" t="str">
            <v>ステータス</v>
          </cell>
          <cell r="D353" t="str">
            <v>status</v>
          </cell>
          <cell r="E353" t="str">
            <v>nvarchar</v>
          </cell>
          <cell r="F353" t="str">
            <v>文字</v>
          </cell>
          <cell r="G353">
            <v>100</v>
          </cell>
          <cell r="H353">
            <v>0</v>
          </cell>
          <cell r="I353">
            <v>100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C354" t="str">
            <v>ステータス日時</v>
          </cell>
          <cell r="D354" t="str">
            <v>status_tm</v>
          </cell>
          <cell r="E354" t="str">
            <v>datetime2</v>
          </cell>
          <cell r="F354" t="str">
            <v>日時</v>
          </cell>
          <cell r="G354">
            <v>19</v>
          </cell>
          <cell r="H354">
            <v>0</v>
          </cell>
          <cell r="I354">
            <v>8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C355" t="str">
            <v>得意先都市名</v>
          </cell>
          <cell r="D355" t="str">
            <v>cust_city_nm</v>
          </cell>
          <cell r="E355" t="str">
            <v>nvarchar</v>
          </cell>
          <cell r="F355" t="str">
            <v>文字</v>
          </cell>
          <cell r="G355">
            <v>100</v>
          </cell>
          <cell r="H355">
            <v>0</v>
          </cell>
          <cell r="I355">
            <v>100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</row>
        <row r="356">
          <cell r="C356" t="str">
            <v>得意先国名</v>
          </cell>
          <cell r="D356" t="str">
            <v>cust_country_nm</v>
          </cell>
          <cell r="E356" t="str">
            <v>nvarchar</v>
          </cell>
          <cell r="F356" t="str">
            <v>文字</v>
          </cell>
          <cell r="G356">
            <v>100</v>
          </cell>
          <cell r="H356">
            <v>0</v>
          </cell>
          <cell r="I356">
            <v>100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</row>
        <row r="357">
          <cell r="C357" t="str">
            <v>荷受人都市名</v>
          </cell>
          <cell r="D357" t="str">
            <v>consignee_city_nm</v>
          </cell>
          <cell r="E357" t="str">
            <v>nvarchar</v>
          </cell>
          <cell r="F357" t="str">
            <v>文字</v>
          </cell>
          <cell r="G357">
            <v>100</v>
          </cell>
          <cell r="H357">
            <v>0</v>
          </cell>
          <cell r="I357">
            <v>100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 t="str">
            <v>荷受人国名</v>
          </cell>
          <cell r="D358" t="str">
            <v>consignee_country_nm</v>
          </cell>
          <cell r="E358" t="str">
            <v>nvarchar</v>
          </cell>
          <cell r="F358" t="str">
            <v>文字</v>
          </cell>
          <cell r="G358">
            <v>100</v>
          </cell>
          <cell r="H358">
            <v>0</v>
          </cell>
          <cell r="I358">
            <v>100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C359" t="str">
            <v>仕向都市名</v>
          </cell>
          <cell r="D359" t="str">
            <v>dest_city_nm</v>
          </cell>
          <cell r="E359" t="str">
            <v>nvarchar</v>
          </cell>
          <cell r="F359" t="str">
            <v>文字</v>
          </cell>
          <cell r="G359">
            <v>100</v>
          </cell>
          <cell r="H359">
            <v>0</v>
          </cell>
          <cell r="I359">
            <v>100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C360" t="str">
            <v>仕向国名</v>
          </cell>
          <cell r="D360" t="str">
            <v>dest_country_nm</v>
          </cell>
          <cell r="E360" t="str">
            <v>nvarchar</v>
          </cell>
          <cell r="F360" t="str">
            <v>文字</v>
          </cell>
          <cell r="G360">
            <v>100</v>
          </cell>
          <cell r="H360">
            <v>0</v>
          </cell>
          <cell r="I360">
            <v>100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C361">
            <v>0</v>
          </cell>
          <cell r="D361">
            <v>0</v>
          </cell>
          <cell r="E361" t="str">
            <v>nvarchar</v>
          </cell>
          <cell r="F361" t="str">
            <v>文字</v>
          </cell>
          <cell r="G361">
            <v>100</v>
          </cell>
          <cell r="H361">
            <v>0</v>
          </cell>
          <cell r="I361">
            <v>100</v>
          </cell>
          <cell r="J361" t="str">
            <v>画面項目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C362" t="str">
            <v>ライブラリ名称</v>
          </cell>
          <cell r="D362" t="str">
            <v>lib_nm</v>
          </cell>
          <cell r="E362" t="str">
            <v>nvarchar</v>
          </cell>
          <cell r="F362" t="str">
            <v>文字</v>
          </cell>
          <cell r="G362">
            <v>30</v>
          </cell>
          <cell r="H362">
            <v>0</v>
          </cell>
          <cell r="I362">
            <v>30</v>
          </cell>
          <cell r="J362" t="str">
            <v>画面項目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C363" t="str">
            <v>ライブラリ区分</v>
          </cell>
          <cell r="D363" t="str">
            <v>lib_val_cd</v>
          </cell>
          <cell r="E363" t="str">
            <v>nvarchar</v>
          </cell>
          <cell r="F363" t="str">
            <v>文字</v>
          </cell>
          <cell r="G363">
            <v>10</v>
          </cell>
          <cell r="H363">
            <v>0</v>
          </cell>
          <cell r="I363">
            <v>10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C364" t="str">
            <v>ライブラリ区分略称</v>
          </cell>
          <cell r="D364" t="str">
            <v>lib_val_ab</v>
          </cell>
          <cell r="E364" t="str">
            <v>nvarchar</v>
          </cell>
          <cell r="F364" t="str">
            <v>文字</v>
          </cell>
          <cell r="G364">
            <v>50</v>
          </cell>
          <cell r="H364">
            <v>0</v>
          </cell>
          <cell r="I364">
            <v>50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 t="str">
            <v>編集可否区分</v>
          </cell>
          <cell r="D365" t="str">
            <v>change_perm_div</v>
          </cell>
          <cell r="E365" t="str">
            <v>nvarchar</v>
          </cell>
          <cell r="F365" t="str">
            <v>文字</v>
          </cell>
          <cell r="G365">
            <v>1</v>
          </cell>
          <cell r="H365">
            <v>0</v>
          </cell>
          <cell r="I365">
            <v>1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C366" t="str">
            <v>得意先Name</v>
          </cell>
          <cell r="D366" t="str">
            <v>cust_nm</v>
          </cell>
          <cell r="E366" t="str">
            <v>nvarchar</v>
          </cell>
          <cell r="F366" t="str">
            <v>文字</v>
          </cell>
          <cell r="G366">
            <v>120</v>
          </cell>
          <cell r="H366">
            <v>0</v>
          </cell>
          <cell r="I366">
            <v>120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C367" t="str">
            <v>得意先Address1</v>
          </cell>
          <cell r="D367" t="str">
            <v>cust_adr1</v>
          </cell>
          <cell r="E367" t="str">
            <v>nvarchar</v>
          </cell>
          <cell r="F367" t="str">
            <v>文字</v>
          </cell>
          <cell r="G367">
            <v>120</v>
          </cell>
          <cell r="H367">
            <v>0</v>
          </cell>
          <cell r="I367">
            <v>120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C368" t="str">
            <v>得意先Address2</v>
          </cell>
          <cell r="D368" t="str">
            <v>cust_adr2</v>
          </cell>
          <cell r="E368" t="str">
            <v>nvarchar</v>
          </cell>
          <cell r="F368" t="str">
            <v>文字</v>
          </cell>
          <cell r="G368">
            <v>120</v>
          </cell>
          <cell r="H368">
            <v>0</v>
          </cell>
          <cell r="I368">
            <v>120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C369" t="str">
            <v>得意先Zipcode</v>
          </cell>
          <cell r="D369" t="str">
            <v>cust_zip</v>
          </cell>
          <cell r="E369" t="str">
            <v>nvarchar</v>
          </cell>
          <cell r="F369" t="str">
            <v>文字</v>
          </cell>
          <cell r="G369">
            <v>8</v>
          </cell>
          <cell r="H369">
            <v>0</v>
          </cell>
          <cell r="I369">
            <v>8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C370" t="str">
            <v>得意先City区分</v>
          </cell>
          <cell r="D370" t="str">
            <v>cust_city_div</v>
          </cell>
          <cell r="E370" t="str">
            <v>nvarchar</v>
          </cell>
          <cell r="F370" t="str">
            <v>文字</v>
          </cell>
          <cell r="G370">
            <v>3</v>
          </cell>
          <cell r="H370">
            <v>0</v>
          </cell>
          <cell r="I370">
            <v>3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C371" t="str">
            <v>得意先CityName</v>
          </cell>
          <cell r="D371" t="str">
            <v>cust_city_nm</v>
          </cell>
          <cell r="E371" t="str">
            <v>nvarchar</v>
          </cell>
          <cell r="F371" t="str">
            <v>文字</v>
          </cell>
          <cell r="G371">
            <v>50</v>
          </cell>
          <cell r="H371">
            <v>0</v>
          </cell>
          <cell r="I371">
            <v>50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C372" t="str">
            <v>得意先Country区分</v>
          </cell>
          <cell r="D372" t="str">
            <v>cust_country_div</v>
          </cell>
          <cell r="E372" t="str">
            <v>nvarchar</v>
          </cell>
          <cell r="F372" t="str">
            <v>文字</v>
          </cell>
          <cell r="G372">
            <v>2</v>
          </cell>
          <cell r="H372">
            <v>0</v>
          </cell>
          <cell r="I372">
            <v>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</row>
        <row r="373">
          <cell r="C373" t="str">
            <v>得意先CountryName</v>
          </cell>
          <cell r="D373" t="str">
            <v>cust_country_nm</v>
          </cell>
          <cell r="E373" t="str">
            <v>nvarchar</v>
          </cell>
          <cell r="F373" t="str">
            <v>文字</v>
          </cell>
          <cell r="G373">
            <v>50</v>
          </cell>
          <cell r="H373">
            <v>0</v>
          </cell>
          <cell r="I373">
            <v>50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</row>
        <row r="374">
          <cell r="C374" t="str">
            <v>得意先Tel</v>
          </cell>
          <cell r="D374" t="str">
            <v>cust_tel</v>
          </cell>
          <cell r="E374" t="str">
            <v>nvarchar</v>
          </cell>
          <cell r="F374" t="str">
            <v>文字</v>
          </cell>
          <cell r="G374">
            <v>20</v>
          </cell>
          <cell r="H374">
            <v>0</v>
          </cell>
          <cell r="I374">
            <v>20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</row>
        <row r="375">
          <cell r="C375" t="str">
            <v>得意先Fax</v>
          </cell>
          <cell r="D375" t="str">
            <v>cust_fax</v>
          </cell>
          <cell r="E375" t="str">
            <v>nvarchar</v>
          </cell>
          <cell r="F375" t="str">
            <v>文字</v>
          </cell>
          <cell r="G375">
            <v>20</v>
          </cell>
          <cell r="H375">
            <v>0</v>
          </cell>
          <cell r="I375">
            <v>20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C376" t="str">
            <v>Consignee_コード</v>
          </cell>
          <cell r="D376" t="str">
            <v>consignee_cd</v>
          </cell>
          <cell r="E376" t="str">
            <v>nvarchar</v>
          </cell>
          <cell r="F376" t="str">
            <v>文字</v>
          </cell>
          <cell r="G376">
            <v>6</v>
          </cell>
          <cell r="H376">
            <v>0</v>
          </cell>
          <cell r="I376">
            <v>6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C377" t="str">
            <v>Consignee_Name</v>
          </cell>
          <cell r="D377" t="str">
            <v>consignee_nm</v>
          </cell>
          <cell r="E377" t="str">
            <v>nvarchar</v>
          </cell>
          <cell r="F377" t="str">
            <v>文字</v>
          </cell>
          <cell r="G377">
            <v>120</v>
          </cell>
          <cell r="H377">
            <v>0</v>
          </cell>
          <cell r="I377">
            <v>120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</row>
        <row r="378">
          <cell r="C378" t="str">
            <v>Consignee_Address1</v>
          </cell>
          <cell r="D378" t="str">
            <v>consignee_adr1</v>
          </cell>
          <cell r="E378" t="str">
            <v>nvarchar</v>
          </cell>
          <cell r="F378" t="str">
            <v>文字</v>
          </cell>
          <cell r="G378">
            <v>120</v>
          </cell>
          <cell r="H378">
            <v>0</v>
          </cell>
          <cell r="I378">
            <v>120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</row>
        <row r="379">
          <cell r="C379" t="str">
            <v>Consignee_Address2</v>
          </cell>
          <cell r="D379" t="str">
            <v>consignee_adr2</v>
          </cell>
          <cell r="E379" t="str">
            <v>nvarchar</v>
          </cell>
          <cell r="F379" t="str">
            <v>文字</v>
          </cell>
          <cell r="G379">
            <v>120</v>
          </cell>
          <cell r="H379">
            <v>0</v>
          </cell>
          <cell r="I379">
            <v>120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C380" t="str">
            <v>Consignee_Zipcode</v>
          </cell>
          <cell r="D380" t="str">
            <v>consignee_zip</v>
          </cell>
          <cell r="E380" t="str">
            <v>nvarchar</v>
          </cell>
          <cell r="F380" t="str">
            <v>文字</v>
          </cell>
          <cell r="G380">
            <v>8</v>
          </cell>
          <cell r="H380">
            <v>0</v>
          </cell>
          <cell r="I380">
            <v>8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C381" t="str">
            <v>Consignee_City区分</v>
          </cell>
          <cell r="D381" t="str">
            <v>consignee_city_div</v>
          </cell>
          <cell r="E381" t="str">
            <v>nvarchar</v>
          </cell>
          <cell r="F381" t="str">
            <v>文字</v>
          </cell>
          <cell r="G381">
            <v>3</v>
          </cell>
          <cell r="H381">
            <v>0</v>
          </cell>
          <cell r="I381">
            <v>3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C382" t="str">
            <v>Consignee_CityName</v>
          </cell>
          <cell r="D382" t="str">
            <v>consignee_city_nm</v>
          </cell>
          <cell r="E382" t="str">
            <v>nvarchar</v>
          </cell>
          <cell r="F382" t="str">
            <v>文字</v>
          </cell>
          <cell r="G382">
            <v>50</v>
          </cell>
          <cell r="H382">
            <v>0</v>
          </cell>
          <cell r="I382">
            <v>50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</row>
        <row r="383">
          <cell r="C383" t="str">
            <v>Consignee_Country区分</v>
          </cell>
          <cell r="D383" t="str">
            <v>consignee_country_div</v>
          </cell>
          <cell r="E383" t="str">
            <v>nvarchar</v>
          </cell>
          <cell r="F383" t="str">
            <v>文字</v>
          </cell>
          <cell r="G383">
            <v>2</v>
          </cell>
          <cell r="H383">
            <v>0</v>
          </cell>
          <cell r="I383">
            <v>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C384" t="str">
            <v>Consignee_CountryName</v>
          </cell>
          <cell r="D384" t="str">
            <v>consignee_country_nm</v>
          </cell>
          <cell r="E384" t="str">
            <v>nvarchar</v>
          </cell>
          <cell r="F384" t="str">
            <v>文字</v>
          </cell>
          <cell r="G384">
            <v>50</v>
          </cell>
          <cell r="H384">
            <v>0</v>
          </cell>
          <cell r="I384">
            <v>50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C385" t="str">
            <v>Consignee_Tel</v>
          </cell>
          <cell r="D385" t="str">
            <v>consignee_tel</v>
          </cell>
          <cell r="E385" t="str">
            <v>nvarchar</v>
          </cell>
          <cell r="F385" t="str">
            <v>文字</v>
          </cell>
          <cell r="G385">
            <v>20</v>
          </cell>
          <cell r="H385">
            <v>0</v>
          </cell>
          <cell r="I385">
            <v>20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</row>
        <row r="386">
          <cell r="C386" t="str">
            <v>Consignee_Fax</v>
          </cell>
          <cell r="D386" t="str">
            <v>consignee_fax</v>
          </cell>
          <cell r="E386" t="str">
            <v>nvarchar</v>
          </cell>
          <cell r="F386" t="str">
            <v>文字</v>
          </cell>
          <cell r="G386">
            <v>20</v>
          </cell>
          <cell r="H386">
            <v>0</v>
          </cell>
          <cell r="I386">
            <v>20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C387" t="str">
            <v>Shipping Mark 1</v>
          </cell>
          <cell r="D387" t="str">
            <v>shipping_mark_1</v>
          </cell>
          <cell r="E387" t="str">
            <v>nvarchar</v>
          </cell>
          <cell r="F387" t="str">
            <v>文字</v>
          </cell>
          <cell r="G387">
            <v>120</v>
          </cell>
          <cell r="H387">
            <v>0</v>
          </cell>
          <cell r="I387">
            <v>120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C388" t="str">
            <v>Shipping Mark 2</v>
          </cell>
          <cell r="D388" t="str">
            <v>shipping_mark_2</v>
          </cell>
          <cell r="E388" t="str">
            <v>nvarchar</v>
          </cell>
          <cell r="F388" t="str">
            <v>文字</v>
          </cell>
          <cell r="G388">
            <v>120</v>
          </cell>
          <cell r="H388">
            <v>0</v>
          </cell>
          <cell r="I388">
            <v>120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C389" t="str">
            <v>Shipping Mark 3</v>
          </cell>
          <cell r="D389" t="str">
            <v>shipping_mark_3</v>
          </cell>
          <cell r="E389" t="str">
            <v>nvarchar</v>
          </cell>
          <cell r="F389" t="str">
            <v>文字</v>
          </cell>
          <cell r="G389">
            <v>120</v>
          </cell>
          <cell r="H389">
            <v>0</v>
          </cell>
          <cell r="I389">
            <v>120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C390" t="str">
            <v>Shipping Mark 4</v>
          </cell>
          <cell r="D390" t="str">
            <v>shipping_mark_4</v>
          </cell>
          <cell r="E390" t="str">
            <v>nvarchar</v>
          </cell>
          <cell r="F390" t="str">
            <v>文字</v>
          </cell>
          <cell r="G390">
            <v>120</v>
          </cell>
          <cell r="H390">
            <v>0</v>
          </cell>
          <cell r="I390">
            <v>120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C391" t="str">
            <v>Shipment</v>
          </cell>
          <cell r="D391" t="str">
            <v>shipment_div</v>
          </cell>
          <cell r="E391" t="str">
            <v>nvarchar</v>
          </cell>
          <cell r="F391" t="str">
            <v>文字</v>
          </cell>
          <cell r="G391">
            <v>2</v>
          </cell>
          <cell r="H391">
            <v>0</v>
          </cell>
          <cell r="I391">
            <v>2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</row>
        <row r="392">
          <cell r="C392" t="str">
            <v>Currency</v>
          </cell>
          <cell r="D392" t="str">
            <v>currency_div</v>
          </cell>
          <cell r="E392" t="str">
            <v>nvarchar</v>
          </cell>
          <cell r="F392" t="str">
            <v>文字</v>
          </cell>
          <cell r="G392">
            <v>3</v>
          </cell>
          <cell r="H392">
            <v>0</v>
          </cell>
          <cell r="I392">
            <v>3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</row>
        <row r="393">
          <cell r="C393" t="str">
            <v>Port of shipment_City</v>
          </cell>
          <cell r="D393" t="str">
            <v>port_city_div</v>
          </cell>
          <cell r="E393" t="str">
            <v>nvarchar</v>
          </cell>
          <cell r="F393" t="str">
            <v>文字</v>
          </cell>
          <cell r="G393">
            <v>3</v>
          </cell>
          <cell r="H393">
            <v>0</v>
          </cell>
          <cell r="I393">
            <v>3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C394" t="str">
            <v>Port of shipment_Country</v>
          </cell>
          <cell r="D394" t="str">
            <v>port_country_div</v>
          </cell>
          <cell r="E394" t="str">
            <v>nvarchar</v>
          </cell>
          <cell r="F394" t="str">
            <v>文字</v>
          </cell>
          <cell r="G394">
            <v>2</v>
          </cell>
          <cell r="H394">
            <v>0</v>
          </cell>
          <cell r="I394">
            <v>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C395" t="str">
            <v>Trade_Terms</v>
          </cell>
          <cell r="D395" t="str">
            <v>trade_terms_div</v>
          </cell>
          <cell r="E395" t="str">
            <v>nvarchar</v>
          </cell>
          <cell r="F395" t="str">
            <v>文字</v>
          </cell>
          <cell r="G395">
            <v>2</v>
          </cell>
          <cell r="H395">
            <v>0</v>
          </cell>
          <cell r="I395">
            <v>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</row>
        <row r="396">
          <cell r="C396" t="str">
            <v>Destination_City</v>
          </cell>
          <cell r="D396" t="str">
            <v>dest_city_div</v>
          </cell>
          <cell r="E396" t="str">
            <v>nvarchar</v>
          </cell>
          <cell r="F396" t="str">
            <v>文字</v>
          </cell>
          <cell r="G396">
            <v>3</v>
          </cell>
          <cell r="H396">
            <v>0</v>
          </cell>
          <cell r="I396">
            <v>3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</row>
        <row r="397">
          <cell r="C397" t="str">
            <v>Destination_City_Name</v>
          </cell>
          <cell r="D397" t="str">
            <v>dest_city_nm</v>
          </cell>
          <cell r="E397" t="str">
            <v>nvarchar</v>
          </cell>
          <cell r="F397" t="str">
            <v>文字</v>
          </cell>
          <cell r="G397">
            <v>50</v>
          </cell>
          <cell r="H397">
            <v>0</v>
          </cell>
          <cell r="I397">
            <v>50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C398" t="str">
            <v>Destination_Country</v>
          </cell>
          <cell r="D398" t="str">
            <v>dest_country_div</v>
          </cell>
          <cell r="E398" t="str">
            <v>nvarchar</v>
          </cell>
          <cell r="F398" t="str">
            <v>文字</v>
          </cell>
          <cell r="G398">
            <v>2</v>
          </cell>
          <cell r="H398">
            <v>0</v>
          </cell>
          <cell r="I398">
            <v>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C399" t="str">
            <v>Destination_Country_Name</v>
          </cell>
          <cell r="D399" t="str">
            <v>dest_country_nm</v>
          </cell>
          <cell r="E399" t="str">
            <v>nvarchar</v>
          </cell>
          <cell r="F399" t="str">
            <v>文字</v>
          </cell>
          <cell r="G399">
            <v>50</v>
          </cell>
          <cell r="H399">
            <v>0</v>
          </cell>
          <cell r="I399">
            <v>50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C400" t="str">
            <v>Payment_Conditions</v>
          </cell>
          <cell r="D400" t="str">
            <v>payment_conditions_div</v>
          </cell>
          <cell r="E400" t="str">
            <v>nvarchar</v>
          </cell>
          <cell r="F400" t="str">
            <v>文字</v>
          </cell>
          <cell r="G400">
            <v>2</v>
          </cell>
          <cell r="H400">
            <v>0</v>
          </cell>
          <cell r="I400">
            <v>2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 t="str">
            <v>支払条件</v>
          </cell>
          <cell r="D401" t="str">
            <v>payment_conditions_div</v>
          </cell>
          <cell r="E401" t="str">
            <v>nvarchar</v>
          </cell>
          <cell r="F401" t="str">
            <v>文字</v>
          </cell>
          <cell r="G401">
            <v>2</v>
          </cell>
          <cell r="H401">
            <v>0</v>
          </cell>
          <cell r="I401">
            <v>2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 t="str">
            <v>Payment_Notes</v>
          </cell>
          <cell r="D402" t="str">
            <v>payment_notes</v>
          </cell>
          <cell r="E402" t="str">
            <v>nvarchar</v>
          </cell>
          <cell r="F402" t="str">
            <v>文字</v>
          </cell>
          <cell r="G402">
            <v>256</v>
          </cell>
          <cell r="H402">
            <v>0</v>
          </cell>
          <cell r="I402">
            <v>256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C403" t="str">
            <v>Q'ty</v>
          </cell>
          <cell r="D403" t="str">
            <v>qty</v>
          </cell>
          <cell r="E403" t="str">
            <v>int</v>
          </cell>
          <cell r="F403" t="str">
            <v>数値</v>
          </cell>
          <cell r="G403">
            <v>6</v>
          </cell>
          <cell r="H403">
            <v>0</v>
          </cell>
          <cell r="I403">
            <v>4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C404" t="str">
            <v>Unit of M</v>
          </cell>
          <cell r="D404" t="str">
            <v>unit_of_m_div</v>
          </cell>
          <cell r="E404" t="str">
            <v>nvarchar</v>
          </cell>
          <cell r="F404" t="str">
            <v>文字</v>
          </cell>
          <cell r="G404">
            <v>3</v>
          </cell>
          <cell r="H404">
            <v>0</v>
          </cell>
          <cell r="I404">
            <v>3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 t="str">
            <v>Unit Price</v>
          </cell>
          <cell r="D405" t="str">
            <v>unit_price</v>
          </cell>
          <cell r="E405" t="str">
            <v>numeric</v>
          </cell>
          <cell r="F405" t="str">
            <v>数値</v>
          </cell>
          <cell r="G405">
            <v>8</v>
          </cell>
          <cell r="H405">
            <v>2</v>
          </cell>
          <cell r="I405">
            <v>3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 t="str">
            <v>Amount</v>
          </cell>
          <cell r="D406" t="str">
            <v>amount</v>
          </cell>
          <cell r="E406" t="str">
            <v>numeric</v>
          </cell>
          <cell r="F406" t="str">
            <v>数値</v>
          </cell>
          <cell r="G406">
            <v>15</v>
          </cell>
          <cell r="H406">
            <v>2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C407" t="str">
            <v>Unit Measurement数量</v>
          </cell>
          <cell r="D407" t="str">
            <v>unit_measure_qty</v>
          </cell>
          <cell r="E407" t="str">
            <v>numeric</v>
          </cell>
          <cell r="F407" t="str">
            <v>数値</v>
          </cell>
          <cell r="G407">
            <v>5</v>
          </cell>
          <cell r="H407">
            <v>2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C408" t="str">
            <v>Unit Measurement単位</v>
          </cell>
          <cell r="D408" t="str">
            <v>unit_measure_price</v>
          </cell>
          <cell r="E408" t="str">
            <v>nvarchar</v>
          </cell>
          <cell r="F408" t="str">
            <v>文字</v>
          </cell>
          <cell r="G408">
            <v>3</v>
          </cell>
          <cell r="H408">
            <v>2</v>
          </cell>
          <cell r="I408">
            <v>3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09">
          <cell r="C409" t="str">
            <v>Unit N/W</v>
          </cell>
          <cell r="D409" t="str">
            <v>unit_net_weight</v>
          </cell>
          <cell r="E409" t="str">
            <v>numeric</v>
          </cell>
          <cell r="F409" t="str">
            <v>数値</v>
          </cell>
          <cell r="G409">
            <v>7</v>
          </cell>
          <cell r="H409">
            <v>2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C410" t="str">
            <v>Unit of W</v>
          </cell>
          <cell r="D410" t="str">
            <v>unit_net_weight_div</v>
          </cell>
          <cell r="E410" t="str">
            <v>nvarchar</v>
          </cell>
          <cell r="F410" t="str">
            <v>文字</v>
          </cell>
          <cell r="G410">
            <v>3</v>
          </cell>
          <cell r="H410">
            <v>2</v>
          </cell>
          <cell r="I410">
            <v>3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C411" t="str">
            <v>N/W</v>
          </cell>
          <cell r="D411" t="str">
            <v>net_weight</v>
          </cell>
          <cell r="E411" t="str">
            <v>numeric</v>
          </cell>
          <cell r="F411" t="str">
            <v>数値</v>
          </cell>
          <cell r="G411">
            <v>15</v>
          </cell>
          <cell r="H411">
            <v>2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C412" t="str">
            <v>Unit G/W</v>
          </cell>
          <cell r="D412" t="str">
            <v>unit_gross_weight</v>
          </cell>
          <cell r="E412" t="str">
            <v>numeric</v>
          </cell>
          <cell r="F412" t="str">
            <v>数値</v>
          </cell>
          <cell r="G412">
            <v>7</v>
          </cell>
          <cell r="H412">
            <v>2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C413" t="str">
            <v>G/W</v>
          </cell>
          <cell r="D413" t="str">
            <v>gross_weight</v>
          </cell>
          <cell r="E413" t="str">
            <v>numeric</v>
          </cell>
          <cell r="F413" t="str">
            <v>数値</v>
          </cell>
          <cell r="G413">
            <v>15</v>
          </cell>
          <cell r="H413">
            <v>2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C414" t="str">
            <v>Measure</v>
          </cell>
          <cell r="D414" t="str">
            <v>measure</v>
          </cell>
          <cell r="E414" t="str">
            <v>numeric</v>
          </cell>
          <cell r="F414" t="str">
            <v>数値</v>
          </cell>
          <cell r="G414">
            <v>15</v>
          </cell>
          <cell r="H414">
            <v>2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 t="str">
            <v>Q'ty合計</v>
          </cell>
          <cell r="D415" t="str">
            <v>total_qty</v>
          </cell>
          <cell r="E415" t="str">
            <v>int</v>
          </cell>
          <cell r="F415" t="str">
            <v>数値</v>
          </cell>
          <cell r="G415">
            <v>6</v>
          </cell>
          <cell r="H415">
            <v>2</v>
          </cell>
          <cell r="I415">
            <v>4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C416" t="str">
            <v>G/W合計</v>
          </cell>
          <cell r="D416" t="str">
            <v>total_gross_weight</v>
          </cell>
          <cell r="E416" t="str">
            <v>numeric</v>
          </cell>
          <cell r="F416" t="str">
            <v>数値</v>
          </cell>
          <cell r="G416">
            <v>15</v>
          </cell>
          <cell r="H416">
            <v>2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</row>
        <row r="417">
          <cell r="C417" t="str">
            <v>G/W単位合計</v>
          </cell>
          <cell r="D417" t="str">
            <v>unit_total_gross_weight_div</v>
          </cell>
          <cell r="E417" t="str">
            <v>nvarchar</v>
          </cell>
          <cell r="F417" t="str">
            <v>文字</v>
          </cell>
          <cell r="G417">
            <v>3</v>
          </cell>
          <cell r="H417">
            <v>2</v>
          </cell>
          <cell r="I417">
            <v>3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 t="str">
            <v>N/W合計</v>
          </cell>
          <cell r="D418" t="str">
            <v>total_net_weight</v>
          </cell>
          <cell r="E418" t="str">
            <v>numeric</v>
          </cell>
          <cell r="F418" t="str">
            <v>数値</v>
          </cell>
          <cell r="G418">
            <v>15</v>
          </cell>
          <cell r="H418">
            <v>2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C419" t="str">
            <v>N/W単位合計</v>
          </cell>
          <cell r="D419" t="str">
            <v>unit_total_net_weight_div</v>
          </cell>
          <cell r="E419" t="str">
            <v>nvarchar</v>
          </cell>
          <cell r="F419" t="str">
            <v>文字</v>
          </cell>
          <cell r="G419">
            <v>3</v>
          </cell>
          <cell r="H419">
            <v>2</v>
          </cell>
          <cell r="I419">
            <v>3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C420" t="str">
            <v>Measurement合計</v>
          </cell>
          <cell r="D420" t="str">
            <v>total_measure</v>
          </cell>
          <cell r="E420" t="str">
            <v>numeric</v>
          </cell>
          <cell r="F420" t="str">
            <v>数値</v>
          </cell>
          <cell r="G420">
            <v>15</v>
          </cell>
          <cell r="H420">
            <v>2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</row>
        <row r="421">
          <cell r="C421" t="str">
            <v>Measurement単位合計</v>
          </cell>
          <cell r="D421" t="str">
            <v>unit_total_measure_div</v>
          </cell>
          <cell r="E421" t="str">
            <v>nvarchar</v>
          </cell>
          <cell r="F421" t="str">
            <v>文字</v>
          </cell>
          <cell r="G421">
            <v>3</v>
          </cell>
          <cell r="H421">
            <v>2</v>
          </cell>
          <cell r="I421">
            <v>3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 t="str">
            <v>小計</v>
          </cell>
          <cell r="D422" t="str">
            <v>total_detail_amt</v>
          </cell>
          <cell r="E422" t="str">
            <v>numeric</v>
          </cell>
          <cell r="F422" t="str">
            <v>数値</v>
          </cell>
          <cell r="G422">
            <v>15</v>
          </cell>
          <cell r="H422">
            <v>2</v>
          </cell>
          <cell r="I422">
            <v>3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</row>
        <row r="423">
          <cell r="C423" t="str">
            <v>Freight</v>
          </cell>
          <cell r="D423" t="str">
            <v>freigt_amt</v>
          </cell>
          <cell r="E423" t="str">
            <v>numeric</v>
          </cell>
          <cell r="F423" t="str">
            <v>数値</v>
          </cell>
          <cell r="G423">
            <v>15</v>
          </cell>
          <cell r="H423">
            <v>2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C424" t="str">
            <v>Insurance</v>
          </cell>
          <cell r="D424" t="str">
            <v>insurance_amt</v>
          </cell>
          <cell r="E424" t="str">
            <v>numeric</v>
          </cell>
          <cell r="F424" t="str">
            <v>数値</v>
          </cell>
          <cell r="G424">
            <v>15</v>
          </cell>
          <cell r="H424">
            <v>2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C425" t="str">
            <v>消費税</v>
          </cell>
          <cell r="D425" t="str">
            <v>tax_amt</v>
          </cell>
          <cell r="E425" t="str">
            <v>numeric</v>
          </cell>
          <cell r="F425" t="str">
            <v>数値</v>
          </cell>
          <cell r="G425">
            <v>15</v>
          </cell>
          <cell r="H425">
            <v>2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</row>
        <row r="426">
          <cell r="C426" t="str">
            <v>合計</v>
          </cell>
          <cell r="D426" t="str">
            <v>total_amt</v>
          </cell>
          <cell r="E426" t="str">
            <v>numeric</v>
          </cell>
          <cell r="F426" t="str">
            <v>数値</v>
          </cell>
          <cell r="G426">
            <v>15</v>
          </cell>
          <cell r="H426">
            <v>2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C427" t="str">
            <v>Time of Shipment</v>
          </cell>
          <cell r="D427" t="str">
            <v>time of shipment</v>
          </cell>
          <cell r="E427" t="str">
            <v>nvarchar</v>
          </cell>
          <cell r="F427" t="str">
            <v>文字</v>
          </cell>
          <cell r="G427">
            <v>64</v>
          </cell>
          <cell r="H427">
            <v>2</v>
          </cell>
          <cell r="I427">
            <v>64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 t="str">
            <v>Bank</v>
          </cell>
          <cell r="D428" t="str">
            <v>bank</v>
          </cell>
          <cell r="E428" t="str">
            <v>nvarchar</v>
          </cell>
          <cell r="F428" t="str">
            <v>文字</v>
          </cell>
          <cell r="G428">
            <v>3</v>
          </cell>
          <cell r="H428">
            <v>0</v>
          </cell>
          <cell r="I428">
            <v>3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</row>
        <row r="429">
          <cell r="C429" t="str">
            <v>Country of Origin</v>
          </cell>
          <cell r="D429" t="str">
            <v>country of origin</v>
          </cell>
          <cell r="E429" t="str">
            <v>nvarchar</v>
          </cell>
          <cell r="F429" t="str">
            <v>文字</v>
          </cell>
          <cell r="G429">
            <v>32</v>
          </cell>
          <cell r="H429">
            <v>0</v>
          </cell>
          <cell r="I429">
            <v>32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</row>
        <row r="430">
          <cell r="C430" t="str">
            <v>Manufacture</v>
          </cell>
          <cell r="D430" t="str">
            <v>manufacture</v>
          </cell>
          <cell r="E430" t="str">
            <v>nvarchar</v>
          </cell>
          <cell r="F430" t="str">
            <v>文字</v>
          </cell>
          <cell r="G430">
            <v>32</v>
          </cell>
          <cell r="H430">
            <v>0</v>
          </cell>
          <cell r="I430">
            <v>32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</row>
        <row r="431">
          <cell r="C431" t="str">
            <v>Varidity</v>
          </cell>
          <cell r="D431" t="str">
            <v>varidity</v>
          </cell>
          <cell r="E431" t="str">
            <v>nvarchar</v>
          </cell>
          <cell r="F431" t="str">
            <v>文字</v>
          </cell>
          <cell r="G431">
            <v>200</v>
          </cell>
          <cell r="H431">
            <v>0</v>
          </cell>
          <cell r="I431">
            <v>200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</row>
        <row r="432">
          <cell r="C432" t="str">
            <v>Other Conditions1</v>
          </cell>
          <cell r="D432" t="str">
            <v>other conditions1</v>
          </cell>
          <cell r="E432" t="str">
            <v>nvarchar</v>
          </cell>
          <cell r="F432" t="str">
            <v>文字</v>
          </cell>
          <cell r="G432">
            <v>120</v>
          </cell>
          <cell r="H432">
            <v>0</v>
          </cell>
          <cell r="I432">
            <v>120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C433" t="str">
            <v>Other Conditions2</v>
          </cell>
          <cell r="D433" t="str">
            <v>other conditions2</v>
          </cell>
          <cell r="E433" t="str">
            <v>nvarchar</v>
          </cell>
          <cell r="F433" t="str">
            <v>文字</v>
          </cell>
          <cell r="G433">
            <v>120</v>
          </cell>
          <cell r="H433">
            <v>0</v>
          </cell>
          <cell r="I433">
            <v>120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</row>
        <row r="434">
          <cell r="C434" t="str">
            <v>Other Conditions3</v>
          </cell>
          <cell r="D434" t="str">
            <v>other conditions3</v>
          </cell>
          <cell r="E434" t="str">
            <v>nvarchar</v>
          </cell>
          <cell r="F434" t="str">
            <v>文字</v>
          </cell>
          <cell r="G434">
            <v>120</v>
          </cell>
          <cell r="H434">
            <v>0</v>
          </cell>
          <cell r="I434">
            <v>120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C435" t="str">
            <v>Other Conditions4</v>
          </cell>
          <cell r="D435" t="str">
            <v>other conditions4</v>
          </cell>
          <cell r="E435" t="str">
            <v>nvarchar</v>
          </cell>
          <cell r="F435" t="str">
            <v>文字</v>
          </cell>
          <cell r="G435">
            <v>120</v>
          </cell>
          <cell r="H435">
            <v>0</v>
          </cell>
          <cell r="I435">
            <v>120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 t="str">
            <v>Other Conditions5</v>
          </cell>
          <cell r="D436" t="str">
            <v>other conditions5</v>
          </cell>
          <cell r="E436" t="str">
            <v>nvarchar</v>
          </cell>
          <cell r="F436" t="str">
            <v>文字</v>
          </cell>
          <cell r="G436">
            <v>120</v>
          </cell>
          <cell r="H436">
            <v>0</v>
          </cell>
          <cell r="I436">
            <v>120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C437" t="str">
            <v>Other Conditions6</v>
          </cell>
          <cell r="D437" t="str">
            <v>other conditions6</v>
          </cell>
          <cell r="E437" t="str">
            <v>nvarchar</v>
          </cell>
          <cell r="F437" t="str">
            <v>文字</v>
          </cell>
          <cell r="G437">
            <v>120</v>
          </cell>
          <cell r="H437">
            <v>0</v>
          </cell>
          <cell r="I437">
            <v>120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</row>
        <row r="438">
          <cell r="C438" t="str">
            <v>Other Conditions7</v>
          </cell>
          <cell r="D438" t="str">
            <v>other conditions7</v>
          </cell>
          <cell r="E438" t="str">
            <v>nvarchar</v>
          </cell>
          <cell r="F438" t="str">
            <v>文字</v>
          </cell>
          <cell r="G438">
            <v>120</v>
          </cell>
          <cell r="H438">
            <v>0</v>
          </cell>
          <cell r="I438">
            <v>120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</row>
        <row r="439">
          <cell r="C439" t="str">
            <v>Other Conditions8</v>
          </cell>
          <cell r="D439" t="str">
            <v>other conditions8</v>
          </cell>
          <cell r="E439" t="str">
            <v>nvarchar</v>
          </cell>
          <cell r="F439" t="str">
            <v>文字</v>
          </cell>
          <cell r="G439">
            <v>120</v>
          </cell>
          <cell r="H439">
            <v>0</v>
          </cell>
          <cell r="I439">
            <v>120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</row>
        <row r="440">
          <cell r="C440" t="str">
            <v>Other Conditions9</v>
          </cell>
          <cell r="D440" t="str">
            <v>other conditions9</v>
          </cell>
          <cell r="E440" t="str">
            <v>nvarchar</v>
          </cell>
          <cell r="F440" t="str">
            <v>文字</v>
          </cell>
          <cell r="G440">
            <v>120</v>
          </cell>
          <cell r="H440">
            <v>0</v>
          </cell>
          <cell r="I440">
            <v>120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 t="str">
            <v>Other Conditions10</v>
          </cell>
          <cell r="D441" t="str">
            <v>other conditions10</v>
          </cell>
          <cell r="E441" t="str">
            <v>nvarchar</v>
          </cell>
          <cell r="F441" t="str">
            <v>文字</v>
          </cell>
          <cell r="G441">
            <v>120</v>
          </cell>
          <cell r="H441">
            <v>0</v>
          </cell>
          <cell r="I441">
            <v>120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 t="str">
            <v>署名者コード</v>
          </cell>
          <cell r="D442" t="str">
            <v>sign_cd</v>
          </cell>
          <cell r="E442" t="str">
            <v>nvarchar</v>
          </cell>
          <cell r="F442" t="str">
            <v>文字</v>
          </cell>
          <cell r="G442">
            <v>30</v>
          </cell>
          <cell r="H442">
            <v>0</v>
          </cell>
          <cell r="I442">
            <v>30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</row>
        <row r="443">
          <cell r="C443" t="str">
            <v>署名者名</v>
          </cell>
          <cell r="D443" t="str">
            <v>sign_nm</v>
          </cell>
          <cell r="E443" t="str">
            <v>nvarchar</v>
          </cell>
          <cell r="F443" t="str">
            <v>文字</v>
          </cell>
          <cell r="G443">
            <v>50</v>
          </cell>
          <cell r="H443">
            <v>0</v>
          </cell>
          <cell r="I443">
            <v>50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C444" t="str">
            <v>見積日(日数)From</v>
          </cell>
          <cell r="D444" t="str">
            <v>pi_date_no_from</v>
          </cell>
          <cell r="E444" t="str">
            <v>smallint</v>
          </cell>
          <cell r="F444" t="str">
            <v>整数</v>
          </cell>
          <cell r="G444">
            <v>3</v>
          </cell>
          <cell r="H444">
            <v>0</v>
          </cell>
          <cell r="I444">
            <v>2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 t="str">
            <v>見積日(日付)From</v>
          </cell>
          <cell r="D445" t="str">
            <v>pi_date_from</v>
          </cell>
          <cell r="E445" t="str">
            <v>date</v>
          </cell>
          <cell r="F445" t="str">
            <v>日付</v>
          </cell>
          <cell r="G445">
            <v>10</v>
          </cell>
          <cell r="H445">
            <v>0</v>
          </cell>
          <cell r="I445">
            <v>3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C446" t="str">
            <v>見積日(日数)To</v>
          </cell>
          <cell r="D446" t="str">
            <v>pi_date_no_to</v>
          </cell>
          <cell r="E446" t="str">
            <v>smallint</v>
          </cell>
          <cell r="F446" t="str">
            <v>整数</v>
          </cell>
          <cell r="G446">
            <v>3</v>
          </cell>
          <cell r="H446">
            <v>0</v>
          </cell>
          <cell r="I446">
            <v>2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C447" t="str">
            <v>見積日(日付)To</v>
          </cell>
          <cell r="D447" t="str">
            <v>pi_date_to</v>
          </cell>
          <cell r="E447" t="str">
            <v>date</v>
          </cell>
          <cell r="F447" t="str">
            <v>日付</v>
          </cell>
          <cell r="G447">
            <v>10</v>
          </cell>
          <cell r="H447">
            <v>0</v>
          </cell>
          <cell r="I447">
            <v>3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C448">
            <v>0</v>
          </cell>
          <cell r="D448">
            <v>0</v>
          </cell>
          <cell r="E448" t="str">
            <v>nvarchar</v>
          </cell>
          <cell r="F448" t="str">
            <v>文字</v>
          </cell>
          <cell r="G448">
            <v>50</v>
          </cell>
          <cell r="H448">
            <v>0</v>
          </cell>
          <cell r="I448">
            <v>50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C449">
            <v>0</v>
          </cell>
          <cell r="D449">
            <v>0</v>
          </cell>
          <cell r="E449" t="str">
            <v>nvarchar</v>
          </cell>
          <cell r="F449" t="str">
            <v>文字</v>
          </cell>
          <cell r="G449">
            <v>1</v>
          </cell>
          <cell r="H449">
            <v>0</v>
          </cell>
          <cell r="I449">
            <v>1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C450">
            <v>0</v>
          </cell>
          <cell r="D450">
            <v>0</v>
          </cell>
          <cell r="E450" t="str">
            <v>nvarchar</v>
          </cell>
          <cell r="F450" t="str">
            <v>文字</v>
          </cell>
          <cell r="G450">
            <v>30</v>
          </cell>
          <cell r="H450">
            <v>0</v>
          </cell>
          <cell r="I450">
            <v>30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0</v>
          </cell>
          <cell r="D451">
            <v>0</v>
          </cell>
          <cell r="E451" t="str">
            <v>nvarchar</v>
          </cell>
          <cell r="F451" t="str">
            <v>文字</v>
          </cell>
          <cell r="G451">
            <v>10</v>
          </cell>
          <cell r="H451">
            <v>0</v>
          </cell>
          <cell r="I451">
            <v>10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C452">
            <v>0</v>
          </cell>
          <cell r="D452">
            <v>0</v>
          </cell>
          <cell r="E452" t="str">
            <v>nvarchar</v>
          </cell>
          <cell r="F452" t="str">
            <v>文字</v>
          </cell>
          <cell r="G452">
            <v>50</v>
          </cell>
          <cell r="H452">
            <v>0</v>
          </cell>
          <cell r="I452">
            <v>50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0</v>
          </cell>
          <cell r="D453">
            <v>0</v>
          </cell>
          <cell r="E453" t="str">
            <v>nvarchar</v>
          </cell>
          <cell r="F453" t="str">
            <v>文字</v>
          </cell>
          <cell r="G453">
            <v>1</v>
          </cell>
          <cell r="H453">
            <v>0</v>
          </cell>
          <cell r="I453">
            <v>1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C454">
            <v>0</v>
          </cell>
          <cell r="D454">
            <v>0</v>
          </cell>
          <cell r="E454" t="str">
            <v>nvarchar</v>
          </cell>
          <cell r="F454" t="str">
            <v>文字</v>
          </cell>
          <cell r="G454">
            <v>30</v>
          </cell>
          <cell r="H454">
            <v>0</v>
          </cell>
          <cell r="I454">
            <v>30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 t="str">
            <v>nvarchar</v>
          </cell>
          <cell r="F455" t="str">
            <v>文字</v>
          </cell>
          <cell r="G455">
            <v>10</v>
          </cell>
          <cell r="H455">
            <v>0</v>
          </cell>
          <cell r="I455">
            <v>10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C456">
            <v>0</v>
          </cell>
          <cell r="D456">
            <v>0</v>
          </cell>
          <cell r="E456" t="str">
            <v>nvarchar</v>
          </cell>
          <cell r="F456" t="str">
            <v>文字</v>
          </cell>
          <cell r="G456">
            <v>50</v>
          </cell>
          <cell r="H456">
            <v>0</v>
          </cell>
          <cell r="I456">
            <v>50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C457">
            <v>0</v>
          </cell>
          <cell r="D457">
            <v>0</v>
          </cell>
          <cell r="E457" t="str">
            <v>nvarchar</v>
          </cell>
          <cell r="F457" t="str">
            <v>文字</v>
          </cell>
          <cell r="G457">
            <v>1</v>
          </cell>
          <cell r="H457">
            <v>0</v>
          </cell>
          <cell r="I457">
            <v>1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C458">
            <v>0</v>
          </cell>
          <cell r="D458">
            <v>0</v>
          </cell>
          <cell r="E458" t="str">
            <v>nvarchar</v>
          </cell>
          <cell r="F458" t="str">
            <v>文字</v>
          </cell>
          <cell r="G458">
            <v>30</v>
          </cell>
          <cell r="H458">
            <v>0</v>
          </cell>
          <cell r="I458">
            <v>30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C459">
            <v>0</v>
          </cell>
          <cell r="D459">
            <v>0</v>
          </cell>
          <cell r="E459" t="str">
            <v>nvarchar</v>
          </cell>
          <cell r="F459" t="str">
            <v>文字</v>
          </cell>
          <cell r="G459">
            <v>10</v>
          </cell>
          <cell r="H459">
            <v>0</v>
          </cell>
          <cell r="I459">
            <v>10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C460">
            <v>0</v>
          </cell>
          <cell r="D460">
            <v>0</v>
          </cell>
          <cell r="E460" t="str">
            <v>nvarchar</v>
          </cell>
          <cell r="F460" t="str">
            <v>文字</v>
          </cell>
          <cell r="G460">
            <v>50</v>
          </cell>
          <cell r="H460">
            <v>0</v>
          </cell>
          <cell r="I460">
            <v>50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 t="str">
            <v>nvarchar</v>
          </cell>
          <cell r="F461" t="str">
            <v>文字</v>
          </cell>
          <cell r="G461">
            <v>1</v>
          </cell>
          <cell r="H461">
            <v>0</v>
          </cell>
          <cell r="I461">
            <v>1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 t="str">
            <v>nvarchar</v>
          </cell>
          <cell r="F462" t="str">
            <v>文字</v>
          </cell>
          <cell r="G462">
            <v>30</v>
          </cell>
          <cell r="H462">
            <v>0</v>
          </cell>
          <cell r="I462">
            <v>30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C463">
            <v>0</v>
          </cell>
          <cell r="D463">
            <v>0</v>
          </cell>
          <cell r="E463" t="str">
            <v>nvarchar</v>
          </cell>
          <cell r="F463" t="str">
            <v>文字</v>
          </cell>
          <cell r="G463">
            <v>10</v>
          </cell>
          <cell r="H463">
            <v>0</v>
          </cell>
          <cell r="I463">
            <v>10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C464">
            <v>0</v>
          </cell>
          <cell r="D464">
            <v>0</v>
          </cell>
          <cell r="E464" t="str">
            <v>nvarchar</v>
          </cell>
          <cell r="F464" t="str">
            <v>文字</v>
          </cell>
          <cell r="G464">
            <v>50</v>
          </cell>
          <cell r="H464">
            <v>0</v>
          </cell>
          <cell r="I464">
            <v>50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 t="str">
            <v>nvarchar</v>
          </cell>
          <cell r="F465" t="str">
            <v>文字</v>
          </cell>
          <cell r="G465">
            <v>1</v>
          </cell>
          <cell r="H465">
            <v>0</v>
          </cell>
          <cell r="I465">
            <v>1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 t="str">
            <v>nvarchar</v>
          </cell>
          <cell r="F466" t="str">
            <v>文字</v>
          </cell>
          <cell r="G466">
            <v>30</v>
          </cell>
          <cell r="H466">
            <v>0</v>
          </cell>
          <cell r="I466">
            <v>30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C467">
            <v>0</v>
          </cell>
          <cell r="D467">
            <v>0</v>
          </cell>
          <cell r="E467" t="str">
            <v>nvarchar</v>
          </cell>
          <cell r="F467" t="str">
            <v>文字</v>
          </cell>
          <cell r="G467">
            <v>10</v>
          </cell>
          <cell r="H467">
            <v>0</v>
          </cell>
          <cell r="I467">
            <v>10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 t="str">
            <v>nvarchar</v>
          </cell>
          <cell r="F468" t="str">
            <v>文字</v>
          </cell>
          <cell r="G468">
            <v>50</v>
          </cell>
          <cell r="H468">
            <v>0</v>
          </cell>
          <cell r="I468">
            <v>50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C469">
            <v>0</v>
          </cell>
          <cell r="D469">
            <v>0</v>
          </cell>
          <cell r="E469" t="str">
            <v>nvarchar</v>
          </cell>
          <cell r="F469" t="str">
            <v>文字</v>
          </cell>
          <cell r="G469">
            <v>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 t="str">
            <v>nvarchar</v>
          </cell>
          <cell r="F470" t="str">
            <v>文字</v>
          </cell>
          <cell r="G470">
            <v>30</v>
          </cell>
          <cell r="H470">
            <v>0</v>
          </cell>
          <cell r="I470">
            <v>30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C471">
            <v>0</v>
          </cell>
          <cell r="D471">
            <v>0</v>
          </cell>
          <cell r="E471" t="str">
            <v>nvarchar</v>
          </cell>
          <cell r="F471" t="str">
            <v>文字</v>
          </cell>
          <cell r="G471">
            <v>10</v>
          </cell>
          <cell r="H471">
            <v>0</v>
          </cell>
          <cell r="I471">
            <v>10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C472">
            <v>0</v>
          </cell>
          <cell r="D472">
            <v>0</v>
          </cell>
          <cell r="E472" t="str">
            <v>nvarchar</v>
          </cell>
          <cell r="F472" t="str">
            <v>文字</v>
          </cell>
          <cell r="G472">
            <v>50</v>
          </cell>
          <cell r="H472">
            <v>0</v>
          </cell>
          <cell r="I472">
            <v>50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C473">
            <v>0</v>
          </cell>
          <cell r="D473">
            <v>0</v>
          </cell>
          <cell r="E473" t="str">
            <v>nvarchar</v>
          </cell>
          <cell r="F473" t="str">
            <v>文字</v>
          </cell>
          <cell r="G473">
            <v>1</v>
          </cell>
          <cell r="H473">
            <v>0</v>
          </cell>
          <cell r="I473">
            <v>1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C474">
            <v>0</v>
          </cell>
          <cell r="D474">
            <v>0</v>
          </cell>
          <cell r="E474" t="str">
            <v>nvarchar</v>
          </cell>
          <cell r="F474" t="str">
            <v>文字</v>
          </cell>
          <cell r="G474">
            <v>30</v>
          </cell>
          <cell r="H474">
            <v>0</v>
          </cell>
          <cell r="I474">
            <v>30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C475">
            <v>0</v>
          </cell>
          <cell r="D475">
            <v>0</v>
          </cell>
          <cell r="E475" t="str">
            <v>nvarchar</v>
          </cell>
          <cell r="F475" t="str">
            <v>文字</v>
          </cell>
          <cell r="G475">
            <v>10</v>
          </cell>
          <cell r="H475">
            <v>0</v>
          </cell>
          <cell r="I475">
            <v>10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 t="str">
            <v>nvarchar</v>
          </cell>
          <cell r="F476" t="str">
            <v>文字</v>
          </cell>
          <cell r="G476">
            <v>50</v>
          </cell>
          <cell r="H476">
            <v>0</v>
          </cell>
          <cell r="I476">
            <v>50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 t="str">
            <v>nvarchar</v>
          </cell>
          <cell r="F477" t="str">
            <v>文字</v>
          </cell>
          <cell r="G477">
            <v>1</v>
          </cell>
          <cell r="H477">
            <v>0</v>
          </cell>
          <cell r="I477">
            <v>1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 t="str">
            <v>nvarchar</v>
          </cell>
          <cell r="F478" t="str">
            <v>文字</v>
          </cell>
          <cell r="G478">
            <v>30</v>
          </cell>
          <cell r="H478">
            <v>0</v>
          </cell>
          <cell r="I478">
            <v>30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C479">
            <v>0</v>
          </cell>
          <cell r="D479">
            <v>0</v>
          </cell>
          <cell r="E479" t="str">
            <v>nvarchar</v>
          </cell>
          <cell r="F479" t="str">
            <v>文字</v>
          </cell>
          <cell r="G479">
            <v>10</v>
          </cell>
          <cell r="H479">
            <v>0</v>
          </cell>
          <cell r="I479">
            <v>10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C480">
            <v>0</v>
          </cell>
          <cell r="D480">
            <v>0</v>
          </cell>
          <cell r="E480" t="str">
            <v>nvarchar</v>
          </cell>
          <cell r="F480" t="str">
            <v>文字</v>
          </cell>
          <cell r="G480">
            <v>50</v>
          </cell>
          <cell r="H480">
            <v>0</v>
          </cell>
          <cell r="I480">
            <v>50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C481">
            <v>0</v>
          </cell>
          <cell r="D481">
            <v>0</v>
          </cell>
          <cell r="E481" t="str">
            <v>nvarchar</v>
          </cell>
          <cell r="F481" t="str">
            <v>文字</v>
          </cell>
          <cell r="G481">
            <v>1</v>
          </cell>
          <cell r="H481">
            <v>0</v>
          </cell>
          <cell r="I481">
            <v>1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C482">
            <v>0</v>
          </cell>
          <cell r="D482">
            <v>0</v>
          </cell>
          <cell r="E482" t="str">
            <v>nvarchar</v>
          </cell>
          <cell r="F482" t="str">
            <v>文字</v>
          </cell>
          <cell r="G482">
            <v>30</v>
          </cell>
          <cell r="H482">
            <v>0</v>
          </cell>
          <cell r="I482">
            <v>30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C483">
            <v>0</v>
          </cell>
          <cell r="D483">
            <v>0</v>
          </cell>
          <cell r="E483" t="str">
            <v>nvarchar</v>
          </cell>
          <cell r="F483" t="str">
            <v>文字</v>
          </cell>
          <cell r="G483">
            <v>10</v>
          </cell>
          <cell r="H483">
            <v>0</v>
          </cell>
          <cell r="I483">
            <v>10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 t="str">
            <v>nvarchar</v>
          </cell>
          <cell r="F484" t="str">
            <v>文字</v>
          </cell>
          <cell r="G484">
            <v>50</v>
          </cell>
          <cell r="H484">
            <v>0</v>
          </cell>
          <cell r="I484">
            <v>50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 t="str">
            <v>nvarchar</v>
          </cell>
          <cell r="F485" t="str">
            <v>文字</v>
          </cell>
          <cell r="G485">
            <v>1</v>
          </cell>
          <cell r="H485">
            <v>0</v>
          </cell>
          <cell r="I485">
            <v>1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C486">
            <v>0</v>
          </cell>
          <cell r="D486">
            <v>0</v>
          </cell>
          <cell r="E486" t="str">
            <v>nvarchar</v>
          </cell>
          <cell r="F486" t="str">
            <v>文字</v>
          </cell>
          <cell r="G486">
            <v>30</v>
          </cell>
          <cell r="H486">
            <v>0</v>
          </cell>
          <cell r="I486">
            <v>30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C487">
            <v>0</v>
          </cell>
          <cell r="D487">
            <v>0</v>
          </cell>
          <cell r="E487" t="str">
            <v>nvarchar</v>
          </cell>
          <cell r="F487" t="str">
            <v>文字</v>
          </cell>
          <cell r="G487">
            <v>10</v>
          </cell>
          <cell r="H487">
            <v>0</v>
          </cell>
          <cell r="I487">
            <v>10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C488">
            <v>0</v>
          </cell>
          <cell r="D488">
            <v>0</v>
          </cell>
          <cell r="E488" t="str">
            <v>nvarchar</v>
          </cell>
          <cell r="F488" t="str">
            <v>文字</v>
          </cell>
          <cell r="G488">
            <v>50</v>
          </cell>
          <cell r="H488">
            <v>0</v>
          </cell>
          <cell r="I488">
            <v>50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C489">
            <v>0</v>
          </cell>
          <cell r="D489">
            <v>0</v>
          </cell>
          <cell r="E489" t="str">
            <v>nvarchar</v>
          </cell>
          <cell r="F489" t="str">
            <v>文字</v>
          </cell>
          <cell r="G489">
            <v>1</v>
          </cell>
          <cell r="H489">
            <v>0</v>
          </cell>
          <cell r="I489">
            <v>1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C490">
            <v>0</v>
          </cell>
          <cell r="D490">
            <v>0</v>
          </cell>
          <cell r="E490" t="str">
            <v>nvarchar</v>
          </cell>
          <cell r="F490" t="str">
            <v>文字</v>
          </cell>
          <cell r="G490">
            <v>30</v>
          </cell>
          <cell r="H490">
            <v>0</v>
          </cell>
          <cell r="I490">
            <v>30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C491">
            <v>0</v>
          </cell>
          <cell r="D491">
            <v>0</v>
          </cell>
          <cell r="E491" t="str">
            <v>nvarchar</v>
          </cell>
          <cell r="F491" t="str">
            <v>文字</v>
          </cell>
          <cell r="G491">
            <v>10</v>
          </cell>
          <cell r="H491">
            <v>0</v>
          </cell>
          <cell r="I491">
            <v>10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C492">
            <v>0</v>
          </cell>
          <cell r="D492">
            <v>0</v>
          </cell>
          <cell r="E492" t="str">
            <v>nvarchar</v>
          </cell>
          <cell r="F492" t="str">
            <v>文字</v>
          </cell>
          <cell r="G492">
            <v>50</v>
          </cell>
          <cell r="H492">
            <v>0</v>
          </cell>
          <cell r="I492">
            <v>50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C493">
            <v>0</v>
          </cell>
          <cell r="D493">
            <v>0</v>
          </cell>
          <cell r="E493" t="str">
            <v>nvarchar</v>
          </cell>
          <cell r="F493" t="str">
            <v>文字</v>
          </cell>
          <cell r="G493">
            <v>1</v>
          </cell>
          <cell r="H493">
            <v>0</v>
          </cell>
          <cell r="I493">
            <v>1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C494">
            <v>0</v>
          </cell>
          <cell r="D494">
            <v>0</v>
          </cell>
          <cell r="E494" t="str">
            <v>nvarchar</v>
          </cell>
          <cell r="F494" t="str">
            <v>文字</v>
          </cell>
          <cell r="G494">
            <v>50</v>
          </cell>
          <cell r="H494">
            <v>0</v>
          </cell>
          <cell r="I494">
            <v>50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C495">
            <v>0</v>
          </cell>
          <cell r="D495">
            <v>0</v>
          </cell>
          <cell r="E495" t="str">
            <v>nvarchar</v>
          </cell>
          <cell r="F495" t="str">
            <v>文字</v>
          </cell>
          <cell r="G495">
            <v>1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</row>
        <row r="496">
          <cell r="C496">
            <v>0</v>
          </cell>
          <cell r="D496">
            <v>0</v>
          </cell>
          <cell r="E496" t="str">
            <v>nvarchar</v>
          </cell>
          <cell r="F496" t="str">
            <v>文字</v>
          </cell>
          <cell r="G496">
            <v>30</v>
          </cell>
          <cell r="H496">
            <v>0</v>
          </cell>
          <cell r="I496">
            <v>30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</row>
        <row r="497">
          <cell r="C497" t="str">
            <v>Destination_City</v>
          </cell>
          <cell r="D497" t="str">
            <v>dest_city_div</v>
          </cell>
          <cell r="E497" t="str">
            <v>nvarchar</v>
          </cell>
          <cell r="F497" t="str">
            <v>文字</v>
          </cell>
          <cell r="G497">
            <v>10</v>
          </cell>
          <cell r="H497">
            <v>0</v>
          </cell>
          <cell r="I497">
            <v>10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C498" t="str">
            <v>Destination_City_Name</v>
          </cell>
          <cell r="D498" t="str">
            <v>dest_city_nm</v>
          </cell>
          <cell r="E498" t="str">
            <v>nvarchar</v>
          </cell>
          <cell r="F498" t="str">
            <v>文字</v>
          </cell>
          <cell r="G498">
            <v>50</v>
          </cell>
          <cell r="H498">
            <v>0</v>
          </cell>
          <cell r="I498">
            <v>50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C499" t="str">
            <v>Destination_Country</v>
          </cell>
          <cell r="D499" t="str">
            <v>dest_country_div</v>
          </cell>
          <cell r="E499" t="str">
            <v>nvarchar</v>
          </cell>
          <cell r="F499" t="str">
            <v>文字</v>
          </cell>
          <cell r="G499">
            <v>1</v>
          </cell>
          <cell r="H499">
            <v>0</v>
          </cell>
          <cell r="I499">
            <v>1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C500" t="str">
            <v>Destination_Country_Name</v>
          </cell>
          <cell r="D500" t="str">
            <v>dest_country_nm</v>
          </cell>
          <cell r="E500" t="str">
            <v>nvarchar</v>
          </cell>
          <cell r="F500" t="str">
            <v>文字</v>
          </cell>
          <cell r="G500">
            <v>30</v>
          </cell>
          <cell r="H500">
            <v>0</v>
          </cell>
          <cell r="I500">
            <v>30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C501" t="str">
            <v>Payment_Conditions</v>
          </cell>
          <cell r="D501" t="str">
            <v>payment_conditions_div</v>
          </cell>
          <cell r="E501" t="str">
            <v>nvarchar</v>
          </cell>
          <cell r="F501" t="str">
            <v>文字</v>
          </cell>
          <cell r="G501">
            <v>10</v>
          </cell>
          <cell r="H501">
            <v>0</v>
          </cell>
          <cell r="I501">
            <v>10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C502" t="str">
            <v>支払条件</v>
          </cell>
          <cell r="D502" t="str">
            <v>payment_conditions_div</v>
          </cell>
          <cell r="E502" t="str">
            <v>nvarchar</v>
          </cell>
          <cell r="F502" t="str">
            <v>文字</v>
          </cell>
          <cell r="G502">
            <v>50</v>
          </cell>
          <cell r="H502">
            <v>0</v>
          </cell>
          <cell r="I502">
            <v>50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 t="str">
            <v>Payment_Notes</v>
          </cell>
          <cell r="D503" t="str">
            <v>payment_notes</v>
          </cell>
          <cell r="E503" t="str">
            <v>nvarchar</v>
          </cell>
          <cell r="F503" t="str">
            <v>文字</v>
          </cell>
          <cell r="G503">
            <v>1</v>
          </cell>
          <cell r="H503">
            <v>0</v>
          </cell>
          <cell r="I503">
            <v>1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 t="str">
            <v>Q'ty</v>
          </cell>
          <cell r="D504" t="str">
            <v>qty</v>
          </cell>
          <cell r="E504" t="str">
            <v>nvarchar</v>
          </cell>
          <cell r="F504" t="str">
            <v>文字</v>
          </cell>
          <cell r="G504">
            <v>30</v>
          </cell>
          <cell r="H504">
            <v>0</v>
          </cell>
          <cell r="I504">
            <v>30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 t="str">
            <v>Unit of M</v>
          </cell>
          <cell r="D505" t="str">
            <v>unit_of_m_div</v>
          </cell>
          <cell r="E505" t="str">
            <v>nvarchar</v>
          </cell>
          <cell r="F505" t="str">
            <v>文字</v>
          </cell>
          <cell r="G505">
            <v>10</v>
          </cell>
          <cell r="H505">
            <v>0</v>
          </cell>
          <cell r="I505">
            <v>10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C506" t="str">
            <v>Unit Price</v>
          </cell>
          <cell r="D506" t="str">
            <v>unit_price</v>
          </cell>
          <cell r="E506" t="str">
            <v>nvarchar</v>
          </cell>
          <cell r="F506" t="str">
            <v>文字</v>
          </cell>
          <cell r="G506">
            <v>50</v>
          </cell>
          <cell r="H506">
            <v>0</v>
          </cell>
          <cell r="I506">
            <v>50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C507" t="str">
            <v>Amount</v>
          </cell>
          <cell r="D507" t="str">
            <v>amount</v>
          </cell>
          <cell r="E507" t="str">
            <v>nvarchar</v>
          </cell>
          <cell r="F507" t="str">
            <v>文字</v>
          </cell>
          <cell r="G507">
            <v>1</v>
          </cell>
          <cell r="H507">
            <v>0</v>
          </cell>
          <cell r="I507">
            <v>1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 t="str">
            <v>Unit Measurement数量</v>
          </cell>
          <cell r="D508" t="str">
            <v>unit_measure_qty</v>
          </cell>
          <cell r="E508" t="str">
            <v>nvarchar</v>
          </cell>
          <cell r="F508" t="str">
            <v>文字</v>
          </cell>
          <cell r="G508">
            <v>30</v>
          </cell>
          <cell r="H508">
            <v>0</v>
          </cell>
          <cell r="I508">
            <v>30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C509" t="str">
            <v>Unit Measurement単位</v>
          </cell>
          <cell r="D509" t="str">
            <v>unit_measure_price</v>
          </cell>
          <cell r="E509" t="str">
            <v>nvarchar</v>
          </cell>
          <cell r="F509" t="str">
            <v>文字</v>
          </cell>
          <cell r="G509">
            <v>10</v>
          </cell>
          <cell r="H509">
            <v>0</v>
          </cell>
          <cell r="I509">
            <v>10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C510" t="str">
            <v>Unit N/W</v>
          </cell>
          <cell r="D510" t="str">
            <v>unit_net_weight</v>
          </cell>
          <cell r="E510" t="str">
            <v>nvarchar</v>
          </cell>
          <cell r="F510" t="str">
            <v>文字</v>
          </cell>
          <cell r="G510">
            <v>50</v>
          </cell>
          <cell r="H510">
            <v>0</v>
          </cell>
          <cell r="I510">
            <v>50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C511" t="str">
            <v>Unit of W</v>
          </cell>
          <cell r="D511" t="str">
            <v>unit_net_weight_div</v>
          </cell>
          <cell r="E511" t="str">
            <v>nvarchar</v>
          </cell>
          <cell r="F511" t="str">
            <v>文字</v>
          </cell>
          <cell r="G511">
            <v>1</v>
          </cell>
          <cell r="H511">
            <v>0</v>
          </cell>
          <cell r="I511">
            <v>1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 t="str">
            <v>N/W</v>
          </cell>
          <cell r="D512" t="str">
            <v>net_weight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 t="str">
            <v>Unit G/W</v>
          </cell>
          <cell r="D513" t="str">
            <v>unit_gross_weight</v>
          </cell>
          <cell r="E513" t="str">
            <v>numeric</v>
          </cell>
          <cell r="F513" t="str">
            <v>数値</v>
          </cell>
          <cell r="G513">
            <v>7</v>
          </cell>
          <cell r="H513">
            <v>2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 t="str">
            <v>G/W</v>
          </cell>
          <cell r="D514" t="str">
            <v>gross_weight</v>
          </cell>
          <cell r="E514" t="str">
            <v>numeric</v>
          </cell>
          <cell r="F514" t="str">
            <v>数値</v>
          </cell>
          <cell r="G514">
            <v>15</v>
          </cell>
          <cell r="H514">
            <v>2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 t="str">
            <v>Measure</v>
          </cell>
          <cell r="D515" t="str">
            <v>measure</v>
          </cell>
          <cell r="E515" t="str">
            <v>numeric</v>
          </cell>
          <cell r="F515" t="str">
            <v>数値</v>
          </cell>
          <cell r="G515">
            <v>15</v>
          </cell>
          <cell r="H515">
            <v>2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 t="str">
            <v>Q'ty合計</v>
          </cell>
          <cell r="D516" t="str">
            <v>total_qty</v>
          </cell>
          <cell r="E516" t="str">
            <v>int</v>
          </cell>
          <cell r="F516" t="str">
            <v>数値</v>
          </cell>
          <cell r="G516">
            <v>6</v>
          </cell>
          <cell r="H516">
            <v>0</v>
          </cell>
          <cell r="I516">
            <v>4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 t="str">
            <v>G/W合計</v>
          </cell>
          <cell r="D517" t="str">
            <v>total_gross_weight</v>
          </cell>
          <cell r="E517" t="str">
            <v>numeric</v>
          </cell>
          <cell r="F517" t="str">
            <v>数値</v>
          </cell>
          <cell r="G517">
            <v>15</v>
          </cell>
          <cell r="H517">
            <v>2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C518" t="str">
            <v>G/W単位合計</v>
          </cell>
          <cell r="D518" t="str">
            <v>unit_total_gross_weight_div</v>
          </cell>
          <cell r="E518" t="str">
            <v>nvarchar</v>
          </cell>
          <cell r="F518" t="str">
            <v>文字</v>
          </cell>
          <cell r="G518">
            <v>3</v>
          </cell>
          <cell r="H518">
            <v>0</v>
          </cell>
          <cell r="I518">
            <v>3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</row>
        <row r="519">
          <cell r="C519" t="str">
            <v>N/W合計</v>
          </cell>
          <cell r="D519" t="str">
            <v>total_net_weight</v>
          </cell>
          <cell r="E519" t="str">
            <v>numeric</v>
          </cell>
          <cell r="F519" t="str">
            <v>数値</v>
          </cell>
          <cell r="G519">
            <v>15</v>
          </cell>
          <cell r="H519">
            <v>2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</row>
        <row r="520">
          <cell r="C520" t="str">
            <v>N/W単位合計</v>
          </cell>
          <cell r="D520" t="str">
            <v>unit_total_net_weight_div</v>
          </cell>
          <cell r="E520" t="str">
            <v>nvarchar</v>
          </cell>
          <cell r="F520" t="str">
            <v>文字</v>
          </cell>
          <cell r="G520">
            <v>3</v>
          </cell>
          <cell r="H520">
            <v>0</v>
          </cell>
          <cell r="I520">
            <v>3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 t="str">
            <v>Measurement合計</v>
          </cell>
          <cell r="D521" t="str">
            <v>total_measure</v>
          </cell>
          <cell r="E521" t="str">
            <v>numeric</v>
          </cell>
          <cell r="F521" t="str">
            <v>数値</v>
          </cell>
          <cell r="G521">
            <v>15</v>
          </cell>
          <cell r="H521">
            <v>2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 t="str">
            <v>Measurement単位合計</v>
          </cell>
          <cell r="D522" t="str">
            <v>unit_total_measure_div</v>
          </cell>
          <cell r="E522" t="str">
            <v>nvarchar</v>
          </cell>
          <cell r="F522" t="str">
            <v>文字</v>
          </cell>
          <cell r="G522">
            <v>3</v>
          </cell>
          <cell r="H522">
            <v>0</v>
          </cell>
          <cell r="I522">
            <v>3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 t="str">
            <v>小計</v>
          </cell>
          <cell r="D523" t="str">
            <v>total_detail_amt</v>
          </cell>
          <cell r="E523" t="str">
            <v>numeric</v>
          </cell>
          <cell r="F523" t="str">
            <v>数値</v>
          </cell>
          <cell r="G523">
            <v>15</v>
          </cell>
          <cell r="H523">
            <v>2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C524" t="str">
            <v>Freight</v>
          </cell>
          <cell r="D524" t="str">
            <v>freigt_amt</v>
          </cell>
          <cell r="E524" t="str">
            <v>numeric</v>
          </cell>
          <cell r="F524" t="str">
            <v>数値</v>
          </cell>
          <cell r="G524">
            <v>15</v>
          </cell>
          <cell r="H524">
            <v>2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 t="str">
            <v>Insurance</v>
          </cell>
          <cell r="D525" t="str">
            <v>insurance_amt</v>
          </cell>
          <cell r="E525" t="str">
            <v>numeric</v>
          </cell>
          <cell r="F525" t="str">
            <v>数値</v>
          </cell>
          <cell r="G525">
            <v>15</v>
          </cell>
          <cell r="H525">
            <v>2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C526" t="str">
            <v>消費税</v>
          </cell>
          <cell r="D526" t="str">
            <v>tax_amt</v>
          </cell>
          <cell r="E526" t="str">
            <v>numeric</v>
          </cell>
          <cell r="F526" t="str">
            <v>数値</v>
          </cell>
          <cell r="G526">
            <v>15</v>
          </cell>
          <cell r="H526">
            <v>2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7">
          <cell r="C527" t="str">
            <v>合計</v>
          </cell>
          <cell r="D527" t="str">
            <v>total_amt</v>
          </cell>
          <cell r="E527" t="str">
            <v>numeric</v>
          </cell>
          <cell r="F527" t="str">
            <v>数値</v>
          </cell>
          <cell r="G527">
            <v>15</v>
          </cell>
          <cell r="H527">
            <v>2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C528" t="str">
            <v>Time of Shipment</v>
          </cell>
          <cell r="D528" t="str">
            <v>time of shipment</v>
          </cell>
          <cell r="E528" t="str">
            <v>nvarchar</v>
          </cell>
          <cell r="F528" t="str">
            <v>文字</v>
          </cell>
          <cell r="G528">
            <v>64</v>
          </cell>
          <cell r="H528">
            <v>0</v>
          </cell>
          <cell r="I528">
            <v>64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C529" t="str">
            <v>Bank</v>
          </cell>
          <cell r="D529" t="str">
            <v>bank</v>
          </cell>
          <cell r="E529" t="str">
            <v>nvarchar</v>
          </cell>
          <cell r="F529" t="str">
            <v>文字</v>
          </cell>
          <cell r="G529">
            <v>3</v>
          </cell>
          <cell r="H529">
            <v>0</v>
          </cell>
          <cell r="I529">
            <v>3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 t="str">
            <v>Country of Origin</v>
          </cell>
          <cell r="D530" t="str">
            <v>country of origin</v>
          </cell>
          <cell r="E530" t="str">
            <v>nvarchar</v>
          </cell>
          <cell r="F530" t="str">
            <v>文字</v>
          </cell>
          <cell r="G530">
            <v>32</v>
          </cell>
          <cell r="H530">
            <v>0</v>
          </cell>
          <cell r="I530">
            <v>32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 t="str">
            <v>Manufacture</v>
          </cell>
          <cell r="D531" t="str">
            <v>manufacture</v>
          </cell>
          <cell r="E531" t="str">
            <v>nvarchar</v>
          </cell>
          <cell r="F531" t="str">
            <v>文字</v>
          </cell>
          <cell r="G531">
            <v>32</v>
          </cell>
          <cell r="H531">
            <v>0</v>
          </cell>
          <cell r="I531">
            <v>32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 t="str">
            <v>Varidity</v>
          </cell>
          <cell r="D532" t="str">
            <v>varidity</v>
          </cell>
          <cell r="E532" t="str">
            <v>nvarchar</v>
          </cell>
          <cell r="F532" t="str">
            <v>文字</v>
          </cell>
          <cell r="G532">
            <v>200</v>
          </cell>
          <cell r="H532">
            <v>0</v>
          </cell>
          <cell r="I532">
            <v>200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C533" t="str">
            <v>Other Conditions1</v>
          </cell>
          <cell r="D533" t="str">
            <v>other conditions1</v>
          </cell>
          <cell r="E533" t="str">
            <v>nvarchar</v>
          </cell>
          <cell r="F533" t="str">
            <v>文字</v>
          </cell>
          <cell r="G533">
            <v>120</v>
          </cell>
          <cell r="H533">
            <v>0</v>
          </cell>
          <cell r="I533">
            <v>120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C534" t="str">
            <v>Other Conditions2</v>
          </cell>
          <cell r="D534" t="str">
            <v>other conditions2</v>
          </cell>
          <cell r="E534" t="str">
            <v>nvarchar</v>
          </cell>
          <cell r="F534" t="str">
            <v>文字</v>
          </cell>
          <cell r="G534">
            <v>120</v>
          </cell>
          <cell r="H534">
            <v>0</v>
          </cell>
          <cell r="I534">
            <v>120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C535" t="str">
            <v>Other Conditions3</v>
          </cell>
          <cell r="D535" t="str">
            <v>other conditions3</v>
          </cell>
          <cell r="E535" t="str">
            <v>nvarchar</v>
          </cell>
          <cell r="F535" t="str">
            <v>文字</v>
          </cell>
          <cell r="G535">
            <v>120</v>
          </cell>
          <cell r="H535">
            <v>0</v>
          </cell>
          <cell r="I535">
            <v>120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C536" t="str">
            <v>Other Conditions4</v>
          </cell>
          <cell r="D536" t="str">
            <v>other conditions4</v>
          </cell>
          <cell r="E536" t="str">
            <v>nvarchar</v>
          </cell>
          <cell r="F536" t="str">
            <v>文字</v>
          </cell>
          <cell r="G536">
            <v>120</v>
          </cell>
          <cell r="H536">
            <v>0</v>
          </cell>
          <cell r="I536">
            <v>120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</row>
        <row r="537">
          <cell r="C537" t="str">
            <v>Other Conditions5</v>
          </cell>
          <cell r="D537" t="str">
            <v>other conditions5</v>
          </cell>
          <cell r="E537" t="str">
            <v>nvarchar</v>
          </cell>
          <cell r="F537" t="str">
            <v>文字</v>
          </cell>
          <cell r="G537">
            <v>120</v>
          </cell>
          <cell r="H537">
            <v>0</v>
          </cell>
          <cell r="I537">
            <v>120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</row>
        <row r="538">
          <cell r="C538" t="str">
            <v>Other Conditions6</v>
          </cell>
          <cell r="D538" t="str">
            <v>other conditions6</v>
          </cell>
          <cell r="E538" t="str">
            <v>nvarchar</v>
          </cell>
          <cell r="F538" t="str">
            <v>文字</v>
          </cell>
          <cell r="G538">
            <v>120</v>
          </cell>
          <cell r="H538">
            <v>0</v>
          </cell>
          <cell r="I538">
            <v>120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 t="str">
            <v>Other Conditions7</v>
          </cell>
          <cell r="D539" t="str">
            <v>other conditions7</v>
          </cell>
          <cell r="E539" t="str">
            <v>nvarchar</v>
          </cell>
          <cell r="F539" t="str">
            <v>文字</v>
          </cell>
          <cell r="G539">
            <v>120</v>
          </cell>
          <cell r="H539">
            <v>0</v>
          </cell>
          <cell r="I539">
            <v>120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 t="str">
            <v>Other Conditions8</v>
          </cell>
          <cell r="D540" t="str">
            <v>other conditions8</v>
          </cell>
          <cell r="E540" t="str">
            <v>nvarchar</v>
          </cell>
          <cell r="F540" t="str">
            <v>文字</v>
          </cell>
          <cell r="G540">
            <v>120</v>
          </cell>
          <cell r="H540">
            <v>0</v>
          </cell>
          <cell r="I540">
            <v>120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C541" t="str">
            <v>Other Conditions9</v>
          </cell>
          <cell r="D541" t="str">
            <v>other conditions9</v>
          </cell>
          <cell r="E541" t="str">
            <v>nvarchar</v>
          </cell>
          <cell r="F541" t="str">
            <v>文字</v>
          </cell>
          <cell r="G541">
            <v>120</v>
          </cell>
          <cell r="H541">
            <v>0</v>
          </cell>
          <cell r="I541">
            <v>120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C542" t="str">
            <v>Other Conditions10</v>
          </cell>
          <cell r="D542" t="str">
            <v>other conditions10</v>
          </cell>
          <cell r="E542" t="str">
            <v>nvarchar</v>
          </cell>
          <cell r="F542" t="str">
            <v>文字</v>
          </cell>
          <cell r="G542">
            <v>120</v>
          </cell>
          <cell r="H542">
            <v>0</v>
          </cell>
          <cell r="I542">
            <v>120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 t="str">
            <v>署名者コード</v>
          </cell>
          <cell r="D543" t="str">
            <v>sign_cd</v>
          </cell>
          <cell r="E543" t="str">
            <v>nvarchar</v>
          </cell>
          <cell r="F543" t="str">
            <v>文字</v>
          </cell>
          <cell r="G543">
            <v>30</v>
          </cell>
          <cell r="H543">
            <v>0</v>
          </cell>
          <cell r="I543">
            <v>30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C544" t="str">
            <v>署名者名</v>
          </cell>
          <cell r="D544" t="str">
            <v>sign_nm</v>
          </cell>
          <cell r="E544" t="str">
            <v>nvarchar</v>
          </cell>
          <cell r="F544" t="str">
            <v>文字</v>
          </cell>
          <cell r="G544">
            <v>50</v>
          </cell>
          <cell r="H544">
            <v>0</v>
          </cell>
          <cell r="I544">
            <v>50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5">
          <cell r="C545" t="str">
            <v>区分桁数</v>
          </cell>
          <cell r="D545" t="str">
            <v>lib_val_cd_digit</v>
          </cell>
          <cell r="E545" t="str">
            <v>int</v>
          </cell>
          <cell r="F545" t="str">
            <v>数値</v>
          </cell>
          <cell r="G545">
            <v>4</v>
          </cell>
          <cell r="H545">
            <v>0</v>
          </cell>
          <cell r="I545">
            <v>4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</row>
        <row r="546">
          <cell r="C546" t="str">
            <v>区分</v>
          </cell>
          <cell r="D546" t="str">
            <v>lib_val_cd</v>
          </cell>
          <cell r="E546" t="str">
            <v>nvarchar</v>
          </cell>
          <cell r="F546" t="str">
            <v>文字</v>
          </cell>
          <cell r="G546">
            <v>10</v>
          </cell>
          <cell r="H546">
            <v>0</v>
          </cell>
          <cell r="I546">
            <v>10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C547" t="str">
            <v>名称和文</v>
          </cell>
          <cell r="D547" t="str">
            <v>lib_val_nm_j</v>
          </cell>
          <cell r="E547" t="str">
            <v>nvarchar</v>
          </cell>
          <cell r="F547" t="str">
            <v>文字</v>
          </cell>
          <cell r="G547">
            <v>100</v>
          </cell>
          <cell r="H547">
            <v>0</v>
          </cell>
          <cell r="I547">
            <v>100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C548" t="str">
            <v>略称和文</v>
          </cell>
          <cell r="D548" t="str">
            <v>lib_val_ab_j</v>
          </cell>
          <cell r="E548" t="str">
            <v>nvarchar</v>
          </cell>
          <cell r="F548" t="str">
            <v>文字</v>
          </cell>
          <cell r="G548">
            <v>50</v>
          </cell>
          <cell r="H548">
            <v>0</v>
          </cell>
          <cell r="I548">
            <v>50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C549" t="str">
            <v>名称英文</v>
          </cell>
          <cell r="D549" t="str">
            <v>lib_val_nm_e</v>
          </cell>
          <cell r="E549" t="str">
            <v>nvarchar</v>
          </cell>
          <cell r="F549" t="str">
            <v>文字</v>
          </cell>
          <cell r="G549">
            <v>100</v>
          </cell>
          <cell r="H549">
            <v>0</v>
          </cell>
          <cell r="I549">
            <v>100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C550" t="str">
            <v>略称英文</v>
          </cell>
          <cell r="D550" t="str">
            <v>lib_val_ab_e</v>
          </cell>
          <cell r="E550" t="str">
            <v>nvarchar</v>
          </cell>
          <cell r="F550" t="str">
            <v>文字</v>
          </cell>
          <cell r="G550">
            <v>50</v>
          </cell>
          <cell r="H550">
            <v>0</v>
          </cell>
          <cell r="I550">
            <v>50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</row>
        <row r="551">
          <cell r="C551" t="str">
            <v>制御項目1</v>
          </cell>
          <cell r="D551" t="str">
            <v>lib_val_ctl1</v>
          </cell>
          <cell r="E551" t="str">
            <v>nvarchar</v>
          </cell>
          <cell r="F551" t="str">
            <v>文字</v>
          </cell>
          <cell r="G551">
            <v>50</v>
          </cell>
          <cell r="H551">
            <v>0</v>
          </cell>
          <cell r="I551">
            <v>50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</row>
        <row r="552">
          <cell r="C552" t="str">
            <v>制御項目2</v>
          </cell>
          <cell r="D552" t="str">
            <v>lib_val_ctl2</v>
          </cell>
          <cell r="E552" t="str">
            <v>nvarchar</v>
          </cell>
          <cell r="F552" t="str">
            <v>文字</v>
          </cell>
          <cell r="G552">
            <v>50</v>
          </cell>
          <cell r="H552">
            <v>0</v>
          </cell>
          <cell r="I552">
            <v>50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</row>
        <row r="553">
          <cell r="C553" t="str">
            <v>制御項目3</v>
          </cell>
          <cell r="D553" t="str">
            <v>lib_val_ctl3</v>
          </cell>
          <cell r="E553" t="str">
            <v>nvarchar</v>
          </cell>
          <cell r="F553" t="str">
            <v>文字</v>
          </cell>
          <cell r="G553">
            <v>50</v>
          </cell>
          <cell r="H553">
            <v>0</v>
          </cell>
          <cell r="I553">
            <v>50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C554" t="str">
            <v>制御項目4</v>
          </cell>
          <cell r="D554" t="str">
            <v>lib_val_ctl4</v>
          </cell>
          <cell r="E554" t="str">
            <v>nvarchar</v>
          </cell>
          <cell r="F554" t="str">
            <v>文字</v>
          </cell>
          <cell r="G554">
            <v>50</v>
          </cell>
          <cell r="H554">
            <v>0</v>
          </cell>
          <cell r="I554">
            <v>50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</row>
        <row r="555">
          <cell r="C555" t="str">
            <v>制御項目5</v>
          </cell>
          <cell r="D555" t="str">
            <v>lib_val_ctl5</v>
          </cell>
          <cell r="E555" t="str">
            <v>nvarchar</v>
          </cell>
          <cell r="F555" t="str">
            <v>文字</v>
          </cell>
          <cell r="G555">
            <v>50</v>
          </cell>
          <cell r="H555">
            <v>0</v>
          </cell>
          <cell r="I555">
            <v>50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</row>
        <row r="556">
          <cell r="C556" t="str">
            <v>制御項目6</v>
          </cell>
          <cell r="D556" t="str">
            <v>lib_val_ctl6</v>
          </cell>
          <cell r="E556" t="str">
            <v>nvarchar</v>
          </cell>
          <cell r="F556" t="str">
            <v>文字</v>
          </cell>
          <cell r="G556">
            <v>50</v>
          </cell>
          <cell r="H556">
            <v>0</v>
          </cell>
          <cell r="I556">
            <v>50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</row>
        <row r="557">
          <cell r="C557" t="str">
            <v>制御項目7</v>
          </cell>
          <cell r="D557" t="str">
            <v>lib_val_ctl7</v>
          </cell>
          <cell r="E557" t="str">
            <v>nvarchar</v>
          </cell>
          <cell r="F557" t="str">
            <v>文字</v>
          </cell>
          <cell r="G557">
            <v>50</v>
          </cell>
          <cell r="H557">
            <v>0</v>
          </cell>
          <cell r="I557">
            <v>50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</row>
        <row r="558">
          <cell r="C558" t="str">
            <v>制御項目8</v>
          </cell>
          <cell r="D558" t="str">
            <v>lib_val_ctl8</v>
          </cell>
          <cell r="E558" t="str">
            <v>nvarchar</v>
          </cell>
          <cell r="F558" t="str">
            <v>文字</v>
          </cell>
          <cell r="G558">
            <v>50</v>
          </cell>
          <cell r="H558">
            <v>0</v>
          </cell>
          <cell r="I558">
            <v>50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</row>
        <row r="559">
          <cell r="C559" t="str">
            <v>制御項目9</v>
          </cell>
          <cell r="D559" t="str">
            <v>lib_val_ctl9</v>
          </cell>
          <cell r="E559" t="str">
            <v>nvarchar</v>
          </cell>
          <cell r="F559" t="str">
            <v>文字</v>
          </cell>
          <cell r="G559">
            <v>50</v>
          </cell>
          <cell r="H559">
            <v>0</v>
          </cell>
          <cell r="I559">
            <v>50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</row>
        <row r="560">
          <cell r="C560" t="str">
            <v>制御項目10</v>
          </cell>
          <cell r="D560" t="str">
            <v>lib_val_ctl10</v>
          </cell>
          <cell r="E560" t="str">
            <v>nvarchar</v>
          </cell>
          <cell r="F560" t="str">
            <v>文字</v>
          </cell>
          <cell r="G560">
            <v>50</v>
          </cell>
          <cell r="H560">
            <v>0</v>
          </cell>
          <cell r="I560">
            <v>50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C561" t="str">
            <v>初期</v>
          </cell>
          <cell r="D561" t="str">
            <v>ini_target_div</v>
          </cell>
          <cell r="E561" t="str">
            <v>nvarchar</v>
          </cell>
          <cell r="F561" t="str">
            <v>文字</v>
          </cell>
          <cell r="G561">
            <v>1</v>
          </cell>
          <cell r="H561">
            <v>0</v>
          </cell>
          <cell r="I561">
            <v>1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C562" t="str">
            <v>見積日(日数)From</v>
          </cell>
          <cell r="D562" t="str">
            <v>pi_date_no_from</v>
          </cell>
          <cell r="E562" t="str">
            <v>smallint</v>
          </cell>
          <cell r="F562" t="str">
            <v>整数</v>
          </cell>
          <cell r="G562">
            <v>3</v>
          </cell>
          <cell r="H562">
            <v>0</v>
          </cell>
          <cell r="I562">
            <v>2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C563" t="str">
            <v>見積日(日付)From</v>
          </cell>
          <cell r="D563" t="str">
            <v>pi_date_from</v>
          </cell>
          <cell r="E563" t="str">
            <v>date</v>
          </cell>
          <cell r="F563" t="str">
            <v>日付</v>
          </cell>
          <cell r="G563">
            <v>10</v>
          </cell>
          <cell r="H563">
            <v>0</v>
          </cell>
          <cell r="I563">
            <v>3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C564" t="str">
            <v>見積日(日数)To</v>
          </cell>
          <cell r="D564" t="str">
            <v>pi_date_no_to</v>
          </cell>
          <cell r="E564" t="str">
            <v>smallint</v>
          </cell>
          <cell r="F564" t="str">
            <v>整数</v>
          </cell>
          <cell r="G564">
            <v>3</v>
          </cell>
          <cell r="H564">
            <v>0</v>
          </cell>
          <cell r="I564">
            <v>2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C565" t="str">
            <v>見積日(日付)To</v>
          </cell>
          <cell r="D565" t="str">
            <v>pi_date_to</v>
          </cell>
          <cell r="E565" t="str">
            <v>date</v>
          </cell>
          <cell r="F565" t="str">
            <v>日付</v>
          </cell>
          <cell r="G565">
            <v>10</v>
          </cell>
          <cell r="H565">
            <v>0</v>
          </cell>
          <cell r="I565">
            <v>3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C566" t="str">
            <v>取引先名</v>
          </cell>
          <cell r="D566" t="str">
            <v>client_nm</v>
          </cell>
          <cell r="E566" t="str">
            <v>nvarchar</v>
          </cell>
          <cell r="F566" t="str">
            <v>文字</v>
          </cell>
          <cell r="G566">
            <v>120</v>
          </cell>
          <cell r="H566">
            <v>0</v>
          </cell>
          <cell r="I566">
            <v>120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C567" t="str">
            <v>国</v>
          </cell>
          <cell r="D567" t="str">
            <v>country</v>
          </cell>
          <cell r="E567" t="str">
            <v>nvarchar</v>
          </cell>
          <cell r="F567" t="str">
            <v>文字</v>
          </cell>
          <cell r="G567">
            <v>2</v>
          </cell>
          <cell r="H567">
            <v>0</v>
          </cell>
          <cell r="I567">
            <v>2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C568" t="str">
            <v>Code</v>
          </cell>
          <cell r="D568" t="str">
            <v>code</v>
          </cell>
          <cell r="E568" t="str">
            <v>nvarchar</v>
          </cell>
          <cell r="F568" t="str">
            <v>文字</v>
          </cell>
          <cell r="G568">
            <v>6</v>
          </cell>
          <cell r="H568">
            <v>0</v>
          </cell>
          <cell r="I568">
            <v>6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C569" t="str">
            <v>Item Name</v>
          </cell>
          <cell r="D569" t="str">
            <v>item_name</v>
          </cell>
          <cell r="E569" t="str">
            <v>nvarchar</v>
          </cell>
          <cell r="F569" t="str">
            <v>文字</v>
          </cell>
          <cell r="G569">
            <v>120</v>
          </cell>
          <cell r="H569">
            <v>0</v>
          </cell>
          <cell r="I569">
            <v>120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C570" t="str">
            <v>Cur</v>
          </cell>
          <cell r="D570" t="str">
            <v>currency</v>
          </cell>
          <cell r="E570" t="str">
            <v>nvarchar</v>
          </cell>
          <cell r="F570" t="str">
            <v>文字</v>
          </cell>
          <cell r="G570">
            <v>3</v>
          </cell>
          <cell r="H570">
            <v>0</v>
          </cell>
          <cell r="I570">
            <v>3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C571" t="str">
            <v>Status</v>
          </cell>
          <cell r="D571" t="str">
            <v>status</v>
          </cell>
          <cell r="E571" t="str">
            <v>nvarchar</v>
          </cell>
          <cell r="F571" t="str">
            <v>文字</v>
          </cell>
          <cell r="G571">
            <v>100</v>
          </cell>
          <cell r="H571">
            <v>0</v>
          </cell>
          <cell r="I571">
            <v>100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C572">
            <v>0</v>
          </cell>
          <cell r="D572">
            <v>0</v>
          </cell>
          <cell r="E572" t="str">
            <v>nvarchar</v>
          </cell>
          <cell r="F572" t="str">
            <v>文字</v>
          </cell>
          <cell r="G572">
            <v>30</v>
          </cell>
          <cell r="H572">
            <v>0</v>
          </cell>
          <cell r="I572">
            <v>30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C573">
            <v>0</v>
          </cell>
          <cell r="D573">
            <v>0</v>
          </cell>
          <cell r="E573" t="str">
            <v>nvarchar</v>
          </cell>
          <cell r="F573" t="str">
            <v>文字</v>
          </cell>
          <cell r="G573">
            <v>10</v>
          </cell>
          <cell r="H573">
            <v>0</v>
          </cell>
          <cell r="I573">
            <v>10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C574">
            <v>0</v>
          </cell>
          <cell r="D574">
            <v>0</v>
          </cell>
          <cell r="E574" t="str">
            <v>nvarchar</v>
          </cell>
          <cell r="F574" t="str">
            <v>文字</v>
          </cell>
          <cell r="G574">
            <v>50</v>
          </cell>
          <cell r="H574">
            <v>0</v>
          </cell>
          <cell r="I574">
            <v>50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C575">
            <v>0</v>
          </cell>
          <cell r="D575">
            <v>0</v>
          </cell>
          <cell r="E575" t="str">
            <v>nvarchar</v>
          </cell>
          <cell r="F575" t="str">
            <v>文字</v>
          </cell>
          <cell r="G575">
            <v>1</v>
          </cell>
          <cell r="H575">
            <v>0</v>
          </cell>
          <cell r="I575">
            <v>1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C576">
            <v>0</v>
          </cell>
          <cell r="D576">
            <v>0</v>
          </cell>
          <cell r="E576" t="str">
            <v>nvarchar</v>
          </cell>
          <cell r="F576" t="str">
            <v>文字</v>
          </cell>
          <cell r="G576">
            <v>30</v>
          </cell>
          <cell r="H576">
            <v>0</v>
          </cell>
          <cell r="I576">
            <v>30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C577">
            <v>0</v>
          </cell>
          <cell r="D577">
            <v>0</v>
          </cell>
          <cell r="E577" t="str">
            <v>nvarchar</v>
          </cell>
          <cell r="F577" t="str">
            <v>文字</v>
          </cell>
          <cell r="G577">
            <v>10</v>
          </cell>
          <cell r="H577">
            <v>0</v>
          </cell>
          <cell r="I577">
            <v>10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</row>
        <row r="578">
          <cell r="C578">
            <v>0</v>
          </cell>
          <cell r="D578">
            <v>0</v>
          </cell>
          <cell r="E578" t="str">
            <v>nvarchar</v>
          </cell>
          <cell r="F578" t="str">
            <v>文字</v>
          </cell>
          <cell r="G578">
            <v>50</v>
          </cell>
          <cell r="H578">
            <v>0</v>
          </cell>
          <cell r="I578">
            <v>50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C579">
            <v>0</v>
          </cell>
          <cell r="D579">
            <v>0</v>
          </cell>
          <cell r="E579" t="str">
            <v>nvarchar</v>
          </cell>
          <cell r="F579" t="str">
            <v>文字</v>
          </cell>
          <cell r="G579">
            <v>1</v>
          </cell>
          <cell r="H579">
            <v>0</v>
          </cell>
          <cell r="I579">
            <v>1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C580">
            <v>0</v>
          </cell>
          <cell r="D580">
            <v>0</v>
          </cell>
          <cell r="E580" t="str">
            <v>nvarchar</v>
          </cell>
          <cell r="F580" t="str">
            <v>文字</v>
          </cell>
          <cell r="G580">
            <v>30</v>
          </cell>
          <cell r="H580">
            <v>0</v>
          </cell>
          <cell r="I580">
            <v>30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C581">
            <v>0</v>
          </cell>
          <cell r="D581">
            <v>0</v>
          </cell>
          <cell r="E581" t="str">
            <v>nvarchar</v>
          </cell>
          <cell r="F581" t="str">
            <v>文字</v>
          </cell>
          <cell r="G581">
            <v>10</v>
          </cell>
          <cell r="H581">
            <v>0</v>
          </cell>
          <cell r="I581">
            <v>10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C582">
            <v>0</v>
          </cell>
          <cell r="D582">
            <v>0</v>
          </cell>
          <cell r="E582" t="str">
            <v>nvarchar</v>
          </cell>
          <cell r="F582" t="str">
            <v>文字</v>
          </cell>
          <cell r="G582">
            <v>50</v>
          </cell>
          <cell r="H582">
            <v>0</v>
          </cell>
          <cell r="I582">
            <v>50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C583">
            <v>0</v>
          </cell>
          <cell r="D583">
            <v>0</v>
          </cell>
          <cell r="E583" t="str">
            <v>nvarchar</v>
          </cell>
          <cell r="F583" t="str">
            <v>文字</v>
          </cell>
          <cell r="G583">
            <v>1</v>
          </cell>
          <cell r="H583">
            <v>0</v>
          </cell>
          <cell r="I583">
            <v>1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C584">
            <v>0</v>
          </cell>
          <cell r="D584">
            <v>0</v>
          </cell>
          <cell r="E584" t="str">
            <v>nvarchar</v>
          </cell>
          <cell r="F584" t="str">
            <v>文字</v>
          </cell>
          <cell r="G584">
            <v>30</v>
          </cell>
          <cell r="H584">
            <v>0</v>
          </cell>
          <cell r="I584">
            <v>30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C585">
            <v>0</v>
          </cell>
          <cell r="D585">
            <v>0</v>
          </cell>
          <cell r="E585" t="str">
            <v>nvarchar</v>
          </cell>
          <cell r="F585" t="str">
            <v>文字</v>
          </cell>
          <cell r="G585">
            <v>10</v>
          </cell>
          <cell r="H585">
            <v>0</v>
          </cell>
          <cell r="I585">
            <v>10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C586">
            <v>0</v>
          </cell>
          <cell r="D586">
            <v>0</v>
          </cell>
          <cell r="E586" t="str">
            <v>nvarchar</v>
          </cell>
          <cell r="F586" t="str">
            <v>文字</v>
          </cell>
          <cell r="G586">
            <v>50</v>
          </cell>
          <cell r="H586">
            <v>0</v>
          </cell>
          <cell r="I586">
            <v>50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C587">
            <v>0</v>
          </cell>
          <cell r="D587">
            <v>0</v>
          </cell>
          <cell r="E587" t="str">
            <v>nvarchar</v>
          </cell>
          <cell r="F587" t="str">
            <v>文字</v>
          </cell>
          <cell r="G587">
            <v>1</v>
          </cell>
          <cell r="H587">
            <v>0</v>
          </cell>
          <cell r="I587">
            <v>1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C588">
            <v>0</v>
          </cell>
          <cell r="D588">
            <v>0</v>
          </cell>
          <cell r="E588" t="str">
            <v>nvarchar</v>
          </cell>
          <cell r="F588" t="str">
            <v>文字</v>
          </cell>
          <cell r="G588">
            <v>30</v>
          </cell>
          <cell r="H588">
            <v>0</v>
          </cell>
          <cell r="I588">
            <v>30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C589">
            <v>0</v>
          </cell>
          <cell r="D589">
            <v>0</v>
          </cell>
          <cell r="E589" t="str">
            <v>nvarchar</v>
          </cell>
          <cell r="F589" t="str">
            <v>文字</v>
          </cell>
          <cell r="G589">
            <v>10</v>
          </cell>
          <cell r="H589">
            <v>0</v>
          </cell>
          <cell r="I589">
            <v>10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C590">
            <v>0</v>
          </cell>
          <cell r="D590">
            <v>0</v>
          </cell>
          <cell r="E590" t="str">
            <v>nvarchar</v>
          </cell>
          <cell r="F590" t="str">
            <v>文字</v>
          </cell>
          <cell r="G590">
            <v>50</v>
          </cell>
          <cell r="H590">
            <v>0</v>
          </cell>
          <cell r="I590">
            <v>50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C591">
            <v>0</v>
          </cell>
          <cell r="D591">
            <v>0</v>
          </cell>
          <cell r="E591" t="str">
            <v>nvarchar</v>
          </cell>
          <cell r="F591" t="str">
            <v>文字</v>
          </cell>
          <cell r="G591">
            <v>1</v>
          </cell>
          <cell r="H591">
            <v>0</v>
          </cell>
          <cell r="I591">
            <v>1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C592">
            <v>0</v>
          </cell>
          <cell r="D592">
            <v>0</v>
          </cell>
          <cell r="E592" t="str">
            <v>nvarchar</v>
          </cell>
          <cell r="F592" t="str">
            <v>文字</v>
          </cell>
          <cell r="G592">
            <v>30</v>
          </cell>
          <cell r="H592">
            <v>0</v>
          </cell>
          <cell r="I592">
            <v>30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C593">
            <v>0</v>
          </cell>
          <cell r="D593">
            <v>0</v>
          </cell>
          <cell r="E593" t="str">
            <v>nvarchar</v>
          </cell>
          <cell r="F593" t="str">
            <v>文字</v>
          </cell>
          <cell r="G593">
            <v>10</v>
          </cell>
          <cell r="H593">
            <v>0</v>
          </cell>
          <cell r="I593">
            <v>10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</row>
        <row r="594">
          <cell r="C594">
            <v>0</v>
          </cell>
          <cell r="D594">
            <v>0</v>
          </cell>
          <cell r="E594" t="str">
            <v>nvarchar</v>
          </cell>
          <cell r="F594" t="str">
            <v>文字</v>
          </cell>
          <cell r="G594">
            <v>50</v>
          </cell>
          <cell r="H594">
            <v>0</v>
          </cell>
          <cell r="I594">
            <v>50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C595">
            <v>0</v>
          </cell>
          <cell r="D595">
            <v>0</v>
          </cell>
          <cell r="E595" t="str">
            <v>nvarchar</v>
          </cell>
          <cell r="F595" t="str">
            <v>文字</v>
          </cell>
          <cell r="G595">
            <v>1</v>
          </cell>
          <cell r="H595">
            <v>0</v>
          </cell>
          <cell r="I595">
            <v>1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C596">
            <v>0</v>
          </cell>
          <cell r="D596">
            <v>0</v>
          </cell>
          <cell r="E596" t="str">
            <v>nvarchar</v>
          </cell>
          <cell r="F596" t="str">
            <v>文字</v>
          </cell>
          <cell r="G596">
            <v>30</v>
          </cell>
          <cell r="H596">
            <v>0</v>
          </cell>
          <cell r="I596">
            <v>30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E597" t="str">
            <v>nvarchar</v>
          </cell>
          <cell r="F597" t="str">
            <v>文字</v>
          </cell>
          <cell r="G597">
            <v>10</v>
          </cell>
          <cell r="H597">
            <v>0</v>
          </cell>
          <cell r="I597">
            <v>10</v>
          </cell>
        </row>
        <row r="598">
          <cell r="E598" t="str">
            <v>nvarchar</v>
          </cell>
          <cell r="F598" t="str">
            <v>文字</v>
          </cell>
          <cell r="G598">
            <v>50</v>
          </cell>
          <cell r="H598">
            <v>0</v>
          </cell>
          <cell r="I598">
            <v>50</v>
          </cell>
        </row>
        <row r="599">
          <cell r="E599" t="str">
            <v>nvarchar</v>
          </cell>
          <cell r="F599" t="str">
            <v>文字</v>
          </cell>
          <cell r="G599">
            <v>1</v>
          </cell>
          <cell r="H599">
            <v>0</v>
          </cell>
          <cell r="I599">
            <v>1</v>
          </cell>
        </row>
        <row r="600">
          <cell r="E600" t="str">
            <v>nvarchar</v>
          </cell>
          <cell r="F600" t="str">
            <v>文字</v>
          </cell>
          <cell r="G600">
            <v>30</v>
          </cell>
          <cell r="H600">
            <v>0</v>
          </cell>
          <cell r="I600">
            <v>30</v>
          </cell>
        </row>
        <row r="601">
          <cell r="E601" t="str">
            <v>nvarchar</v>
          </cell>
          <cell r="F601" t="str">
            <v>文字</v>
          </cell>
          <cell r="G601">
            <v>10</v>
          </cell>
          <cell r="H601">
            <v>0</v>
          </cell>
          <cell r="I601">
            <v>10</v>
          </cell>
        </row>
        <row r="602">
          <cell r="E602" t="str">
            <v>nvarchar</v>
          </cell>
          <cell r="F602" t="str">
            <v>文字</v>
          </cell>
          <cell r="G602">
            <v>50</v>
          </cell>
          <cell r="H602">
            <v>0</v>
          </cell>
          <cell r="I602">
            <v>50</v>
          </cell>
        </row>
        <row r="603">
          <cell r="E603" t="str">
            <v>nvarchar</v>
          </cell>
          <cell r="F603" t="str">
            <v>文字</v>
          </cell>
          <cell r="G603">
            <v>1</v>
          </cell>
          <cell r="H603">
            <v>0</v>
          </cell>
          <cell r="I603">
            <v>1</v>
          </cell>
        </row>
        <row r="604">
          <cell r="E604" t="str">
            <v>nvarchar</v>
          </cell>
          <cell r="F604" t="str">
            <v>文字</v>
          </cell>
          <cell r="G604">
            <v>30</v>
          </cell>
          <cell r="H604">
            <v>0</v>
          </cell>
          <cell r="I604">
            <v>30</v>
          </cell>
        </row>
        <row r="605">
          <cell r="E605" t="str">
            <v>nvarchar</v>
          </cell>
          <cell r="F605" t="str">
            <v>文字</v>
          </cell>
          <cell r="G605">
            <v>10</v>
          </cell>
          <cell r="H605">
            <v>0</v>
          </cell>
          <cell r="I605">
            <v>10</v>
          </cell>
        </row>
        <row r="606">
          <cell r="E606" t="str">
            <v>nvarchar</v>
          </cell>
          <cell r="F606" t="str">
            <v>文字</v>
          </cell>
          <cell r="G606">
            <v>50</v>
          </cell>
          <cell r="H606">
            <v>0</v>
          </cell>
          <cell r="I606">
            <v>50</v>
          </cell>
        </row>
        <row r="607">
          <cell r="E607" t="str">
            <v>nvarchar</v>
          </cell>
          <cell r="F607" t="str">
            <v>文字</v>
          </cell>
          <cell r="G607">
            <v>1</v>
          </cell>
          <cell r="H607">
            <v>0</v>
          </cell>
          <cell r="I607">
            <v>1</v>
          </cell>
        </row>
        <row r="608">
          <cell r="E608" t="str">
            <v>nvarchar</v>
          </cell>
          <cell r="F608" t="str">
            <v>文字</v>
          </cell>
          <cell r="G608">
            <v>30</v>
          </cell>
          <cell r="H608">
            <v>0</v>
          </cell>
          <cell r="I608">
            <v>30</v>
          </cell>
        </row>
        <row r="609">
          <cell r="E609" t="str">
            <v>nvarchar</v>
          </cell>
          <cell r="F609" t="str">
            <v>文字</v>
          </cell>
          <cell r="G609">
            <v>10</v>
          </cell>
          <cell r="H609">
            <v>0</v>
          </cell>
          <cell r="I609">
            <v>10</v>
          </cell>
        </row>
        <row r="610">
          <cell r="E610" t="str">
            <v>nvarchar</v>
          </cell>
          <cell r="F610" t="str">
            <v>文字</v>
          </cell>
          <cell r="G610">
            <v>50</v>
          </cell>
          <cell r="H610">
            <v>0</v>
          </cell>
          <cell r="I610">
            <v>50</v>
          </cell>
        </row>
        <row r="611">
          <cell r="E611" t="str">
            <v>nvarchar</v>
          </cell>
          <cell r="F611" t="str">
            <v>文字</v>
          </cell>
          <cell r="G611">
            <v>1</v>
          </cell>
          <cell r="H611">
            <v>0</v>
          </cell>
          <cell r="I611">
            <v>1</v>
          </cell>
        </row>
        <row r="612"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</row>
      </sheetData>
      <sheetData sheetId="7" refreshError="1"/>
      <sheetData sheetId="8" refreshError="1"/>
      <sheetData sheetId="9" refreshError="1">
        <row r="4">
          <cell r="D4" t="str">
            <v>PI入力</v>
          </cell>
          <cell r="E4" t="str">
            <v>I0010</v>
          </cell>
          <cell r="F4" t="str">
            <v>pi-detail</v>
          </cell>
        </row>
        <row r="5">
          <cell r="D5" t="str">
            <v>PI一覧</v>
          </cell>
          <cell r="E5" t="str">
            <v>L0010</v>
          </cell>
          <cell r="F5" t="str">
            <v>pi-search</v>
          </cell>
        </row>
        <row r="6">
          <cell r="D6" t="str">
            <v>PI(Excel)</v>
          </cell>
          <cell r="E6">
            <v>0</v>
          </cell>
          <cell r="F6" t="str">
            <v>pi-excel</v>
          </cell>
        </row>
        <row r="7">
          <cell r="D7" t="str">
            <v>PI-受注確定</v>
          </cell>
          <cell r="E7" t="str">
            <v>U0020</v>
          </cell>
          <cell r="F7" t="str">
            <v>order-confirm</v>
          </cell>
        </row>
        <row r="8">
          <cell r="D8" t="str">
            <v>受注入力</v>
          </cell>
          <cell r="E8" t="str">
            <v>I0020</v>
          </cell>
          <cell r="F8" t="str">
            <v>accept-detail</v>
          </cell>
        </row>
        <row r="9">
          <cell r="D9" t="str">
            <v>受注一覧</v>
          </cell>
          <cell r="E9" t="str">
            <v>L0020</v>
          </cell>
          <cell r="F9" t="str">
            <v>accept-search</v>
          </cell>
        </row>
        <row r="10">
          <cell r="D10">
            <v>0</v>
          </cell>
          <cell r="E10">
            <v>0</v>
          </cell>
          <cell r="F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</row>
        <row r="13">
          <cell r="D13" t="str">
            <v>出荷指示登録</v>
          </cell>
          <cell r="E13" t="str">
            <v>I0040</v>
          </cell>
          <cell r="F13" t="str">
            <v>shipment-detail</v>
          </cell>
        </row>
        <row r="14">
          <cell r="D14" t="str">
            <v>出荷指示一覧</v>
          </cell>
          <cell r="E14" t="str">
            <v>L0040</v>
          </cell>
          <cell r="F14" t="str">
            <v>shipment-search</v>
          </cell>
        </row>
        <row r="15">
          <cell r="D15">
            <v>0</v>
          </cell>
          <cell r="E15">
            <v>0</v>
          </cell>
          <cell r="F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</row>
        <row r="17">
          <cell r="D17" t="str">
            <v>Invoice入力</v>
          </cell>
          <cell r="E17" t="str">
            <v>I0050</v>
          </cell>
          <cell r="F17" t="str">
            <v>invoice-detail</v>
          </cell>
        </row>
        <row r="18">
          <cell r="D18" t="str">
            <v>Invoice一覧</v>
          </cell>
          <cell r="E18" t="str">
            <v>L0050</v>
          </cell>
          <cell r="F18" t="str">
            <v>invoice-search</v>
          </cell>
        </row>
        <row r="19">
          <cell r="D19">
            <v>0</v>
          </cell>
          <cell r="E19">
            <v>0</v>
          </cell>
          <cell r="F19">
            <v>0</v>
          </cell>
        </row>
        <row r="20">
          <cell r="D20" t="str">
            <v>Packing List一覧</v>
          </cell>
          <cell r="E20" t="str">
            <v>L0060</v>
          </cell>
          <cell r="F20" t="str">
            <v>packing-list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</row>
        <row r="23">
          <cell r="D23" t="str">
            <v>入金票入力</v>
          </cell>
          <cell r="E23" t="str">
            <v>I0070</v>
          </cell>
          <cell r="F23" t="str">
            <v>deposit-detail</v>
          </cell>
        </row>
        <row r="24">
          <cell r="D24" t="str">
            <v>入金票一覧</v>
          </cell>
          <cell r="E24" t="str">
            <v>L0070</v>
          </cell>
          <cell r="F24" t="str">
            <v>deposit-search</v>
          </cell>
        </row>
        <row r="25">
          <cell r="D25">
            <v>0</v>
          </cell>
          <cell r="E25">
            <v>0</v>
          </cell>
          <cell r="F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</row>
        <row r="28">
          <cell r="D28" t="str">
            <v>製造指示入力</v>
          </cell>
          <cell r="E28" t="str">
            <v>I0080</v>
          </cell>
          <cell r="F28" t="str">
            <v>manufacturing instructions detail</v>
          </cell>
        </row>
        <row r="29">
          <cell r="D29" t="str">
            <v>社内発注書一覧</v>
          </cell>
          <cell r="E29" t="str">
            <v>L0080</v>
          </cell>
          <cell r="F29" t="str">
            <v>internalorder-search</v>
          </cell>
        </row>
        <row r="30">
          <cell r="D30" t="str">
            <v>製造指示書一覧</v>
          </cell>
          <cell r="E30" t="str">
            <v>L0081</v>
          </cell>
          <cell r="F30" t="str">
            <v>manufacturing-instruction-search</v>
          </cell>
        </row>
        <row r="31">
          <cell r="D31" t="str">
            <v>製造指示書発行</v>
          </cell>
          <cell r="E31" t="str">
            <v>R0080</v>
          </cell>
          <cell r="F31" t="str">
            <v>manufacturing-instruction-report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 t="str">
            <v>購入依頼書入力</v>
          </cell>
          <cell r="E34" t="str">
            <v>I0090</v>
          </cell>
          <cell r="F34" t="str">
            <v>purchase-request-detail</v>
          </cell>
        </row>
        <row r="35">
          <cell r="D35" t="str">
            <v>購入依頼書一覧</v>
          </cell>
          <cell r="E35" t="str">
            <v>L0090</v>
          </cell>
          <cell r="F35" t="str">
            <v>purchase-request-search</v>
          </cell>
        </row>
        <row r="36">
          <cell r="D36">
            <v>0</v>
          </cell>
          <cell r="E36">
            <v>0</v>
          </cell>
          <cell r="F36">
            <v>0</v>
          </cell>
        </row>
        <row r="37">
          <cell r="D37" t="str">
            <v>発注書入力</v>
          </cell>
          <cell r="E37" t="str">
            <v>I0100</v>
          </cell>
          <cell r="F37" t="str">
            <v>order-detail</v>
          </cell>
        </row>
        <row r="38">
          <cell r="D38" t="str">
            <v>発注書一覧</v>
          </cell>
          <cell r="E38" t="str">
            <v>L0100</v>
          </cell>
          <cell r="F38" t="str">
            <v>order-search</v>
          </cell>
        </row>
        <row r="39">
          <cell r="D39">
            <v>0</v>
          </cell>
          <cell r="E39">
            <v>0</v>
          </cell>
          <cell r="F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</row>
        <row r="41">
          <cell r="D41" t="str">
            <v>仕入入力</v>
          </cell>
          <cell r="E41" t="str">
            <v>I0110</v>
          </cell>
          <cell r="F41" t="str">
            <v>stocking-detail</v>
          </cell>
        </row>
        <row r="42">
          <cell r="D42">
            <v>0</v>
          </cell>
          <cell r="E42">
            <v>0</v>
          </cell>
          <cell r="F42">
            <v>0</v>
          </cell>
        </row>
        <row r="43">
          <cell r="D43" t="str">
            <v>外注製品検品</v>
          </cell>
          <cell r="E43" t="str">
            <v>L0111</v>
          </cell>
          <cell r="F43" t="str">
            <v>check-outside-ordered-products</v>
          </cell>
        </row>
        <row r="44">
          <cell r="D44" t="str">
            <v>移動依頼入力</v>
          </cell>
          <cell r="E44" t="str">
            <v>I0120</v>
          </cell>
          <cell r="F44" t="str">
            <v>shifting-request-detail</v>
          </cell>
        </row>
        <row r="45">
          <cell r="D45" t="str">
            <v>移動依頼票一覧</v>
          </cell>
          <cell r="E45" t="str">
            <v>L0120</v>
          </cell>
          <cell r="F45" t="str">
            <v>shifting-request-search</v>
          </cell>
        </row>
        <row r="46">
          <cell r="D46">
            <v>0</v>
          </cell>
          <cell r="E46">
            <v>0</v>
          </cell>
          <cell r="F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</row>
        <row r="50">
          <cell r="D50" t="str">
            <v>製造完了処理</v>
          </cell>
          <cell r="E50" t="str">
            <v>U0130</v>
          </cell>
          <cell r="F50" t="str">
            <v>manufacturing-completion-process</v>
          </cell>
        </row>
        <row r="51">
          <cell r="D51" t="str">
            <v>入出庫入力</v>
          </cell>
          <cell r="E51" t="str">
            <v>I0140</v>
          </cell>
          <cell r="F51" t="str">
            <v>input-output-detail</v>
          </cell>
        </row>
        <row r="52">
          <cell r="D52" t="str">
            <v>入出庫一覧</v>
          </cell>
          <cell r="E52" t="str">
            <v>L0140</v>
          </cell>
          <cell r="F52" t="str">
            <v>input-output-search</v>
          </cell>
        </row>
        <row r="53">
          <cell r="D53" t="str">
            <v>現在庫一覧</v>
          </cell>
          <cell r="E53" t="str">
            <v>L0141</v>
          </cell>
          <cell r="F53" t="str">
            <v>stock-search</v>
          </cell>
        </row>
        <row r="54">
          <cell r="D54" t="str">
            <v>作業時間入力</v>
          </cell>
          <cell r="E54" t="str">
            <v>I0150</v>
          </cell>
          <cell r="F54" t="str">
            <v>working-time-detail</v>
          </cell>
        </row>
        <row r="55">
          <cell r="D55" t="str">
            <v>作業時間一覧</v>
          </cell>
          <cell r="E55" t="str">
            <v>L0150</v>
          </cell>
          <cell r="F55" t="str">
            <v>working-time-search</v>
          </cell>
        </row>
        <row r="56">
          <cell r="D56" t="str">
            <v>取引先マスタメンテナンス</v>
          </cell>
          <cell r="E56" t="str">
            <v>MI0010</v>
          </cell>
          <cell r="F56" t="str">
            <v>suppliers-master-maintenance</v>
          </cell>
        </row>
        <row r="57">
          <cell r="D57">
            <v>0</v>
          </cell>
          <cell r="E57">
            <v>0</v>
          </cell>
          <cell r="F57">
            <v>0</v>
          </cell>
        </row>
        <row r="58">
          <cell r="D58" t="str">
            <v>取引先マスタ一覧</v>
          </cell>
          <cell r="E58" t="str">
            <v>ML0010</v>
          </cell>
          <cell r="F58" t="str">
            <v>suppliers-master-search</v>
          </cell>
        </row>
        <row r="59">
          <cell r="D59" t="str">
            <v>ライブラリマスタメンテナンス</v>
          </cell>
          <cell r="E59" t="str">
            <v>MI0020</v>
          </cell>
          <cell r="F59" t="str">
            <v>library-master</v>
          </cell>
        </row>
        <row r="60">
          <cell r="D60" t="str">
            <v>ライブラリマスタ一覧</v>
          </cell>
          <cell r="E60" t="str">
            <v>ML0020</v>
          </cell>
          <cell r="F60" t="str">
            <v>library-master-search</v>
          </cell>
        </row>
        <row r="61">
          <cell r="D61">
            <v>0</v>
          </cell>
          <cell r="E61">
            <v>0</v>
          </cell>
          <cell r="F61">
            <v>0</v>
          </cell>
        </row>
        <row r="62">
          <cell r="D62">
            <v>0</v>
          </cell>
          <cell r="E62">
            <v>0</v>
          </cell>
          <cell r="F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</row>
        <row r="65">
          <cell r="D65" t="str">
            <v>製品マスタメンテナンス</v>
          </cell>
          <cell r="E65" t="str">
            <v>MI0050</v>
          </cell>
          <cell r="F65" t="str">
            <v>product-master-detail</v>
          </cell>
        </row>
        <row r="66">
          <cell r="D66" t="str">
            <v>製品マスタ一覧</v>
          </cell>
          <cell r="E66" t="str">
            <v>ML0050</v>
          </cell>
          <cell r="F66" t="str">
            <v>product-master-search</v>
          </cell>
        </row>
        <row r="67">
          <cell r="D67" t="str">
            <v>顧客別製品単価マスタメンテナンス</v>
          </cell>
          <cell r="E67" t="str">
            <v>MI0060</v>
          </cell>
          <cell r="F67" t="str">
            <v>selling-unit-price-by-client-detail</v>
          </cell>
        </row>
        <row r="68">
          <cell r="D68" t="str">
            <v>顧客別製品単価一覧</v>
          </cell>
          <cell r="E68" t="str">
            <v>ML0060</v>
          </cell>
          <cell r="F68" t="str">
            <v>selling-unit-price-by-client-search</v>
          </cell>
        </row>
        <row r="69">
          <cell r="D69">
            <v>0</v>
          </cell>
          <cell r="E69">
            <v>0</v>
          </cell>
          <cell r="F69">
            <v>0</v>
          </cell>
        </row>
        <row r="70">
          <cell r="D70" t="str">
            <v>部品マスタメンテナンス</v>
          </cell>
          <cell r="E70" t="str">
            <v>MI0070</v>
          </cell>
          <cell r="F70" t="str">
            <v>component-master-detail</v>
          </cell>
        </row>
        <row r="71">
          <cell r="D71">
            <v>0</v>
          </cell>
          <cell r="E71">
            <v>0</v>
          </cell>
          <cell r="F71">
            <v>0</v>
          </cell>
        </row>
        <row r="72">
          <cell r="D72" t="str">
            <v>部品マスタ一覧</v>
          </cell>
          <cell r="E72" t="str">
            <v>ML0070</v>
          </cell>
          <cell r="F72" t="str">
            <v>component-master-search</v>
          </cell>
        </row>
        <row r="73">
          <cell r="D73" t="str">
            <v>部品表マスタメンテナンス</v>
          </cell>
          <cell r="E73" t="str">
            <v>MI0080</v>
          </cell>
          <cell r="F73" t="str">
            <v>component-list-detail</v>
          </cell>
        </row>
        <row r="74">
          <cell r="D74" t="str">
            <v>部品表一覧</v>
          </cell>
          <cell r="E74">
            <v>0</v>
          </cell>
          <cell r="F74" t="str">
            <v>component-list-search</v>
          </cell>
        </row>
        <row r="75">
          <cell r="D75">
            <v>0</v>
          </cell>
          <cell r="E75" t="str">
            <v>ML0080</v>
          </cell>
          <cell r="F75">
            <v>0</v>
          </cell>
        </row>
        <row r="76">
          <cell r="D76">
            <v>0</v>
          </cell>
          <cell r="E76" t="str">
            <v>login</v>
          </cell>
          <cell r="F76">
            <v>0</v>
          </cell>
        </row>
        <row r="77">
          <cell r="D77">
            <v>0</v>
          </cell>
          <cell r="E77" t="str">
            <v>password</v>
          </cell>
          <cell r="F77">
            <v>0</v>
          </cell>
        </row>
        <row r="78">
          <cell r="D78" t="str">
            <v>権限設定マスタ</v>
          </cell>
          <cell r="E78" t="str">
            <v>Authority</v>
          </cell>
          <cell r="F78" t="str">
            <v>authority</v>
          </cell>
        </row>
        <row r="79">
          <cell r="D79" t="str">
            <v>ユーザーマスタメンテナンス</v>
          </cell>
          <cell r="E79" t="str">
            <v>MI0090</v>
          </cell>
          <cell r="F79" t="str">
            <v>user-master-detail</v>
          </cell>
        </row>
        <row r="80">
          <cell r="D80" t="str">
            <v>メンバー一覧</v>
          </cell>
          <cell r="E80" t="str">
            <v>ML0090</v>
          </cell>
          <cell r="F80">
            <v>0</v>
          </cell>
        </row>
        <row r="81">
          <cell r="D81" t="str">
            <v>メニュー</v>
          </cell>
          <cell r="E81" t="str">
            <v>Menu</v>
          </cell>
          <cell r="F81">
            <v>0</v>
          </cell>
        </row>
        <row r="82">
          <cell r="D82" t="str">
            <v>各種検索ダイアログ</v>
          </cell>
          <cell r="E82">
            <v>0</v>
          </cell>
          <cell r="F82">
            <v>0</v>
          </cell>
        </row>
        <row r="83">
          <cell r="D83" t="str">
            <v>City検索</v>
          </cell>
          <cell r="E83">
            <v>0</v>
          </cell>
          <cell r="F83">
            <v>0</v>
          </cell>
        </row>
        <row r="84">
          <cell r="D84" t="str">
            <v>国検索</v>
          </cell>
          <cell r="E84">
            <v>0</v>
          </cell>
          <cell r="F84">
            <v>0</v>
          </cell>
        </row>
        <row r="85">
          <cell r="D85" t="str">
            <v>倉庫検索</v>
          </cell>
          <cell r="E85">
            <v>0</v>
          </cell>
          <cell r="F85">
            <v>0</v>
          </cell>
        </row>
        <row r="86">
          <cell r="D86" t="str">
            <v>ユーザー検索</v>
          </cell>
          <cell r="E86">
            <v>0</v>
          </cell>
          <cell r="F86">
            <v>0</v>
          </cell>
        </row>
        <row r="87">
          <cell r="D87" t="str">
            <v>製品検索</v>
          </cell>
          <cell r="E87">
            <v>0</v>
          </cell>
          <cell r="F87">
            <v>0</v>
          </cell>
        </row>
        <row r="88">
          <cell r="D88" t="str">
            <v>部品検索</v>
          </cell>
          <cell r="E88">
            <v>0</v>
          </cell>
          <cell r="F88">
            <v>0</v>
          </cell>
        </row>
        <row r="89">
          <cell r="D89" t="str">
            <v>得意先検索</v>
          </cell>
          <cell r="E89">
            <v>0</v>
          </cell>
          <cell r="F89">
            <v>0</v>
          </cell>
        </row>
        <row r="90">
          <cell r="D90" t="str">
            <v>仕入先検索</v>
          </cell>
          <cell r="E90">
            <v>0</v>
          </cell>
          <cell r="F90">
            <v>0</v>
          </cell>
        </row>
        <row r="91">
          <cell r="D91" t="str">
            <v>PI検索</v>
          </cell>
          <cell r="E91">
            <v>0</v>
          </cell>
          <cell r="F91">
            <v>0</v>
          </cell>
        </row>
        <row r="92">
          <cell r="D92" t="str">
            <v>受注検索</v>
          </cell>
          <cell r="E92">
            <v>0</v>
          </cell>
          <cell r="F92">
            <v>0</v>
          </cell>
        </row>
        <row r="93">
          <cell r="D93" t="str">
            <v>仮出荷指示検索</v>
          </cell>
          <cell r="E93">
            <v>0</v>
          </cell>
          <cell r="F93">
            <v>0</v>
          </cell>
        </row>
        <row r="94">
          <cell r="D94" t="str">
            <v>出荷指示検索</v>
          </cell>
          <cell r="E94">
            <v>0</v>
          </cell>
          <cell r="F94">
            <v>0</v>
          </cell>
        </row>
        <row r="95">
          <cell r="D95" t="str">
            <v>Invoice検索</v>
          </cell>
          <cell r="E95">
            <v>0</v>
          </cell>
          <cell r="F95">
            <v>0</v>
          </cell>
        </row>
        <row r="96">
          <cell r="D96" t="str">
            <v>入金検索</v>
          </cell>
          <cell r="E96">
            <v>0</v>
          </cell>
          <cell r="F96">
            <v>0</v>
          </cell>
        </row>
        <row r="97">
          <cell r="D97" t="str">
            <v>社内発注書検索</v>
          </cell>
          <cell r="E97">
            <v>0</v>
          </cell>
          <cell r="F97">
            <v>0</v>
          </cell>
        </row>
        <row r="98">
          <cell r="D98" t="str">
            <v>購入依頼書検索</v>
          </cell>
          <cell r="E98">
            <v>0</v>
          </cell>
          <cell r="F98">
            <v>0</v>
          </cell>
        </row>
        <row r="99">
          <cell r="D99" t="str">
            <v>発注書検索</v>
          </cell>
          <cell r="E99">
            <v>0</v>
          </cell>
          <cell r="F99">
            <v>0</v>
          </cell>
        </row>
        <row r="100">
          <cell r="D100" t="str">
            <v>入出庫検索</v>
          </cell>
          <cell r="E100">
            <v>0</v>
          </cell>
          <cell r="F100">
            <v>0</v>
          </cell>
        </row>
        <row r="101">
          <cell r="D101" t="str">
            <v>移動依頼検索</v>
          </cell>
          <cell r="E101">
            <v>0</v>
          </cell>
          <cell r="F101">
            <v>0</v>
          </cell>
        </row>
        <row r="102">
          <cell r="D102" t="str">
            <v>作業時間検索</v>
          </cell>
          <cell r="E102">
            <v>0</v>
          </cell>
          <cell r="F102">
            <v>0</v>
          </cell>
        </row>
        <row r="103">
          <cell r="D103" t="str">
            <v>品目検索</v>
          </cell>
          <cell r="E103">
            <v>0</v>
          </cell>
          <cell r="F103">
            <v>0</v>
          </cell>
        </row>
        <row r="104">
          <cell r="D104" t="str">
            <v>製造指示検索</v>
          </cell>
          <cell r="E104">
            <v>0</v>
          </cell>
          <cell r="F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</row>
        <row r="107">
          <cell r="D107">
            <v>0</v>
          </cell>
          <cell r="E107">
            <v>0</v>
          </cell>
          <cell r="F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</row>
        <row r="123">
          <cell r="D123">
            <v>0</v>
          </cell>
          <cell r="E123">
            <v>0</v>
          </cell>
          <cell r="F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</row>
        <row r="125">
          <cell r="D125">
            <v>0</v>
          </cell>
          <cell r="E125">
            <v>0</v>
          </cell>
          <cell r="F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</row>
        <row r="127">
          <cell r="D127">
            <v>0</v>
          </cell>
          <cell r="E127">
            <v>0</v>
          </cell>
          <cell r="F127">
            <v>0</v>
          </cell>
        </row>
        <row r="128">
          <cell r="D128">
            <v>0</v>
          </cell>
          <cell r="E128">
            <v>0</v>
          </cell>
          <cell r="F128">
            <v>0</v>
          </cell>
        </row>
        <row r="129">
          <cell r="D129">
            <v>0</v>
          </cell>
          <cell r="E129">
            <v>0</v>
          </cell>
          <cell r="F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</row>
        <row r="132">
          <cell r="D132">
            <v>0</v>
          </cell>
          <cell r="E132">
            <v>0</v>
          </cell>
          <cell r="F132">
            <v>0</v>
          </cell>
        </row>
        <row r="133">
          <cell r="D133">
            <v>0</v>
          </cell>
          <cell r="E133">
            <v>0</v>
          </cell>
          <cell r="F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</row>
        <row r="141">
          <cell r="D141">
            <v>0</v>
          </cell>
          <cell r="E141">
            <v>0</v>
          </cell>
          <cell r="F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</row>
        <row r="148">
          <cell r="D148">
            <v>0</v>
          </cell>
          <cell r="E148">
            <v>0</v>
          </cell>
          <cell r="F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</row>
        <row r="153">
          <cell r="D153">
            <v>0</v>
          </cell>
          <cell r="E153">
            <v>0</v>
          </cell>
          <cell r="F153">
            <v>0</v>
          </cell>
        </row>
        <row r="154">
          <cell r="D154">
            <v>0</v>
          </cell>
          <cell r="E154">
            <v>0</v>
          </cell>
          <cell r="F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</row>
        <row r="162">
          <cell r="D162">
            <v>0</v>
          </cell>
          <cell r="E162">
            <v>0</v>
          </cell>
          <cell r="F162">
            <v>0</v>
          </cell>
        </row>
        <row r="163">
          <cell r="D163">
            <v>0</v>
          </cell>
          <cell r="E163">
            <v>0</v>
          </cell>
          <cell r="F163">
            <v>0</v>
          </cell>
        </row>
        <row r="164">
          <cell r="D164">
            <v>0</v>
          </cell>
          <cell r="E164">
            <v>0</v>
          </cell>
          <cell r="F164">
            <v>0</v>
          </cell>
        </row>
        <row r="165">
          <cell r="D165">
            <v>0</v>
          </cell>
          <cell r="E165">
            <v>0</v>
          </cell>
          <cell r="F165">
            <v>0</v>
          </cell>
        </row>
        <row r="166">
          <cell r="D166">
            <v>0</v>
          </cell>
          <cell r="E166">
            <v>0</v>
          </cell>
          <cell r="F166">
            <v>0</v>
          </cell>
        </row>
        <row r="167">
          <cell r="D167">
            <v>0</v>
          </cell>
          <cell r="E167">
            <v>0</v>
          </cell>
          <cell r="F167">
            <v>0</v>
          </cell>
        </row>
        <row r="168">
          <cell r="D168">
            <v>0</v>
          </cell>
          <cell r="E168">
            <v>0</v>
          </cell>
          <cell r="F168">
            <v>0</v>
          </cell>
        </row>
        <row r="169">
          <cell r="D169">
            <v>0</v>
          </cell>
          <cell r="E169">
            <v>0</v>
          </cell>
          <cell r="F169">
            <v>0</v>
          </cell>
        </row>
        <row r="170">
          <cell r="D170">
            <v>0</v>
          </cell>
          <cell r="E170">
            <v>0</v>
          </cell>
          <cell r="F170">
            <v>0</v>
          </cell>
        </row>
        <row r="171">
          <cell r="D171">
            <v>0</v>
          </cell>
          <cell r="E171">
            <v>0</v>
          </cell>
          <cell r="F171">
            <v>0</v>
          </cell>
        </row>
        <row r="172">
          <cell r="D172">
            <v>0</v>
          </cell>
          <cell r="E172">
            <v>0</v>
          </cell>
          <cell r="F172">
            <v>0</v>
          </cell>
        </row>
        <row r="173">
          <cell r="D173">
            <v>0</v>
          </cell>
          <cell r="E173">
            <v>0</v>
          </cell>
          <cell r="F173">
            <v>0</v>
          </cell>
        </row>
        <row r="174">
          <cell r="D174">
            <v>0</v>
          </cell>
          <cell r="E174">
            <v>0</v>
          </cell>
          <cell r="F174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</row>
        <row r="176">
          <cell r="D176">
            <v>0</v>
          </cell>
          <cell r="E176">
            <v>0</v>
          </cell>
          <cell r="F176">
            <v>0</v>
          </cell>
        </row>
        <row r="177">
          <cell r="D177">
            <v>0</v>
          </cell>
          <cell r="E177">
            <v>0</v>
          </cell>
          <cell r="F177">
            <v>0</v>
          </cell>
        </row>
        <row r="178">
          <cell r="D178">
            <v>0</v>
          </cell>
          <cell r="E178">
            <v>0</v>
          </cell>
          <cell r="F178">
            <v>0</v>
          </cell>
        </row>
        <row r="179">
          <cell r="D179">
            <v>0</v>
          </cell>
          <cell r="E179">
            <v>0</v>
          </cell>
          <cell r="F179">
            <v>0</v>
          </cell>
        </row>
        <row r="180">
          <cell r="D180">
            <v>0</v>
          </cell>
          <cell r="E180">
            <v>0</v>
          </cell>
          <cell r="F180">
            <v>0</v>
          </cell>
        </row>
        <row r="181">
          <cell r="D181">
            <v>0</v>
          </cell>
          <cell r="E181">
            <v>0</v>
          </cell>
          <cell r="F181">
            <v>0</v>
          </cell>
        </row>
        <row r="182">
          <cell r="D182">
            <v>0</v>
          </cell>
          <cell r="E182">
            <v>0</v>
          </cell>
          <cell r="F182">
            <v>0</v>
          </cell>
        </row>
        <row r="183">
          <cell r="D183">
            <v>0</v>
          </cell>
          <cell r="E183">
            <v>0</v>
          </cell>
          <cell r="F183">
            <v>0</v>
          </cell>
        </row>
        <row r="184">
          <cell r="D184">
            <v>0</v>
          </cell>
          <cell r="E184">
            <v>0</v>
          </cell>
          <cell r="F184">
            <v>0</v>
          </cell>
        </row>
        <row r="185">
          <cell r="D185">
            <v>0</v>
          </cell>
          <cell r="E185">
            <v>0</v>
          </cell>
          <cell r="F185">
            <v>0</v>
          </cell>
        </row>
        <row r="186">
          <cell r="D186">
            <v>0</v>
          </cell>
          <cell r="E186">
            <v>0</v>
          </cell>
          <cell r="F186">
            <v>0</v>
          </cell>
        </row>
        <row r="187">
          <cell r="D187">
            <v>0</v>
          </cell>
          <cell r="E187">
            <v>0</v>
          </cell>
          <cell r="F187">
            <v>0</v>
          </cell>
        </row>
        <row r="188">
          <cell r="D188">
            <v>0</v>
          </cell>
          <cell r="E188">
            <v>0</v>
          </cell>
          <cell r="F188">
            <v>0</v>
          </cell>
        </row>
        <row r="189">
          <cell r="D189">
            <v>0</v>
          </cell>
          <cell r="E189">
            <v>0</v>
          </cell>
          <cell r="F189">
            <v>0</v>
          </cell>
        </row>
        <row r="190">
          <cell r="D190">
            <v>0</v>
          </cell>
          <cell r="E190">
            <v>0</v>
          </cell>
          <cell r="F190">
            <v>0</v>
          </cell>
        </row>
        <row r="191">
          <cell r="D191">
            <v>0</v>
          </cell>
          <cell r="E191">
            <v>0</v>
          </cell>
          <cell r="F191">
            <v>0</v>
          </cell>
        </row>
        <row r="192">
          <cell r="D192">
            <v>0</v>
          </cell>
          <cell r="E192">
            <v>0</v>
          </cell>
          <cell r="F192">
            <v>0</v>
          </cell>
        </row>
        <row r="193">
          <cell r="D193">
            <v>0</v>
          </cell>
          <cell r="E193">
            <v>0</v>
          </cell>
          <cell r="F193">
            <v>0</v>
          </cell>
        </row>
        <row r="194">
          <cell r="D194">
            <v>0</v>
          </cell>
          <cell r="E194">
            <v>0</v>
          </cell>
          <cell r="F194">
            <v>0</v>
          </cell>
        </row>
        <row r="195">
          <cell r="D195">
            <v>0</v>
          </cell>
          <cell r="E195">
            <v>0</v>
          </cell>
          <cell r="F195">
            <v>0</v>
          </cell>
        </row>
        <row r="196">
          <cell r="D196">
            <v>0</v>
          </cell>
          <cell r="E196">
            <v>0</v>
          </cell>
          <cell r="F196">
            <v>0</v>
          </cell>
        </row>
        <row r="197">
          <cell r="D197">
            <v>0</v>
          </cell>
          <cell r="E197">
            <v>0</v>
          </cell>
          <cell r="F197">
            <v>0</v>
          </cell>
        </row>
        <row r="198">
          <cell r="D198">
            <v>0</v>
          </cell>
          <cell r="E198">
            <v>0</v>
          </cell>
          <cell r="F198">
            <v>0</v>
          </cell>
        </row>
        <row r="199">
          <cell r="D199">
            <v>0</v>
          </cell>
          <cell r="E199">
            <v>0</v>
          </cell>
          <cell r="F199">
            <v>0</v>
          </cell>
        </row>
        <row r="200">
          <cell r="D200">
            <v>0</v>
          </cell>
          <cell r="E200">
            <v>0</v>
          </cell>
          <cell r="F200">
            <v>0</v>
          </cell>
        </row>
        <row r="201">
          <cell r="D201">
            <v>0</v>
          </cell>
          <cell r="E201">
            <v>0</v>
          </cell>
          <cell r="F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</row>
        <row r="203">
          <cell r="D203">
            <v>0</v>
          </cell>
          <cell r="E203">
            <v>0</v>
          </cell>
          <cell r="F203">
            <v>0</v>
          </cell>
        </row>
        <row r="204">
          <cell r="D204">
            <v>0</v>
          </cell>
          <cell r="E204">
            <v>0</v>
          </cell>
          <cell r="F204">
            <v>0</v>
          </cell>
        </row>
        <row r="205">
          <cell r="D205">
            <v>0</v>
          </cell>
          <cell r="E205">
            <v>0</v>
          </cell>
          <cell r="F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</row>
        <row r="208">
          <cell r="D208">
            <v>0</v>
          </cell>
          <cell r="E208">
            <v>0</v>
          </cell>
          <cell r="F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</row>
        <row r="210">
          <cell r="D210">
            <v>0</v>
          </cell>
          <cell r="E210">
            <v>0</v>
          </cell>
          <cell r="F210">
            <v>0</v>
          </cell>
        </row>
        <row r="211">
          <cell r="D211">
            <v>0</v>
          </cell>
          <cell r="E211">
            <v>0</v>
          </cell>
          <cell r="F211">
            <v>0</v>
          </cell>
        </row>
        <row r="212">
          <cell r="D212">
            <v>0</v>
          </cell>
          <cell r="E212">
            <v>0</v>
          </cell>
          <cell r="F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</row>
        <row r="216">
          <cell r="D216">
            <v>0</v>
          </cell>
          <cell r="E216">
            <v>0</v>
          </cell>
          <cell r="F216">
            <v>0</v>
          </cell>
        </row>
        <row r="217">
          <cell r="D217">
            <v>0</v>
          </cell>
          <cell r="E217">
            <v>0</v>
          </cell>
          <cell r="F217">
            <v>0</v>
          </cell>
        </row>
        <row r="218">
          <cell r="D218">
            <v>0</v>
          </cell>
          <cell r="E218">
            <v>0</v>
          </cell>
          <cell r="F218">
            <v>0</v>
          </cell>
        </row>
        <row r="219">
          <cell r="D219">
            <v>0</v>
          </cell>
          <cell r="E219">
            <v>0</v>
          </cell>
          <cell r="F219">
            <v>0</v>
          </cell>
        </row>
        <row r="220">
          <cell r="D220">
            <v>0</v>
          </cell>
          <cell r="E220">
            <v>0</v>
          </cell>
          <cell r="F220">
            <v>0</v>
          </cell>
        </row>
        <row r="221">
          <cell r="D221">
            <v>0</v>
          </cell>
          <cell r="E221">
            <v>0</v>
          </cell>
          <cell r="F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</row>
        <row r="223">
          <cell r="D223">
            <v>0</v>
          </cell>
          <cell r="E223">
            <v>0</v>
          </cell>
          <cell r="F223">
            <v>0</v>
          </cell>
        </row>
        <row r="224">
          <cell r="D224">
            <v>0</v>
          </cell>
          <cell r="E224">
            <v>0</v>
          </cell>
          <cell r="F224">
            <v>0</v>
          </cell>
        </row>
        <row r="225">
          <cell r="D225">
            <v>0</v>
          </cell>
          <cell r="E225">
            <v>0</v>
          </cell>
          <cell r="F225">
            <v>0</v>
          </cell>
        </row>
        <row r="226">
          <cell r="D226">
            <v>0</v>
          </cell>
          <cell r="E226">
            <v>0</v>
          </cell>
          <cell r="F226">
            <v>0</v>
          </cell>
        </row>
        <row r="227">
          <cell r="D227">
            <v>0</v>
          </cell>
          <cell r="E227">
            <v>0</v>
          </cell>
          <cell r="F227">
            <v>0</v>
          </cell>
        </row>
        <row r="228">
          <cell r="D228">
            <v>0</v>
          </cell>
          <cell r="E228">
            <v>0</v>
          </cell>
          <cell r="F228">
            <v>0</v>
          </cell>
        </row>
        <row r="229">
          <cell r="D229">
            <v>0</v>
          </cell>
          <cell r="E229">
            <v>0</v>
          </cell>
          <cell r="F229">
            <v>0</v>
          </cell>
        </row>
        <row r="230">
          <cell r="D230">
            <v>0</v>
          </cell>
          <cell r="E230">
            <v>0</v>
          </cell>
          <cell r="F230">
            <v>0</v>
          </cell>
        </row>
        <row r="231">
          <cell r="D231">
            <v>0</v>
          </cell>
          <cell r="E231">
            <v>0</v>
          </cell>
          <cell r="F231">
            <v>0</v>
          </cell>
        </row>
        <row r="232">
          <cell r="D232">
            <v>0</v>
          </cell>
          <cell r="E232">
            <v>0</v>
          </cell>
          <cell r="F232">
            <v>0</v>
          </cell>
        </row>
        <row r="233">
          <cell r="D233">
            <v>0</v>
          </cell>
          <cell r="E233">
            <v>0</v>
          </cell>
          <cell r="F233">
            <v>0</v>
          </cell>
        </row>
        <row r="234">
          <cell r="D234">
            <v>0</v>
          </cell>
          <cell r="E234">
            <v>0</v>
          </cell>
          <cell r="F234">
            <v>0</v>
          </cell>
        </row>
        <row r="235">
          <cell r="D235">
            <v>0</v>
          </cell>
          <cell r="E235">
            <v>0</v>
          </cell>
          <cell r="F235">
            <v>0</v>
          </cell>
        </row>
        <row r="236">
          <cell r="D236">
            <v>0</v>
          </cell>
          <cell r="E236">
            <v>0</v>
          </cell>
          <cell r="F236">
            <v>0</v>
          </cell>
        </row>
        <row r="237">
          <cell r="D237">
            <v>0</v>
          </cell>
          <cell r="E237">
            <v>0</v>
          </cell>
          <cell r="F237">
            <v>0</v>
          </cell>
        </row>
        <row r="238">
          <cell r="D238">
            <v>0</v>
          </cell>
          <cell r="E238">
            <v>0</v>
          </cell>
          <cell r="F238">
            <v>0</v>
          </cell>
        </row>
        <row r="239">
          <cell r="D239">
            <v>0</v>
          </cell>
          <cell r="E239">
            <v>0</v>
          </cell>
          <cell r="F239">
            <v>0</v>
          </cell>
        </row>
        <row r="240">
          <cell r="D240">
            <v>0</v>
          </cell>
          <cell r="E240">
            <v>0</v>
          </cell>
          <cell r="F240">
            <v>0</v>
          </cell>
        </row>
        <row r="241">
          <cell r="D241">
            <v>0</v>
          </cell>
          <cell r="E241">
            <v>0</v>
          </cell>
          <cell r="F241">
            <v>0</v>
          </cell>
        </row>
        <row r="242">
          <cell r="D242">
            <v>0</v>
          </cell>
          <cell r="E242">
            <v>0</v>
          </cell>
          <cell r="F242">
            <v>0</v>
          </cell>
        </row>
        <row r="243">
          <cell r="D243">
            <v>0</v>
          </cell>
          <cell r="E243">
            <v>0</v>
          </cell>
          <cell r="F243">
            <v>0</v>
          </cell>
        </row>
        <row r="244">
          <cell r="D244">
            <v>0</v>
          </cell>
          <cell r="E244">
            <v>0</v>
          </cell>
          <cell r="F244">
            <v>0</v>
          </cell>
        </row>
        <row r="245">
          <cell r="D245">
            <v>0</v>
          </cell>
          <cell r="E245">
            <v>0</v>
          </cell>
          <cell r="F245">
            <v>0</v>
          </cell>
        </row>
        <row r="246">
          <cell r="D246">
            <v>0</v>
          </cell>
          <cell r="E246">
            <v>0</v>
          </cell>
          <cell r="F246">
            <v>0</v>
          </cell>
        </row>
        <row r="247">
          <cell r="D247">
            <v>0</v>
          </cell>
          <cell r="E247">
            <v>0</v>
          </cell>
          <cell r="F247">
            <v>0</v>
          </cell>
        </row>
        <row r="248">
          <cell r="D248">
            <v>0</v>
          </cell>
          <cell r="E248">
            <v>0</v>
          </cell>
          <cell r="F248">
            <v>0</v>
          </cell>
        </row>
        <row r="249">
          <cell r="D249">
            <v>0</v>
          </cell>
          <cell r="E249">
            <v>0</v>
          </cell>
          <cell r="F249">
            <v>0</v>
          </cell>
        </row>
        <row r="250">
          <cell r="D250">
            <v>0</v>
          </cell>
          <cell r="E250">
            <v>0</v>
          </cell>
          <cell r="F250">
            <v>0</v>
          </cell>
        </row>
        <row r="251">
          <cell r="D251">
            <v>0</v>
          </cell>
          <cell r="E251">
            <v>0</v>
          </cell>
          <cell r="F251">
            <v>0</v>
          </cell>
        </row>
        <row r="252">
          <cell r="D252">
            <v>0</v>
          </cell>
          <cell r="E252">
            <v>0</v>
          </cell>
          <cell r="F252">
            <v>0</v>
          </cell>
        </row>
        <row r="253">
          <cell r="D253">
            <v>0</v>
          </cell>
          <cell r="E253">
            <v>0</v>
          </cell>
          <cell r="F253">
            <v>0</v>
          </cell>
        </row>
        <row r="254">
          <cell r="D254">
            <v>0</v>
          </cell>
          <cell r="E254">
            <v>0</v>
          </cell>
          <cell r="F254">
            <v>0</v>
          </cell>
        </row>
        <row r="255">
          <cell r="D255">
            <v>0</v>
          </cell>
          <cell r="E255">
            <v>0</v>
          </cell>
          <cell r="F255">
            <v>0</v>
          </cell>
        </row>
        <row r="256">
          <cell r="D256">
            <v>0</v>
          </cell>
          <cell r="E256">
            <v>0</v>
          </cell>
          <cell r="F256">
            <v>0</v>
          </cell>
        </row>
        <row r="257">
          <cell r="D257">
            <v>0</v>
          </cell>
          <cell r="E257">
            <v>0</v>
          </cell>
          <cell r="F257">
            <v>0</v>
          </cell>
        </row>
        <row r="258">
          <cell r="D258">
            <v>0</v>
          </cell>
          <cell r="E258">
            <v>0</v>
          </cell>
          <cell r="F258">
            <v>0</v>
          </cell>
        </row>
        <row r="259">
          <cell r="D259">
            <v>0</v>
          </cell>
          <cell r="E259">
            <v>0</v>
          </cell>
          <cell r="F259">
            <v>0</v>
          </cell>
        </row>
        <row r="260">
          <cell r="D260">
            <v>0</v>
          </cell>
          <cell r="E260">
            <v>0</v>
          </cell>
          <cell r="F260">
            <v>0</v>
          </cell>
        </row>
        <row r="261">
          <cell r="D261">
            <v>0</v>
          </cell>
          <cell r="E261">
            <v>0</v>
          </cell>
          <cell r="F261">
            <v>0</v>
          </cell>
        </row>
        <row r="262">
          <cell r="D262">
            <v>0</v>
          </cell>
          <cell r="E262">
            <v>0</v>
          </cell>
          <cell r="F262">
            <v>0</v>
          </cell>
        </row>
        <row r="263">
          <cell r="D263">
            <v>0</v>
          </cell>
          <cell r="E263">
            <v>0</v>
          </cell>
          <cell r="F263">
            <v>0</v>
          </cell>
        </row>
        <row r="264">
          <cell r="D264">
            <v>0</v>
          </cell>
          <cell r="E264">
            <v>0</v>
          </cell>
          <cell r="F264">
            <v>0</v>
          </cell>
        </row>
        <row r="265">
          <cell r="D265">
            <v>0</v>
          </cell>
          <cell r="E265">
            <v>0</v>
          </cell>
          <cell r="F265">
            <v>0</v>
          </cell>
        </row>
        <row r="266">
          <cell r="D266">
            <v>0</v>
          </cell>
          <cell r="E266">
            <v>0</v>
          </cell>
          <cell r="F266">
            <v>0</v>
          </cell>
        </row>
        <row r="267">
          <cell r="D267">
            <v>0</v>
          </cell>
          <cell r="E267">
            <v>0</v>
          </cell>
          <cell r="F267">
            <v>0</v>
          </cell>
        </row>
        <row r="268">
          <cell r="D268">
            <v>0</v>
          </cell>
          <cell r="E268">
            <v>0</v>
          </cell>
          <cell r="F268">
            <v>0</v>
          </cell>
        </row>
        <row r="269">
          <cell r="D269">
            <v>0</v>
          </cell>
          <cell r="E269">
            <v>0</v>
          </cell>
          <cell r="F269">
            <v>0</v>
          </cell>
        </row>
        <row r="270">
          <cell r="D270">
            <v>0</v>
          </cell>
          <cell r="E270">
            <v>0</v>
          </cell>
          <cell r="F270">
            <v>0</v>
          </cell>
        </row>
        <row r="271">
          <cell r="D271">
            <v>0</v>
          </cell>
          <cell r="E271">
            <v>0</v>
          </cell>
          <cell r="F271">
            <v>0</v>
          </cell>
        </row>
        <row r="272">
          <cell r="D272">
            <v>0</v>
          </cell>
          <cell r="E272">
            <v>0</v>
          </cell>
          <cell r="F272">
            <v>0</v>
          </cell>
        </row>
        <row r="273">
          <cell r="D273">
            <v>0</v>
          </cell>
          <cell r="E273">
            <v>0</v>
          </cell>
          <cell r="F273">
            <v>0</v>
          </cell>
        </row>
        <row r="274">
          <cell r="D274">
            <v>0</v>
          </cell>
          <cell r="E274">
            <v>0</v>
          </cell>
          <cell r="F274">
            <v>0</v>
          </cell>
        </row>
        <row r="275">
          <cell r="D275">
            <v>0</v>
          </cell>
          <cell r="E275">
            <v>0</v>
          </cell>
          <cell r="F275">
            <v>0</v>
          </cell>
        </row>
        <row r="276">
          <cell r="D276">
            <v>0</v>
          </cell>
          <cell r="E276">
            <v>0</v>
          </cell>
          <cell r="F276">
            <v>0</v>
          </cell>
        </row>
        <row r="277">
          <cell r="D277">
            <v>0</v>
          </cell>
          <cell r="E277">
            <v>0</v>
          </cell>
          <cell r="F277">
            <v>0</v>
          </cell>
        </row>
        <row r="278">
          <cell r="D278">
            <v>0</v>
          </cell>
          <cell r="E278">
            <v>0</v>
          </cell>
          <cell r="F278">
            <v>0</v>
          </cell>
        </row>
        <row r="279">
          <cell r="D279">
            <v>0</v>
          </cell>
          <cell r="E279">
            <v>0</v>
          </cell>
          <cell r="F279">
            <v>0</v>
          </cell>
        </row>
        <row r="280">
          <cell r="D280">
            <v>0</v>
          </cell>
          <cell r="E280">
            <v>0</v>
          </cell>
          <cell r="F280">
            <v>0</v>
          </cell>
        </row>
        <row r="281">
          <cell r="D281">
            <v>0</v>
          </cell>
          <cell r="E281">
            <v>0</v>
          </cell>
          <cell r="F281">
            <v>0</v>
          </cell>
        </row>
        <row r="282">
          <cell r="D282">
            <v>0</v>
          </cell>
          <cell r="E282">
            <v>0</v>
          </cell>
          <cell r="F282">
            <v>0</v>
          </cell>
        </row>
        <row r="283">
          <cell r="D283">
            <v>0</v>
          </cell>
          <cell r="E283">
            <v>0</v>
          </cell>
          <cell r="F283">
            <v>0</v>
          </cell>
        </row>
        <row r="284">
          <cell r="D284">
            <v>0</v>
          </cell>
          <cell r="E284">
            <v>0</v>
          </cell>
          <cell r="F284">
            <v>0</v>
          </cell>
        </row>
        <row r="285">
          <cell r="D285">
            <v>0</v>
          </cell>
          <cell r="E285">
            <v>0</v>
          </cell>
          <cell r="F285">
            <v>0</v>
          </cell>
        </row>
        <row r="286">
          <cell r="D286">
            <v>0</v>
          </cell>
          <cell r="E286">
            <v>0</v>
          </cell>
          <cell r="F286">
            <v>0</v>
          </cell>
        </row>
        <row r="287">
          <cell r="D287">
            <v>0</v>
          </cell>
          <cell r="E287">
            <v>0</v>
          </cell>
          <cell r="F287">
            <v>0</v>
          </cell>
        </row>
        <row r="288">
          <cell r="D288">
            <v>0</v>
          </cell>
          <cell r="E288">
            <v>0</v>
          </cell>
          <cell r="F288">
            <v>0</v>
          </cell>
        </row>
        <row r="289">
          <cell r="D289">
            <v>0</v>
          </cell>
          <cell r="E289">
            <v>0</v>
          </cell>
          <cell r="F289">
            <v>0</v>
          </cell>
        </row>
        <row r="290">
          <cell r="D290">
            <v>0</v>
          </cell>
          <cell r="E290">
            <v>0</v>
          </cell>
          <cell r="F290">
            <v>0</v>
          </cell>
        </row>
        <row r="291">
          <cell r="D291">
            <v>0</v>
          </cell>
          <cell r="E291">
            <v>0</v>
          </cell>
          <cell r="F291">
            <v>0</v>
          </cell>
        </row>
        <row r="292">
          <cell r="D292">
            <v>0</v>
          </cell>
          <cell r="E292">
            <v>0</v>
          </cell>
          <cell r="F292">
            <v>0</v>
          </cell>
        </row>
        <row r="293">
          <cell r="D293">
            <v>0</v>
          </cell>
          <cell r="E293">
            <v>0</v>
          </cell>
          <cell r="F293">
            <v>0</v>
          </cell>
        </row>
        <row r="294">
          <cell r="D294">
            <v>0</v>
          </cell>
          <cell r="E294">
            <v>0</v>
          </cell>
          <cell r="F294">
            <v>0</v>
          </cell>
        </row>
        <row r="295">
          <cell r="D295">
            <v>0</v>
          </cell>
          <cell r="E295">
            <v>0</v>
          </cell>
          <cell r="F295">
            <v>0</v>
          </cell>
        </row>
        <row r="296">
          <cell r="D296">
            <v>0</v>
          </cell>
          <cell r="E296">
            <v>0</v>
          </cell>
          <cell r="F296">
            <v>0</v>
          </cell>
        </row>
        <row r="297">
          <cell r="D297">
            <v>0</v>
          </cell>
          <cell r="E297">
            <v>0</v>
          </cell>
          <cell r="F297">
            <v>0</v>
          </cell>
        </row>
        <row r="298">
          <cell r="D298">
            <v>0</v>
          </cell>
          <cell r="E298">
            <v>0</v>
          </cell>
          <cell r="F298">
            <v>0</v>
          </cell>
        </row>
        <row r="299">
          <cell r="D299">
            <v>0</v>
          </cell>
          <cell r="E299">
            <v>0</v>
          </cell>
          <cell r="F299">
            <v>0</v>
          </cell>
        </row>
        <row r="300">
          <cell r="D300">
            <v>0</v>
          </cell>
          <cell r="E300">
            <v>0</v>
          </cell>
          <cell r="F300">
            <v>0</v>
          </cell>
        </row>
        <row r="301">
          <cell r="D301">
            <v>0</v>
          </cell>
          <cell r="E301">
            <v>0</v>
          </cell>
          <cell r="F301">
            <v>0</v>
          </cell>
        </row>
        <row r="302">
          <cell r="D302">
            <v>0</v>
          </cell>
          <cell r="E302">
            <v>0</v>
          </cell>
          <cell r="F302">
            <v>0</v>
          </cell>
        </row>
        <row r="303">
          <cell r="D303">
            <v>0</v>
          </cell>
          <cell r="E303">
            <v>0</v>
          </cell>
          <cell r="F303">
            <v>0</v>
          </cell>
        </row>
        <row r="304">
          <cell r="D304">
            <v>0</v>
          </cell>
          <cell r="E304">
            <v>0</v>
          </cell>
          <cell r="F304">
            <v>0</v>
          </cell>
        </row>
        <row r="305">
          <cell r="D305">
            <v>0</v>
          </cell>
          <cell r="E305">
            <v>0</v>
          </cell>
          <cell r="F305">
            <v>0</v>
          </cell>
        </row>
        <row r="306">
          <cell r="D306">
            <v>0</v>
          </cell>
          <cell r="E306">
            <v>0</v>
          </cell>
          <cell r="F306">
            <v>0</v>
          </cell>
        </row>
        <row r="307">
          <cell r="D307">
            <v>0</v>
          </cell>
          <cell r="E307">
            <v>0</v>
          </cell>
          <cell r="F307">
            <v>0</v>
          </cell>
        </row>
        <row r="308">
          <cell r="D308">
            <v>0</v>
          </cell>
          <cell r="E308">
            <v>0</v>
          </cell>
          <cell r="F308">
            <v>0</v>
          </cell>
        </row>
        <row r="309">
          <cell r="D309">
            <v>0</v>
          </cell>
          <cell r="E309">
            <v>0</v>
          </cell>
          <cell r="F309">
            <v>0</v>
          </cell>
        </row>
        <row r="310">
          <cell r="D310">
            <v>0</v>
          </cell>
          <cell r="E310">
            <v>0</v>
          </cell>
          <cell r="F310">
            <v>0</v>
          </cell>
        </row>
        <row r="311">
          <cell r="D311">
            <v>0</v>
          </cell>
          <cell r="E311">
            <v>0</v>
          </cell>
          <cell r="F311">
            <v>0</v>
          </cell>
        </row>
        <row r="312">
          <cell r="D312">
            <v>0</v>
          </cell>
          <cell r="E312">
            <v>0</v>
          </cell>
          <cell r="F312">
            <v>0</v>
          </cell>
        </row>
        <row r="313">
          <cell r="D313">
            <v>0</v>
          </cell>
          <cell r="E313">
            <v>0</v>
          </cell>
          <cell r="F313">
            <v>0</v>
          </cell>
        </row>
        <row r="314">
          <cell r="D314">
            <v>0</v>
          </cell>
          <cell r="E314">
            <v>0</v>
          </cell>
          <cell r="F314">
            <v>0</v>
          </cell>
        </row>
        <row r="315">
          <cell r="D315">
            <v>0</v>
          </cell>
          <cell r="E315">
            <v>0</v>
          </cell>
          <cell r="F315">
            <v>0</v>
          </cell>
        </row>
        <row r="316">
          <cell r="D316">
            <v>0</v>
          </cell>
          <cell r="E316">
            <v>0</v>
          </cell>
          <cell r="F316">
            <v>0</v>
          </cell>
        </row>
        <row r="317">
          <cell r="D317">
            <v>0</v>
          </cell>
          <cell r="E317">
            <v>0</v>
          </cell>
          <cell r="F317">
            <v>0</v>
          </cell>
        </row>
        <row r="318">
          <cell r="D318">
            <v>0</v>
          </cell>
          <cell r="E318">
            <v>0</v>
          </cell>
          <cell r="F318">
            <v>0</v>
          </cell>
        </row>
        <row r="319">
          <cell r="D319">
            <v>0</v>
          </cell>
          <cell r="E319">
            <v>0</v>
          </cell>
          <cell r="F319">
            <v>0</v>
          </cell>
        </row>
        <row r="320">
          <cell r="D320">
            <v>0</v>
          </cell>
          <cell r="E320">
            <v>0</v>
          </cell>
          <cell r="F320">
            <v>0</v>
          </cell>
        </row>
        <row r="321">
          <cell r="D321">
            <v>0</v>
          </cell>
          <cell r="E321">
            <v>0</v>
          </cell>
          <cell r="F321">
            <v>0</v>
          </cell>
        </row>
        <row r="322">
          <cell r="D322">
            <v>0</v>
          </cell>
          <cell r="E322">
            <v>0</v>
          </cell>
          <cell r="F322">
            <v>0</v>
          </cell>
        </row>
        <row r="323">
          <cell r="D323">
            <v>0</v>
          </cell>
          <cell r="E323">
            <v>0</v>
          </cell>
          <cell r="F323">
            <v>0</v>
          </cell>
        </row>
        <row r="324">
          <cell r="D324">
            <v>0</v>
          </cell>
          <cell r="E324">
            <v>0</v>
          </cell>
          <cell r="F324">
            <v>0</v>
          </cell>
        </row>
        <row r="325">
          <cell r="D325">
            <v>0</v>
          </cell>
          <cell r="E325">
            <v>0</v>
          </cell>
          <cell r="F325">
            <v>0</v>
          </cell>
        </row>
        <row r="326">
          <cell r="D326">
            <v>0</v>
          </cell>
          <cell r="E326">
            <v>0</v>
          </cell>
          <cell r="F326">
            <v>0</v>
          </cell>
        </row>
        <row r="327">
          <cell r="D327">
            <v>0</v>
          </cell>
          <cell r="E327">
            <v>0</v>
          </cell>
          <cell r="F327">
            <v>0</v>
          </cell>
        </row>
        <row r="328">
          <cell r="D328">
            <v>0</v>
          </cell>
          <cell r="E328">
            <v>0</v>
          </cell>
          <cell r="F328">
            <v>0</v>
          </cell>
        </row>
        <row r="329">
          <cell r="D329">
            <v>0</v>
          </cell>
          <cell r="E329">
            <v>0</v>
          </cell>
          <cell r="F329">
            <v>0</v>
          </cell>
        </row>
        <row r="330">
          <cell r="D330">
            <v>0</v>
          </cell>
          <cell r="E330">
            <v>0</v>
          </cell>
          <cell r="F330">
            <v>0</v>
          </cell>
        </row>
        <row r="331">
          <cell r="D331">
            <v>0</v>
          </cell>
          <cell r="E331">
            <v>0</v>
          </cell>
          <cell r="F331">
            <v>0</v>
          </cell>
        </row>
        <row r="332">
          <cell r="D332">
            <v>0</v>
          </cell>
          <cell r="E332">
            <v>0</v>
          </cell>
          <cell r="F332">
            <v>0</v>
          </cell>
        </row>
        <row r="333">
          <cell r="D333">
            <v>0</v>
          </cell>
          <cell r="E333">
            <v>0</v>
          </cell>
          <cell r="F333">
            <v>0</v>
          </cell>
        </row>
        <row r="334">
          <cell r="D334">
            <v>0</v>
          </cell>
          <cell r="E334">
            <v>0</v>
          </cell>
          <cell r="F334">
            <v>0</v>
          </cell>
        </row>
        <row r="335">
          <cell r="D335">
            <v>0</v>
          </cell>
          <cell r="E335">
            <v>0</v>
          </cell>
          <cell r="F335">
            <v>0</v>
          </cell>
        </row>
        <row r="336">
          <cell r="D336">
            <v>0</v>
          </cell>
          <cell r="E336">
            <v>0</v>
          </cell>
          <cell r="F336">
            <v>0</v>
          </cell>
        </row>
        <row r="337">
          <cell r="D337">
            <v>0</v>
          </cell>
          <cell r="E337">
            <v>0</v>
          </cell>
          <cell r="F337">
            <v>0</v>
          </cell>
        </row>
        <row r="338">
          <cell r="D338">
            <v>0</v>
          </cell>
          <cell r="E338">
            <v>0</v>
          </cell>
          <cell r="F338">
            <v>0</v>
          </cell>
        </row>
        <row r="339">
          <cell r="D339">
            <v>0</v>
          </cell>
          <cell r="E339">
            <v>0</v>
          </cell>
          <cell r="F339">
            <v>0</v>
          </cell>
        </row>
        <row r="340">
          <cell r="D340">
            <v>0</v>
          </cell>
          <cell r="E340">
            <v>0</v>
          </cell>
          <cell r="F340">
            <v>0</v>
          </cell>
        </row>
        <row r="341">
          <cell r="D341">
            <v>0</v>
          </cell>
          <cell r="E341">
            <v>0</v>
          </cell>
          <cell r="F341">
            <v>0</v>
          </cell>
        </row>
        <row r="342">
          <cell r="D342">
            <v>0</v>
          </cell>
          <cell r="E342">
            <v>0</v>
          </cell>
          <cell r="F342">
            <v>0</v>
          </cell>
        </row>
        <row r="343">
          <cell r="D343">
            <v>0</v>
          </cell>
          <cell r="E343">
            <v>0</v>
          </cell>
          <cell r="F343">
            <v>0</v>
          </cell>
        </row>
        <row r="344">
          <cell r="D344">
            <v>0</v>
          </cell>
          <cell r="E344">
            <v>0</v>
          </cell>
          <cell r="F344">
            <v>0</v>
          </cell>
        </row>
        <row r="345">
          <cell r="D345">
            <v>0</v>
          </cell>
          <cell r="E345">
            <v>0</v>
          </cell>
          <cell r="F345">
            <v>0</v>
          </cell>
        </row>
        <row r="346">
          <cell r="D346">
            <v>0</v>
          </cell>
          <cell r="E346">
            <v>0</v>
          </cell>
          <cell r="F346">
            <v>0</v>
          </cell>
        </row>
        <row r="347">
          <cell r="D347">
            <v>0</v>
          </cell>
          <cell r="E347">
            <v>0</v>
          </cell>
          <cell r="F347">
            <v>0</v>
          </cell>
        </row>
        <row r="348">
          <cell r="D348">
            <v>0</v>
          </cell>
          <cell r="E348">
            <v>0</v>
          </cell>
          <cell r="F348">
            <v>0</v>
          </cell>
        </row>
        <row r="349">
          <cell r="D349">
            <v>0</v>
          </cell>
          <cell r="E349">
            <v>0</v>
          </cell>
          <cell r="F349">
            <v>0</v>
          </cell>
        </row>
        <row r="350">
          <cell r="D350">
            <v>0</v>
          </cell>
          <cell r="E350">
            <v>0</v>
          </cell>
          <cell r="F350">
            <v>0</v>
          </cell>
        </row>
        <row r="351">
          <cell r="D351">
            <v>0</v>
          </cell>
          <cell r="E351">
            <v>0</v>
          </cell>
          <cell r="F351">
            <v>0</v>
          </cell>
        </row>
        <row r="352">
          <cell r="D352">
            <v>0</v>
          </cell>
          <cell r="E352">
            <v>0</v>
          </cell>
          <cell r="F352">
            <v>0</v>
          </cell>
        </row>
        <row r="353">
          <cell r="D353">
            <v>0</v>
          </cell>
          <cell r="E353">
            <v>0</v>
          </cell>
          <cell r="F353">
            <v>0</v>
          </cell>
        </row>
        <row r="354">
          <cell r="D354">
            <v>0</v>
          </cell>
          <cell r="E354">
            <v>0</v>
          </cell>
          <cell r="F354">
            <v>0</v>
          </cell>
        </row>
        <row r="355">
          <cell r="D355">
            <v>0</v>
          </cell>
          <cell r="E355">
            <v>0</v>
          </cell>
          <cell r="F355">
            <v>0</v>
          </cell>
        </row>
        <row r="356">
          <cell r="D356">
            <v>0</v>
          </cell>
          <cell r="E356">
            <v>0</v>
          </cell>
          <cell r="F356">
            <v>0</v>
          </cell>
        </row>
        <row r="357">
          <cell r="D357">
            <v>0</v>
          </cell>
          <cell r="E357">
            <v>0</v>
          </cell>
          <cell r="F357">
            <v>0</v>
          </cell>
        </row>
        <row r="358">
          <cell r="D358">
            <v>0</v>
          </cell>
          <cell r="E358">
            <v>0</v>
          </cell>
          <cell r="F358">
            <v>0</v>
          </cell>
        </row>
        <row r="359">
          <cell r="D359">
            <v>0</v>
          </cell>
          <cell r="E359">
            <v>0</v>
          </cell>
          <cell r="F359">
            <v>0</v>
          </cell>
        </row>
        <row r="360">
          <cell r="D360">
            <v>0</v>
          </cell>
          <cell r="E360">
            <v>0</v>
          </cell>
          <cell r="F360">
            <v>0</v>
          </cell>
        </row>
        <row r="361">
          <cell r="D361">
            <v>0</v>
          </cell>
          <cell r="E361">
            <v>0</v>
          </cell>
          <cell r="F361">
            <v>0</v>
          </cell>
        </row>
        <row r="362">
          <cell r="D362">
            <v>0</v>
          </cell>
          <cell r="E362">
            <v>0</v>
          </cell>
          <cell r="F362">
            <v>0</v>
          </cell>
        </row>
        <row r="363">
          <cell r="D363">
            <v>0</v>
          </cell>
          <cell r="E363">
            <v>0</v>
          </cell>
          <cell r="F363">
            <v>0</v>
          </cell>
        </row>
        <row r="364">
          <cell r="D364">
            <v>0</v>
          </cell>
          <cell r="E364">
            <v>0</v>
          </cell>
          <cell r="F364">
            <v>0</v>
          </cell>
        </row>
        <row r="365">
          <cell r="D365">
            <v>0</v>
          </cell>
          <cell r="E365">
            <v>0</v>
          </cell>
          <cell r="F365">
            <v>0</v>
          </cell>
        </row>
        <row r="366">
          <cell r="D366">
            <v>0</v>
          </cell>
          <cell r="E366">
            <v>0</v>
          </cell>
          <cell r="F366">
            <v>0</v>
          </cell>
        </row>
        <row r="367">
          <cell r="D367">
            <v>0</v>
          </cell>
          <cell r="E367">
            <v>0</v>
          </cell>
          <cell r="F367">
            <v>0</v>
          </cell>
        </row>
        <row r="368">
          <cell r="D368">
            <v>0</v>
          </cell>
          <cell r="E368">
            <v>0</v>
          </cell>
          <cell r="F368">
            <v>0</v>
          </cell>
        </row>
        <row r="369">
          <cell r="D369">
            <v>0</v>
          </cell>
          <cell r="E369">
            <v>0</v>
          </cell>
          <cell r="F369">
            <v>0</v>
          </cell>
        </row>
        <row r="370">
          <cell r="D370">
            <v>0</v>
          </cell>
          <cell r="E370">
            <v>0</v>
          </cell>
          <cell r="F370">
            <v>0</v>
          </cell>
        </row>
        <row r="371">
          <cell r="D371">
            <v>0</v>
          </cell>
          <cell r="E371">
            <v>0</v>
          </cell>
          <cell r="F371">
            <v>0</v>
          </cell>
        </row>
        <row r="372">
          <cell r="D372">
            <v>0</v>
          </cell>
          <cell r="E372">
            <v>0</v>
          </cell>
          <cell r="F372">
            <v>0</v>
          </cell>
        </row>
        <row r="373">
          <cell r="D373">
            <v>0</v>
          </cell>
          <cell r="E373">
            <v>0</v>
          </cell>
          <cell r="F373">
            <v>0</v>
          </cell>
        </row>
        <row r="374">
          <cell r="D374">
            <v>0</v>
          </cell>
          <cell r="E374">
            <v>0</v>
          </cell>
          <cell r="F374">
            <v>0</v>
          </cell>
        </row>
        <row r="375">
          <cell r="D375">
            <v>0</v>
          </cell>
          <cell r="E375">
            <v>0</v>
          </cell>
          <cell r="F375">
            <v>0</v>
          </cell>
        </row>
        <row r="376">
          <cell r="D376">
            <v>0</v>
          </cell>
          <cell r="E376">
            <v>0</v>
          </cell>
          <cell r="F376">
            <v>0</v>
          </cell>
        </row>
        <row r="377">
          <cell r="D377">
            <v>0</v>
          </cell>
          <cell r="E377">
            <v>0</v>
          </cell>
          <cell r="F377">
            <v>0</v>
          </cell>
        </row>
        <row r="378">
          <cell r="D378">
            <v>0</v>
          </cell>
          <cell r="E378">
            <v>0</v>
          </cell>
          <cell r="F378">
            <v>0</v>
          </cell>
        </row>
        <row r="379">
          <cell r="D379">
            <v>0</v>
          </cell>
          <cell r="E379">
            <v>0</v>
          </cell>
          <cell r="F379">
            <v>0</v>
          </cell>
        </row>
        <row r="380">
          <cell r="D380">
            <v>0</v>
          </cell>
          <cell r="E380">
            <v>0</v>
          </cell>
          <cell r="F380">
            <v>0</v>
          </cell>
        </row>
        <row r="381">
          <cell r="D381">
            <v>0</v>
          </cell>
          <cell r="E381">
            <v>0</v>
          </cell>
          <cell r="F381">
            <v>0</v>
          </cell>
        </row>
        <row r="382">
          <cell r="D382">
            <v>0</v>
          </cell>
          <cell r="E382">
            <v>0</v>
          </cell>
          <cell r="F382">
            <v>0</v>
          </cell>
        </row>
        <row r="383">
          <cell r="D383">
            <v>0</v>
          </cell>
          <cell r="E383">
            <v>0</v>
          </cell>
          <cell r="F383">
            <v>0</v>
          </cell>
        </row>
        <row r="384">
          <cell r="D384">
            <v>0</v>
          </cell>
          <cell r="E384">
            <v>0</v>
          </cell>
          <cell r="F384">
            <v>0</v>
          </cell>
        </row>
        <row r="385">
          <cell r="D385">
            <v>0</v>
          </cell>
          <cell r="E385">
            <v>0</v>
          </cell>
          <cell r="F385">
            <v>0</v>
          </cell>
        </row>
        <row r="386">
          <cell r="D386">
            <v>0</v>
          </cell>
          <cell r="E386">
            <v>0</v>
          </cell>
          <cell r="F386">
            <v>0</v>
          </cell>
        </row>
        <row r="387">
          <cell r="D387">
            <v>0</v>
          </cell>
          <cell r="E387">
            <v>0</v>
          </cell>
          <cell r="F387">
            <v>0</v>
          </cell>
        </row>
        <row r="388">
          <cell r="D388">
            <v>0</v>
          </cell>
          <cell r="E388">
            <v>0</v>
          </cell>
          <cell r="F388">
            <v>0</v>
          </cell>
        </row>
        <row r="389">
          <cell r="D389">
            <v>0</v>
          </cell>
          <cell r="E389">
            <v>0</v>
          </cell>
          <cell r="F389">
            <v>0</v>
          </cell>
        </row>
        <row r="390">
          <cell r="D390">
            <v>0</v>
          </cell>
          <cell r="E390">
            <v>0</v>
          </cell>
          <cell r="F390">
            <v>0</v>
          </cell>
        </row>
        <row r="391">
          <cell r="D391">
            <v>0</v>
          </cell>
          <cell r="E391">
            <v>0</v>
          </cell>
          <cell r="F391">
            <v>0</v>
          </cell>
        </row>
        <row r="392">
          <cell r="D392">
            <v>0</v>
          </cell>
          <cell r="E392">
            <v>0</v>
          </cell>
          <cell r="F392">
            <v>0</v>
          </cell>
        </row>
        <row r="393">
          <cell r="D393">
            <v>0</v>
          </cell>
          <cell r="E393">
            <v>0</v>
          </cell>
          <cell r="F393">
            <v>0</v>
          </cell>
        </row>
        <row r="394">
          <cell r="D394">
            <v>0</v>
          </cell>
          <cell r="E394">
            <v>0</v>
          </cell>
          <cell r="F394">
            <v>0</v>
          </cell>
        </row>
        <row r="395">
          <cell r="D395">
            <v>0</v>
          </cell>
          <cell r="E395">
            <v>0</v>
          </cell>
          <cell r="F395">
            <v>0</v>
          </cell>
        </row>
        <row r="396">
          <cell r="D396">
            <v>0</v>
          </cell>
          <cell r="E396">
            <v>0</v>
          </cell>
          <cell r="F396">
            <v>0</v>
          </cell>
        </row>
        <row r="397">
          <cell r="D397">
            <v>0</v>
          </cell>
          <cell r="E397">
            <v>0</v>
          </cell>
          <cell r="F397">
            <v>0</v>
          </cell>
        </row>
        <row r="398">
          <cell r="D398">
            <v>0</v>
          </cell>
          <cell r="E398">
            <v>0</v>
          </cell>
          <cell r="F398">
            <v>0</v>
          </cell>
        </row>
        <row r="399">
          <cell r="D399">
            <v>0</v>
          </cell>
          <cell r="E399">
            <v>0</v>
          </cell>
          <cell r="F399">
            <v>0</v>
          </cell>
        </row>
        <row r="400">
          <cell r="D400">
            <v>0</v>
          </cell>
          <cell r="E400">
            <v>0</v>
          </cell>
          <cell r="F400">
            <v>0</v>
          </cell>
        </row>
        <row r="401">
          <cell r="D401">
            <v>0</v>
          </cell>
          <cell r="E401">
            <v>0</v>
          </cell>
          <cell r="F401">
            <v>0</v>
          </cell>
        </row>
        <row r="402">
          <cell r="D402">
            <v>0</v>
          </cell>
          <cell r="E402">
            <v>0</v>
          </cell>
          <cell r="F402">
            <v>0</v>
          </cell>
        </row>
        <row r="403">
          <cell r="D403">
            <v>0</v>
          </cell>
          <cell r="E403">
            <v>0</v>
          </cell>
          <cell r="F403">
            <v>0</v>
          </cell>
        </row>
        <row r="404">
          <cell r="D404">
            <v>0</v>
          </cell>
          <cell r="E404">
            <v>0</v>
          </cell>
          <cell r="F404">
            <v>0</v>
          </cell>
        </row>
        <row r="405">
          <cell r="D405">
            <v>0</v>
          </cell>
          <cell r="E405">
            <v>0</v>
          </cell>
          <cell r="F405">
            <v>0</v>
          </cell>
        </row>
        <row r="406">
          <cell r="D406">
            <v>0</v>
          </cell>
          <cell r="E406">
            <v>0</v>
          </cell>
          <cell r="F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</row>
        <row r="409">
          <cell r="D409">
            <v>0</v>
          </cell>
          <cell r="E409">
            <v>0</v>
          </cell>
          <cell r="F409">
            <v>0</v>
          </cell>
        </row>
        <row r="410">
          <cell r="D410">
            <v>0</v>
          </cell>
          <cell r="E410">
            <v>0</v>
          </cell>
          <cell r="F410">
            <v>0</v>
          </cell>
        </row>
        <row r="411">
          <cell r="D411">
            <v>0</v>
          </cell>
          <cell r="E411">
            <v>0</v>
          </cell>
          <cell r="F411">
            <v>0</v>
          </cell>
        </row>
        <row r="412">
          <cell r="D412">
            <v>0</v>
          </cell>
          <cell r="E412">
            <v>0</v>
          </cell>
          <cell r="F412">
            <v>0</v>
          </cell>
        </row>
        <row r="413">
          <cell r="D413">
            <v>0</v>
          </cell>
          <cell r="E413">
            <v>0</v>
          </cell>
          <cell r="F413">
            <v>0</v>
          </cell>
        </row>
        <row r="414">
          <cell r="D414">
            <v>0</v>
          </cell>
          <cell r="E414">
            <v>0</v>
          </cell>
          <cell r="F414">
            <v>0</v>
          </cell>
        </row>
        <row r="415">
          <cell r="D415">
            <v>0</v>
          </cell>
          <cell r="E415">
            <v>0</v>
          </cell>
          <cell r="F415">
            <v>0</v>
          </cell>
        </row>
        <row r="416">
          <cell r="D416">
            <v>0</v>
          </cell>
          <cell r="E416">
            <v>0</v>
          </cell>
          <cell r="F416">
            <v>0</v>
          </cell>
        </row>
        <row r="417">
          <cell r="D417">
            <v>0</v>
          </cell>
          <cell r="E417">
            <v>0</v>
          </cell>
          <cell r="F417">
            <v>0</v>
          </cell>
        </row>
        <row r="418">
          <cell r="D418">
            <v>0</v>
          </cell>
          <cell r="E418">
            <v>0</v>
          </cell>
          <cell r="F418">
            <v>0</v>
          </cell>
        </row>
        <row r="419">
          <cell r="D419">
            <v>0</v>
          </cell>
          <cell r="E419">
            <v>0</v>
          </cell>
          <cell r="F419">
            <v>0</v>
          </cell>
        </row>
        <row r="420">
          <cell r="D420">
            <v>0</v>
          </cell>
          <cell r="E420">
            <v>0</v>
          </cell>
          <cell r="F420">
            <v>0</v>
          </cell>
        </row>
        <row r="421">
          <cell r="D421">
            <v>0</v>
          </cell>
          <cell r="E421">
            <v>0</v>
          </cell>
          <cell r="F421">
            <v>0</v>
          </cell>
        </row>
        <row r="422">
          <cell r="D422">
            <v>0</v>
          </cell>
          <cell r="E422">
            <v>0</v>
          </cell>
          <cell r="F422">
            <v>0</v>
          </cell>
        </row>
        <row r="423">
          <cell r="D423">
            <v>0</v>
          </cell>
          <cell r="E423">
            <v>0</v>
          </cell>
          <cell r="F423">
            <v>0</v>
          </cell>
        </row>
        <row r="424">
          <cell r="D424">
            <v>0</v>
          </cell>
          <cell r="E424">
            <v>0</v>
          </cell>
          <cell r="F424">
            <v>0</v>
          </cell>
        </row>
        <row r="425">
          <cell r="D425">
            <v>0</v>
          </cell>
          <cell r="E425">
            <v>0</v>
          </cell>
          <cell r="F425">
            <v>0</v>
          </cell>
        </row>
        <row r="426">
          <cell r="D426">
            <v>0</v>
          </cell>
          <cell r="E426">
            <v>0</v>
          </cell>
          <cell r="F426">
            <v>0</v>
          </cell>
        </row>
        <row r="427">
          <cell r="D427">
            <v>0</v>
          </cell>
          <cell r="E427">
            <v>0</v>
          </cell>
          <cell r="F427">
            <v>0</v>
          </cell>
        </row>
        <row r="428">
          <cell r="D428">
            <v>0</v>
          </cell>
          <cell r="E428">
            <v>0</v>
          </cell>
          <cell r="F428">
            <v>0</v>
          </cell>
        </row>
        <row r="429">
          <cell r="D429">
            <v>0</v>
          </cell>
          <cell r="E429">
            <v>0</v>
          </cell>
          <cell r="F429">
            <v>0</v>
          </cell>
        </row>
        <row r="430">
          <cell r="D430">
            <v>0</v>
          </cell>
          <cell r="E430">
            <v>0</v>
          </cell>
          <cell r="F430">
            <v>0</v>
          </cell>
        </row>
        <row r="431">
          <cell r="D431">
            <v>0</v>
          </cell>
          <cell r="E431">
            <v>0</v>
          </cell>
          <cell r="F431">
            <v>0</v>
          </cell>
        </row>
        <row r="432">
          <cell r="D432">
            <v>0</v>
          </cell>
          <cell r="E432">
            <v>0</v>
          </cell>
          <cell r="F432">
            <v>0</v>
          </cell>
        </row>
        <row r="433">
          <cell r="D433">
            <v>0</v>
          </cell>
          <cell r="E433">
            <v>0</v>
          </cell>
          <cell r="F433">
            <v>0</v>
          </cell>
        </row>
        <row r="434">
          <cell r="D434">
            <v>0</v>
          </cell>
          <cell r="E434">
            <v>0</v>
          </cell>
          <cell r="F434">
            <v>0</v>
          </cell>
        </row>
        <row r="435">
          <cell r="D435">
            <v>0</v>
          </cell>
          <cell r="E435">
            <v>0</v>
          </cell>
          <cell r="F435">
            <v>0</v>
          </cell>
        </row>
        <row r="436">
          <cell r="D436">
            <v>0</v>
          </cell>
          <cell r="E436">
            <v>0</v>
          </cell>
          <cell r="F436">
            <v>0</v>
          </cell>
        </row>
        <row r="437">
          <cell r="D437">
            <v>0</v>
          </cell>
          <cell r="E437">
            <v>0</v>
          </cell>
          <cell r="F437">
            <v>0</v>
          </cell>
        </row>
        <row r="438">
          <cell r="D438">
            <v>0</v>
          </cell>
          <cell r="E438">
            <v>0</v>
          </cell>
          <cell r="F438">
            <v>0</v>
          </cell>
        </row>
        <row r="439">
          <cell r="D439">
            <v>0</v>
          </cell>
          <cell r="E439">
            <v>0</v>
          </cell>
          <cell r="F439">
            <v>0</v>
          </cell>
        </row>
        <row r="440">
          <cell r="D440">
            <v>0</v>
          </cell>
          <cell r="E440">
            <v>0</v>
          </cell>
          <cell r="F440">
            <v>0</v>
          </cell>
        </row>
        <row r="441">
          <cell r="D441">
            <v>0</v>
          </cell>
          <cell r="E441">
            <v>0</v>
          </cell>
          <cell r="F441">
            <v>0</v>
          </cell>
        </row>
        <row r="442">
          <cell r="D442">
            <v>0</v>
          </cell>
          <cell r="E442">
            <v>0</v>
          </cell>
          <cell r="F442">
            <v>0</v>
          </cell>
        </row>
        <row r="443">
          <cell r="D443">
            <v>0</v>
          </cell>
          <cell r="E443">
            <v>0</v>
          </cell>
          <cell r="F443">
            <v>0</v>
          </cell>
        </row>
        <row r="444">
          <cell r="D444">
            <v>0</v>
          </cell>
          <cell r="E444">
            <v>0</v>
          </cell>
          <cell r="F444">
            <v>0</v>
          </cell>
        </row>
        <row r="445">
          <cell r="D445">
            <v>0</v>
          </cell>
          <cell r="E445">
            <v>0</v>
          </cell>
          <cell r="F445">
            <v>0</v>
          </cell>
        </row>
        <row r="446">
          <cell r="D446">
            <v>0</v>
          </cell>
          <cell r="E446">
            <v>0</v>
          </cell>
          <cell r="F446">
            <v>0</v>
          </cell>
        </row>
        <row r="447">
          <cell r="D447">
            <v>0</v>
          </cell>
          <cell r="E447">
            <v>0</v>
          </cell>
          <cell r="F447">
            <v>0</v>
          </cell>
        </row>
        <row r="448">
          <cell r="D448">
            <v>0</v>
          </cell>
          <cell r="E448">
            <v>0</v>
          </cell>
          <cell r="F448">
            <v>0</v>
          </cell>
        </row>
        <row r="449">
          <cell r="D449">
            <v>0</v>
          </cell>
          <cell r="E449">
            <v>0</v>
          </cell>
          <cell r="F449">
            <v>0</v>
          </cell>
        </row>
        <row r="450">
          <cell r="D450">
            <v>0</v>
          </cell>
          <cell r="E450">
            <v>0</v>
          </cell>
          <cell r="F450">
            <v>0</v>
          </cell>
        </row>
        <row r="451">
          <cell r="D451">
            <v>0</v>
          </cell>
          <cell r="E451">
            <v>0</v>
          </cell>
          <cell r="F451">
            <v>0</v>
          </cell>
        </row>
        <row r="452">
          <cell r="D452">
            <v>0</v>
          </cell>
          <cell r="E452">
            <v>0</v>
          </cell>
          <cell r="F452">
            <v>0</v>
          </cell>
        </row>
        <row r="453">
          <cell r="D453">
            <v>0</v>
          </cell>
          <cell r="E453">
            <v>0</v>
          </cell>
          <cell r="F453">
            <v>0</v>
          </cell>
        </row>
        <row r="454">
          <cell r="D454">
            <v>0</v>
          </cell>
          <cell r="E454">
            <v>0</v>
          </cell>
          <cell r="F454">
            <v>0</v>
          </cell>
        </row>
        <row r="455">
          <cell r="D455">
            <v>0</v>
          </cell>
          <cell r="E455">
            <v>0</v>
          </cell>
          <cell r="F455">
            <v>0</v>
          </cell>
        </row>
        <row r="456">
          <cell r="D456">
            <v>0</v>
          </cell>
          <cell r="E456">
            <v>0</v>
          </cell>
          <cell r="F456">
            <v>0</v>
          </cell>
        </row>
        <row r="457">
          <cell r="D457">
            <v>0</v>
          </cell>
          <cell r="E457">
            <v>0</v>
          </cell>
          <cell r="F457">
            <v>0</v>
          </cell>
        </row>
        <row r="458">
          <cell r="D458">
            <v>0</v>
          </cell>
          <cell r="E458">
            <v>0</v>
          </cell>
          <cell r="F458">
            <v>0</v>
          </cell>
        </row>
        <row r="459">
          <cell r="D459">
            <v>0</v>
          </cell>
          <cell r="E459">
            <v>0</v>
          </cell>
          <cell r="F459">
            <v>0</v>
          </cell>
        </row>
        <row r="460">
          <cell r="D460">
            <v>0</v>
          </cell>
          <cell r="E460">
            <v>0</v>
          </cell>
          <cell r="F460">
            <v>0</v>
          </cell>
        </row>
        <row r="461">
          <cell r="D461">
            <v>0</v>
          </cell>
          <cell r="E461">
            <v>0</v>
          </cell>
          <cell r="F461">
            <v>0</v>
          </cell>
        </row>
        <row r="462">
          <cell r="D462">
            <v>0</v>
          </cell>
          <cell r="E462">
            <v>0</v>
          </cell>
          <cell r="F462">
            <v>0</v>
          </cell>
        </row>
        <row r="463">
          <cell r="D463">
            <v>0</v>
          </cell>
          <cell r="E463">
            <v>0</v>
          </cell>
          <cell r="F463">
            <v>0</v>
          </cell>
        </row>
        <row r="464">
          <cell r="D464">
            <v>0</v>
          </cell>
          <cell r="E464">
            <v>0</v>
          </cell>
          <cell r="F464">
            <v>0</v>
          </cell>
        </row>
        <row r="465">
          <cell r="D465">
            <v>0</v>
          </cell>
          <cell r="E465">
            <v>0</v>
          </cell>
          <cell r="F465">
            <v>0</v>
          </cell>
        </row>
        <row r="466">
          <cell r="D466">
            <v>0</v>
          </cell>
          <cell r="E466">
            <v>0</v>
          </cell>
          <cell r="F466">
            <v>0</v>
          </cell>
        </row>
        <row r="467">
          <cell r="D467">
            <v>0</v>
          </cell>
          <cell r="E467">
            <v>0</v>
          </cell>
          <cell r="F467">
            <v>0</v>
          </cell>
        </row>
        <row r="468">
          <cell r="D468">
            <v>0</v>
          </cell>
          <cell r="E468">
            <v>0</v>
          </cell>
          <cell r="F468">
            <v>0</v>
          </cell>
        </row>
        <row r="469">
          <cell r="D469">
            <v>0</v>
          </cell>
          <cell r="E469">
            <v>0</v>
          </cell>
          <cell r="F469">
            <v>0</v>
          </cell>
        </row>
        <row r="470">
          <cell r="D470">
            <v>0</v>
          </cell>
          <cell r="E470">
            <v>0</v>
          </cell>
          <cell r="F470">
            <v>0</v>
          </cell>
        </row>
        <row r="471">
          <cell r="D471">
            <v>0</v>
          </cell>
          <cell r="E471">
            <v>0</v>
          </cell>
          <cell r="F471">
            <v>0</v>
          </cell>
        </row>
        <row r="472">
          <cell r="D472">
            <v>0</v>
          </cell>
          <cell r="E472">
            <v>0</v>
          </cell>
          <cell r="F472">
            <v>0</v>
          </cell>
        </row>
        <row r="473">
          <cell r="D473">
            <v>0</v>
          </cell>
          <cell r="E473">
            <v>0</v>
          </cell>
          <cell r="F473">
            <v>0</v>
          </cell>
        </row>
        <row r="474">
          <cell r="D474">
            <v>0</v>
          </cell>
          <cell r="E474">
            <v>0</v>
          </cell>
          <cell r="F474">
            <v>0</v>
          </cell>
        </row>
        <row r="475">
          <cell r="D475">
            <v>0</v>
          </cell>
          <cell r="E475">
            <v>0</v>
          </cell>
          <cell r="F475">
            <v>0</v>
          </cell>
        </row>
        <row r="476">
          <cell r="D476">
            <v>0</v>
          </cell>
          <cell r="E476">
            <v>0</v>
          </cell>
          <cell r="F476">
            <v>0</v>
          </cell>
        </row>
        <row r="477">
          <cell r="D477">
            <v>0</v>
          </cell>
          <cell r="E477">
            <v>0</v>
          </cell>
          <cell r="F477">
            <v>0</v>
          </cell>
        </row>
        <row r="478">
          <cell r="D478">
            <v>0</v>
          </cell>
          <cell r="E478">
            <v>0</v>
          </cell>
          <cell r="F478">
            <v>0</v>
          </cell>
        </row>
        <row r="479">
          <cell r="D479">
            <v>0</v>
          </cell>
          <cell r="E479">
            <v>0</v>
          </cell>
          <cell r="F479">
            <v>0</v>
          </cell>
        </row>
        <row r="480">
          <cell r="D480">
            <v>0</v>
          </cell>
          <cell r="E480">
            <v>0</v>
          </cell>
          <cell r="F480">
            <v>0</v>
          </cell>
        </row>
        <row r="481">
          <cell r="D481">
            <v>0</v>
          </cell>
          <cell r="E481">
            <v>0</v>
          </cell>
          <cell r="F481">
            <v>0</v>
          </cell>
        </row>
        <row r="482">
          <cell r="D482">
            <v>0</v>
          </cell>
          <cell r="E482">
            <v>0</v>
          </cell>
          <cell r="F482">
            <v>0</v>
          </cell>
        </row>
        <row r="483">
          <cell r="D483">
            <v>0</v>
          </cell>
          <cell r="E483">
            <v>0</v>
          </cell>
          <cell r="F483">
            <v>0</v>
          </cell>
        </row>
        <row r="484">
          <cell r="D484">
            <v>0</v>
          </cell>
          <cell r="E484">
            <v>0</v>
          </cell>
          <cell r="F484">
            <v>0</v>
          </cell>
        </row>
        <row r="485">
          <cell r="D485">
            <v>0</v>
          </cell>
          <cell r="E485">
            <v>0</v>
          </cell>
          <cell r="F485">
            <v>0</v>
          </cell>
        </row>
        <row r="486">
          <cell r="D486">
            <v>0</v>
          </cell>
          <cell r="E486">
            <v>0</v>
          </cell>
          <cell r="F486">
            <v>0</v>
          </cell>
        </row>
        <row r="487">
          <cell r="D487">
            <v>0</v>
          </cell>
          <cell r="E487">
            <v>0</v>
          </cell>
          <cell r="F487">
            <v>0</v>
          </cell>
        </row>
        <row r="488">
          <cell r="D488">
            <v>0</v>
          </cell>
          <cell r="E488">
            <v>0</v>
          </cell>
          <cell r="F488">
            <v>0</v>
          </cell>
        </row>
        <row r="489">
          <cell r="D489">
            <v>0</v>
          </cell>
          <cell r="E489">
            <v>0</v>
          </cell>
          <cell r="F489">
            <v>0</v>
          </cell>
        </row>
        <row r="490">
          <cell r="D490">
            <v>0</v>
          </cell>
          <cell r="E490">
            <v>0</v>
          </cell>
          <cell r="F490">
            <v>0</v>
          </cell>
        </row>
        <row r="491">
          <cell r="D491">
            <v>0</v>
          </cell>
          <cell r="E491">
            <v>0</v>
          </cell>
          <cell r="F491">
            <v>0</v>
          </cell>
        </row>
        <row r="492">
          <cell r="D492">
            <v>0</v>
          </cell>
          <cell r="E492">
            <v>0</v>
          </cell>
          <cell r="F492">
            <v>0</v>
          </cell>
        </row>
        <row r="493">
          <cell r="D493">
            <v>0</v>
          </cell>
          <cell r="E493">
            <v>0</v>
          </cell>
          <cell r="F493">
            <v>0</v>
          </cell>
        </row>
        <row r="494">
          <cell r="D494">
            <v>0</v>
          </cell>
          <cell r="E494">
            <v>0</v>
          </cell>
          <cell r="F494">
            <v>0</v>
          </cell>
        </row>
        <row r="495">
          <cell r="D495">
            <v>0</v>
          </cell>
          <cell r="E495">
            <v>0</v>
          </cell>
          <cell r="F495">
            <v>0</v>
          </cell>
        </row>
        <row r="496">
          <cell r="D496">
            <v>0</v>
          </cell>
          <cell r="E496">
            <v>0</v>
          </cell>
          <cell r="F496">
            <v>0</v>
          </cell>
        </row>
        <row r="497">
          <cell r="D497">
            <v>0</v>
          </cell>
          <cell r="E497">
            <v>0</v>
          </cell>
          <cell r="F497">
            <v>0</v>
          </cell>
        </row>
        <row r="498">
          <cell r="D498">
            <v>0</v>
          </cell>
          <cell r="E498">
            <v>0</v>
          </cell>
          <cell r="F498">
            <v>0</v>
          </cell>
        </row>
        <row r="499">
          <cell r="D499">
            <v>0</v>
          </cell>
          <cell r="E499">
            <v>0</v>
          </cell>
          <cell r="F499">
            <v>0</v>
          </cell>
        </row>
        <row r="500">
          <cell r="D500">
            <v>0</v>
          </cell>
          <cell r="E500">
            <v>0</v>
          </cell>
          <cell r="F500">
            <v>0</v>
          </cell>
        </row>
        <row r="501">
          <cell r="D501">
            <v>0</v>
          </cell>
          <cell r="E501">
            <v>0</v>
          </cell>
          <cell r="F501">
            <v>0</v>
          </cell>
        </row>
        <row r="502">
          <cell r="D502">
            <v>0</v>
          </cell>
          <cell r="E502">
            <v>0</v>
          </cell>
          <cell r="F502">
            <v>0</v>
          </cell>
        </row>
        <row r="503">
          <cell r="D503">
            <v>0</v>
          </cell>
          <cell r="E503">
            <v>0</v>
          </cell>
          <cell r="F503">
            <v>0</v>
          </cell>
        </row>
        <row r="504">
          <cell r="D504">
            <v>0</v>
          </cell>
          <cell r="E504">
            <v>0</v>
          </cell>
          <cell r="F504">
            <v>0</v>
          </cell>
        </row>
        <row r="505">
          <cell r="D505">
            <v>0</v>
          </cell>
          <cell r="E505">
            <v>0</v>
          </cell>
          <cell r="F505">
            <v>0</v>
          </cell>
        </row>
        <row r="506">
          <cell r="D506">
            <v>0</v>
          </cell>
          <cell r="E506">
            <v>0</v>
          </cell>
          <cell r="F506">
            <v>0</v>
          </cell>
        </row>
        <row r="507">
          <cell r="D507">
            <v>0</v>
          </cell>
          <cell r="E507">
            <v>0</v>
          </cell>
          <cell r="F507">
            <v>0</v>
          </cell>
        </row>
        <row r="508">
          <cell r="D508">
            <v>0</v>
          </cell>
          <cell r="E508">
            <v>0</v>
          </cell>
          <cell r="F508">
            <v>0</v>
          </cell>
        </row>
        <row r="509">
          <cell r="D509">
            <v>0</v>
          </cell>
          <cell r="E509">
            <v>0</v>
          </cell>
          <cell r="F509">
            <v>0</v>
          </cell>
        </row>
        <row r="510">
          <cell r="D510">
            <v>0</v>
          </cell>
          <cell r="E510">
            <v>0</v>
          </cell>
          <cell r="F510">
            <v>0</v>
          </cell>
        </row>
        <row r="511">
          <cell r="D511">
            <v>0</v>
          </cell>
          <cell r="E511">
            <v>0</v>
          </cell>
          <cell r="F511">
            <v>0</v>
          </cell>
        </row>
        <row r="512">
          <cell r="D512">
            <v>0</v>
          </cell>
          <cell r="E512">
            <v>0</v>
          </cell>
          <cell r="F512">
            <v>0</v>
          </cell>
        </row>
        <row r="513">
          <cell r="D513">
            <v>0</v>
          </cell>
          <cell r="E513">
            <v>0</v>
          </cell>
          <cell r="F513">
            <v>0</v>
          </cell>
        </row>
        <row r="514">
          <cell r="D514">
            <v>0</v>
          </cell>
          <cell r="E514">
            <v>0</v>
          </cell>
          <cell r="F514">
            <v>0</v>
          </cell>
        </row>
        <row r="515">
          <cell r="D515">
            <v>0</v>
          </cell>
          <cell r="E515">
            <v>0</v>
          </cell>
          <cell r="F515">
            <v>0</v>
          </cell>
        </row>
        <row r="516">
          <cell r="D516">
            <v>0</v>
          </cell>
          <cell r="E516">
            <v>0</v>
          </cell>
          <cell r="F516">
            <v>0</v>
          </cell>
        </row>
        <row r="517">
          <cell r="D517">
            <v>0</v>
          </cell>
          <cell r="E517">
            <v>0</v>
          </cell>
          <cell r="F517">
            <v>0</v>
          </cell>
        </row>
        <row r="518">
          <cell r="D518">
            <v>0</v>
          </cell>
          <cell r="E518">
            <v>0</v>
          </cell>
          <cell r="F518">
            <v>0</v>
          </cell>
        </row>
        <row r="519">
          <cell r="D519">
            <v>0</v>
          </cell>
          <cell r="E519">
            <v>0</v>
          </cell>
          <cell r="F519">
            <v>0</v>
          </cell>
        </row>
        <row r="520">
          <cell r="D520">
            <v>0</v>
          </cell>
          <cell r="E520">
            <v>0</v>
          </cell>
          <cell r="F520">
            <v>0</v>
          </cell>
        </row>
        <row r="521">
          <cell r="D521">
            <v>0</v>
          </cell>
          <cell r="E521">
            <v>0</v>
          </cell>
          <cell r="F521">
            <v>0</v>
          </cell>
        </row>
        <row r="522">
          <cell r="D522">
            <v>0</v>
          </cell>
          <cell r="E522">
            <v>0</v>
          </cell>
          <cell r="F522">
            <v>0</v>
          </cell>
        </row>
        <row r="523">
          <cell r="D523">
            <v>0</v>
          </cell>
          <cell r="E523">
            <v>0</v>
          </cell>
          <cell r="F523">
            <v>0</v>
          </cell>
        </row>
        <row r="524">
          <cell r="D524">
            <v>0</v>
          </cell>
          <cell r="E524">
            <v>0</v>
          </cell>
          <cell r="F524">
            <v>0</v>
          </cell>
        </row>
        <row r="525">
          <cell r="D525">
            <v>0</v>
          </cell>
          <cell r="E525">
            <v>0</v>
          </cell>
          <cell r="F525">
            <v>0</v>
          </cell>
        </row>
        <row r="526">
          <cell r="D526">
            <v>0</v>
          </cell>
          <cell r="E526">
            <v>0</v>
          </cell>
          <cell r="F526">
            <v>0</v>
          </cell>
        </row>
        <row r="527">
          <cell r="D527">
            <v>0</v>
          </cell>
          <cell r="E527">
            <v>0</v>
          </cell>
          <cell r="F527">
            <v>0</v>
          </cell>
        </row>
        <row r="528">
          <cell r="D528">
            <v>0</v>
          </cell>
          <cell r="E528">
            <v>0</v>
          </cell>
          <cell r="F528">
            <v>0</v>
          </cell>
        </row>
        <row r="529">
          <cell r="D529">
            <v>0</v>
          </cell>
          <cell r="E529">
            <v>0</v>
          </cell>
          <cell r="F529">
            <v>0</v>
          </cell>
        </row>
        <row r="530">
          <cell r="D530">
            <v>0</v>
          </cell>
          <cell r="E530">
            <v>0</v>
          </cell>
          <cell r="F530">
            <v>0</v>
          </cell>
        </row>
        <row r="531">
          <cell r="D531">
            <v>0</v>
          </cell>
          <cell r="E531">
            <v>0</v>
          </cell>
          <cell r="F531">
            <v>0</v>
          </cell>
        </row>
        <row r="532">
          <cell r="D532">
            <v>0</v>
          </cell>
          <cell r="E532">
            <v>0</v>
          </cell>
          <cell r="F532">
            <v>0</v>
          </cell>
        </row>
        <row r="533">
          <cell r="D533">
            <v>0</v>
          </cell>
          <cell r="E533">
            <v>0</v>
          </cell>
          <cell r="F533">
            <v>0</v>
          </cell>
        </row>
        <row r="534">
          <cell r="D534">
            <v>0</v>
          </cell>
          <cell r="E534">
            <v>0</v>
          </cell>
          <cell r="F534">
            <v>0</v>
          </cell>
        </row>
        <row r="535">
          <cell r="D535">
            <v>0</v>
          </cell>
          <cell r="E535">
            <v>0</v>
          </cell>
          <cell r="F535">
            <v>0</v>
          </cell>
        </row>
        <row r="536">
          <cell r="D536">
            <v>0</v>
          </cell>
          <cell r="E536">
            <v>0</v>
          </cell>
          <cell r="F536">
            <v>0</v>
          </cell>
        </row>
        <row r="537">
          <cell r="D537">
            <v>0</v>
          </cell>
          <cell r="E537">
            <v>0</v>
          </cell>
          <cell r="F537">
            <v>0</v>
          </cell>
        </row>
        <row r="538">
          <cell r="D538">
            <v>0</v>
          </cell>
          <cell r="E538">
            <v>0</v>
          </cell>
          <cell r="F538">
            <v>0</v>
          </cell>
        </row>
        <row r="539">
          <cell r="D539">
            <v>0</v>
          </cell>
          <cell r="E539">
            <v>0</v>
          </cell>
          <cell r="F539">
            <v>0</v>
          </cell>
        </row>
        <row r="540">
          <cell r="D540">
            <v>0</v>
          </cell>
          <cell r="E540">
            <v>0</v>
          </cell>
          <cell r="F540">
            <v>0</v>
          </cell>
        </row>
        <row r="541">
          <cell r="D541">
            <v>0</v>
          </cell>
          <cell r="E541">
            <v>0</v>
          </cell>
          <cell r="F541">
            <v>0</v>
          </cell>
        </row>
        <row r="542">
          <cell r="D542">
            <v>0</v>
          </cell>
          <cell r="E542">
            <v>0</v>
          </cell>
          <cell r="F542">
            <v>0</v>
          </cell>
        </row>
        <row r="543">
          <cell r="D543">
            <v>0</v>
          </cell>
          <cell r="E543">
            <v>0</v>
          </cell>
          <cell r="F543">
            <v>0</v>
          </cell>
        </row>
        <row r="544">
          <cell r="D544">
            <v>0</v>
          </cell>
          <cell r="E544">
            <v>0</v>
          </cell>
          <cell r="F544">
            <v>0</v>
          </cell>
        </row>
        <row r="545">
          <cell r="D545">
            <v>0</v>
          </cell>
          <cell r="E545">
            <v>0</v>
          </cell>
          <cell r="F545">
            <v>0</v>
          </cell>
        </row>
        <row r="546">
          <cell r="D546">
            <v>0</v>
          </cell>
          <cell r="E546">
            <v>0</v>
          </cell>
          <cell r="F546">
            <v>0</v>
          </cell>
        </row>
        <row r="547">
          <cell r="D547">
            <v>0</v>
          </cell>
          <cell r="E547">
            <v>0</v>
          </cell>
          <cell r="F547">
            <v>0</v>
          </cell>
        </row>
        <row r="548">
          <cell r="D548">
            <v>0</v>
          </cell>
          <cell r="E548">
            <v>0</v>
          </cell>
          <cell r="F548">
            <v>0</v>
          </cell>
        </row>
        <row r="549">
          <cell r="D549">
            <v>0</v>
          </cell>
          <cell r="E549">
            <v>0</v>
          </cell>
          <cell r="F549">
            <v>0</v>
          </cell>
        </row>
        <row r="550">
          <cell r="D550">
            <v>0</v>
          </cell>
          <cell r="E550">
            <v>0</v>
          </cell>
          <cell r="F550">
            <v>0</v>
          </cell>
        </row>
        <row r="551">
          <cell r="D551">
            <v>0</v>
          </cell>
          <cell r="E551">
            <v>0</v>
          </cell>
          <cell r="F551">
            <v>0</v>
          </cell>
        </row>
        <row r="552">
          <cell r="D552">
            <v>0</v>
          </cell>
          <cell r="E552">
            <v>0</v>
          </cell>
          <cell r="F552">
            <v>0</v>
          </cell>
        </row>
        <row r="553">
          <cell r="D553">
            <v>0</v>
          </cell>
          <cell r="E553">
            <v>0</v>
          </cell>
          <cell r="F553">
            <v>0</v>
          </cell>
        </row>
        <row r="554">
          <cell r="D554">
            <v>0</v>
          </cell>
          <cell r="E554">
            <v>0</v>
          </cell>
          <cell r="F554">
            <v>0</v>
          </cell>
        </row>
        <row r="555">
          <cell r="D555">
            <v>0</v>
          </cell>
          <cell r="E555">
            <v>0</v>
          </cell>
          <cell r="F555">
            <v>0</v>
          </cell>
        </row>
        <row r="556">
          <cell r="D556">
            <v>0</v>
          </cell>
          <cell r="E556">
            <v>0</v>
          </cell>
          <cell r="F556">
            <v>0</v>
          </cell>
        </row>
        <row r="557">
          <cell r="D557">
            <v>0</v>
          </cell>
          <cell r="E557">
            <v>0</v>
          </cell>
          <cell r="F557">
            <v>0</v>
          </cell>
        </row>
        <row r="558">
          <cell r="D558">
            <v>0</v>
          </cell>
          <cell r="E558">
            <v>0</v>
          </cell>
          <cell r="F558">
            <v>0</v>
          </cell>
        </row>
        <row r="559">
          <cell r="D559">
            <v>0</v>
          </cell>
          <cell r="E559">
            <v>0</v>
          </cell>
          <cell r="F559">
            <v>0</v>
          </cell>
        </row>
        <row r="560">
          <cell r="D560">
            <v>0</v>
          </cell>
          <cell r="E560">
            <v>0</v>
          </cell>
          <cell r="F560">
            <v>0</v>
          </cell>
        </row>
        <row r="561">
          <cell r="D561">
            <v>0</v>
          </cell>
          <cell r="E561">
            <v>0</v>
          </cell>
          <cell r="F561">
            <v>0</v>
          </cell>
        </row>
        <row r="562">
          <cell r="D562">
            <v>0</v>
          </cell>
          <cell r="E562">
            <v>0</v>
          </cell>
          <cell r="F562">
            <v>0</v>
          </cell>
        </row>
        <row r="563">
          <cell r="D563">
            <v>0</v>
          </cell>
          <cell r="E563">
            <v>0</v>
          </cell>
          <cell r="F563">
            <v>0</v>
          </cell>
        </row>
        <row r="564">
          <cell r="D564">
            <v>0</v>
          </cell>
          <cell r="E564">
            <v>0</v>
          </cell>
          <cell r="F564">
            <v>0</v>
          </cell>
        </row>
        <row r="565">
          <cell r="D565">
            <v>0</v>
          </cell>
          <cell r="E565">
            <v>0</v>
          </cell>
          <cell r="F565">
            <v>0</v>
          </cell>
        </row>
        <row r="566">
          <cell r="D566">
            <v>0</v>
          </cell>
          <cell r="E566">
            <v>0</v>
          </cell>
          <cell r="F566">
            <v>0</v>
          </cell>
        </row>
        <row r="567">
          <cell r="D567">
            <v>0</v>
          </cell>
          <cell r="E567">
            <v>0</v>
          </cell>
          <cell r="F567">
            <v>0</v>
          </cell>
        </row>
        <row r="568">
          <cell r="D568">
            <v>0</v>
          </cell>
          <cell r="E568">
            <v>0</v>
          </cell>
          <cell r="F568">
            <v>0</v>
          </cell>
        </row>
        <row r="569">
          <cell r="D569">
            <v>0</v>
          </cell>
          <cell r="E569">
            <v>0</v>
          </cell>
          <cell r="F569">
            <v>0</v>
          </cell>
        </row>
        <row r="570">
          <cell r="D570">
            <v>0</v>
          </cell>
          <cell r="E570">
            <v>0</v>
          </cell>
          <cell r="F570">
            <v>0</v>
          </cell>
        </row>
        <row r="571">
          <cell r="D571">
            <v>0</v>
          </cell>
          <cell r="E571">
            <v>0</v>
          </cell>
          <cell r="F571">
            <v>0</v>
          </cell>
        </row>
        <row r="572">
          <cell r="D572">
            <v>0</v>
          </cell>
          <cell r="E572">
            <v>0</v>
          </cell>
          <cell r="F572">
            <v>0</v>
          </cell>
        </row>
        <row r="573">
          <cell r="D573">
            <v>0</v>
          </cell>
          <cell r="E573">
            <v>0</v>
          </cell>
          <cell r="F573">
            <v>0</v>
          </cell>
        </row>
        <row r="574">
          <cell r="D574">
            <v>0</v>
          </cell>
          <cell r="E574">
            <v>0</v>
          </cell>
          <cell r="F574">
            <v>0</v>
          </cell>
        </row>
        <row r="575">
          <cell r="D575">
            <v>0</v>
          </cell>
          <cell r="E575">
            <v>0</v>
          </cell>
          <cell r="F575">
            <v>0</v>
          </cell>
        </row>
        <row r="576">
          <cell r="D576">
            <v>0</v>
          </cell>
          <cell r="E576">
            <v>0</v>
          </cell>
          <cell r="F576">
            <v>0</v>
          </cell>
        </row>
        <row r="577">
          <cell r="D577">
            <v>0</v>
          </cell>
          <cell r="E577">
            <v>0</v>
          </cell>
          <cell r="F577">
            <v>0</v>
          </cell>
        </row>
        <row r="578">
          <cell r="D578">
            <v>0</v>
          </cell>
          <cell r="E578">
            <v>0</v>
          </cell>
          <cell r="F578">
            <v>0</v>
          </cell>
        </row>
        <row r="579">
          <cell r="D579">
            <v>0</v>
          </cell>
          <cell r="E579">
            <v>0</v>
          </cell>
          <cell r="F579">
            <v>0</v>
          </cell>
        </row>
        <row r="580">
          <cell r="D580">
            <v>0</v>
          </cell>
          <cell r="E580">
            <v>0</v>
          </cell>
          <cell r="F580">
            <v>0</v>
          </cell>
        </row>
        <row r="581">
          <cell r="D581">
            <v>0</v>
          </cell>
          <cell r="E581">
            <v>0</v>
          </cell>
          <cell r="F581">
            <v>0</v>
          </cell>
        </row>
        <row r="582">
          <cell r="D582">
            <v>0</v>
          </cell>
          <cell r="E582">
            <v>0</v>
          </cell>
          <cell r="F582">
            <v>0</v>
          </cell>
        </row>
        <row r="583">
          <cell r="D583">
            <v>0</v>
          </cell>
          <cell r="E583">
            <v>0</v>
          </cell>
          <cell r="F583">
            <v>0</v>
          </cell>
        </row>
        <row r="584">
          <cell r="D584">
            <v>0</v>
          </cell>
          <cell r="E584">
            <v>0</v>
          </cell>
          <cell r="F584">
            <v>0</v>
          </cell>
        </row>
        <row r="585">
          <cell r="D585">
            <v>0</v>
          </cell>
          <cell r="E585">
            <v>0</v>
          </cell>
          <cell r="F585">
            <v>0</v>
          </cell>
        </row>
        <row r="586">
          <cell r="D586">
            <v>0</v>
          </cell>
          <cell r="E586">
            <v>0</v>
          </cell>
          <cell r="F586">
            <v>0</v>
          </cell>
        </row>
        <row r="587">
          <cell r="D587">
            <v>0</v>
          </cell>
          <cell r="E587">
            <v>0</v>
          </cell>
          <cell r="F587">
            <v>0</v>
          </cell>
        </row>
        <row r="588">
          <cell r="D588">
            <v>0</v>
          </cell>
          <cell r="E588">
            <v>0</v>
          </cell>
          <cell r="F588">
            <v>0</v>
          </cell>
        </row>
        <row r="589">
          <cell r="D589">
            <v>0</v>
          </cell>
          <cell r="E589">
            <v>0</v>
          </cell>
          <cell r="F589">
            <v>0</v>
          </cell>
        </row>
        <row r="590">
          <cell r="D590">
            <v>0</v>
          </cell>
          <cell r="E590">
            <v>0</v>
          </cell>
          <cell r="F590">
            <v>0</v>
          </cell>
        </row>
        <row r="591">
          <cell r="D591">
            <v>0</v>
          </cell>
          <cell r="E591">
            <v>0</v>
          </cell>
          <cell r="F591">
            <v>0</v>
          </cell>
        </row>
        <row r="592">
          <cell r="D592">
            <v>0</v>
          </cell>
          <cell r="E592">
            <v>0</v>
          </cell>
          <cell r="F592">
            <v>0</v>
          </cell>
        </row>
        <row r="593">
          <cell r="D593">
            <v>0</v>
          </cell>
          <cell r="E593">
            <v>0</v>
          </cell>
          <cell r="F593">
            <v>0</v>
          </cell>
        </row>
        <row r="594">
          <cell r="D594">
            <v>0</v>
          </cell>
          <cell r="E594">
            <v>0</v>
          </cell>
          <cell r="F594">
            <v>0</v>
          </cell>
        </row>
        <row r="595">
          <cell r="D595">
            <v>0</v>
          </cell>
          <cell r="E595">
            <v>0</v>
          </cell>
          <cell r="F595">
            <v>0</v>
          </cell>
        </row>
        <row r="596">
          <cell r="D596">
            <v>0</v>
          </cell>
          <cell r="E596">
            <v>0</v>
          </cell>
          <cell r="F596">
            <v>0</v>
          </cell>
        </row>
        <row r="597">
          <cell r="D597">
            <v>0</v>
          </cell>
          <cell r="E597">
            <v>0</v>
          </cell>
          <cell r="F597">
            <v>0</v>
          </cell>
        </row>
        <row r="598">
          <cell r="D598">
            <v>0</v>
          </cell>
          <cell r="E598">
            <v>0</v>
          </cell>
          <cell r="F598">
            <v>0</v>
          </cell>
        </row>
        <row r="599">
          <cell r="D599">
            <v>0</v>
          </cell>
          <cell r="E599">
            <v>0</v>
          </cell>
          <cell r="F599">
            <v>0</v>
          </cell>
        </row>
        <row r="600">
          <cell r="D600">
            <v>0</v>
          </cell>
          <cell r="E600">
            <v>0</v>
          </cell>
          <cell r="F600">
            <v>0</v>
          </cell>
        </row>
        <row r="601">
          <cell r="D601">
            <v>0</v>
          </cell>
          <cell r="E601">
            <v>0</v>
          </cell>
          <cell r="F601">
            <v>0</v>
          </cell>
        </row>
        <row r="602">
          <cell r="D602">
            <v>0</v>
          </cell>
          <cell r="E602">
            <v>0</v>
          </cell>
          <cell r="F602">
            <v>0</v>
          </cell>
        </row>
        <row r="603">
          <cell r="D603">
            <v>0</v>
          </cell>
          <cell r="E603">
            <v>0</v>
          </cell>
          <cell r="F603">
            <v>0</v>
          </cell>
        </row>
        <row r="604">
          <cell r="D604">
            <v>0</v>
          </cell>
          <cell r="E604">
            <v>0</v>
          </cell>
          <cell r="F604">
            <v>0</v>
          </cell>
        </row>
        <row r="605">
          <cell r="D605">
            <v>0</v>
          </cell>
          <cell r="E605">
            <v>0</v>
          </cell>
          <cell r="F605">
            <v>0</v>
          </cell>
        </row>
        <row r="606">
          <cell r="D606">
            <v>0</v>
          </cell>
          <cell r="E606">
            <v>0</v>
          </cell>
          <cell r="F606">
            <v>0</v>
          </cell>
        </row>
        <row r="607">
          <cell r="D607">
            <v>0</v>
          </cell>
          <cell r="E607">
            <v>0</v>
          </cell>
          <cell r="F607">
            <v>0</v>
          </cell>
        </row>
        <row r="608">
          <cell r="D608">
            <v>0</v>
          </cell>
          <cell r="E608">
            <v>0</v>
          </cell>
          <cell r="F608">
            <v>0</v>
          </cell>
        </row>
        <row r="609">
          <cell r="D609">
            <v>0</v>
          </cell>
          <cell r="E609">
            <v>0</v>
          </cell>
          <cell r="F609">
            <v>0</v>
          </cell>
        </row>
        <row r="610">
          <cell r="D610">
            <v>0</v>
          </cell>
          <cell r="E610">
            <v>0</v>
          </cell>
          <cell r="F610">
            <v>0</v>
          </cell>
        </row>
        <row r="611">
          <cell r="D611">
            <v>0</v>
          </cell>
          <cell r="E611">
            <v>0</v>
          </cell>
          <cell r="F611">
            <v>0</v>
          </cell>
        </row>
        <row r="612">
          <cell r="D612">
            <v>0</v>
          </cell>
          <cell r="E612">
            <v>0</v>
          </cell>
          <cell r="F612">
            <v>0</v>
          </cell>
        </row>
        <row r="613">
          <cell r="D613">
            <v>0</v>
          </cell>
          <cell r="E613">
            <v>0</v>
          </cell>
          <cell r="F613">
            <v>0</v>
          </cell>
        </row>
        <row r="614">
          <cell r="D614">
            <v>0</v>
          </cell>
          <cell r="E614">
            <v>0</v>
          </cell>
          <cell r="F614">
            <v>0</v>
          </cell>
        </row>
        <row r="615">
          <cell r="D615">
            <v>0</v>
          </cell>
          <cell r="E615">
            <v>0</v>
          </cell>
          <cell r="F615">
            <v>0</v>
          </cell>
        </row>
        <row r="616">
          <cell r="D616">
            <v>0</v>
          </cell>
          <cell r="E616">
            <v>0</v>
          </cell>
          <cell r="F616">
            <v>0</v>
          </cell>
        </row>
        <row r="617">
          <cell r="D617">
            <v>0</v>
          </cell>
          <cell r="E617">
            <v>0</v>
          </cell>
          <cell r="F617">
            <v>0</v>
          </cell>
        </row>
        <row r="618">
          <cell r="D618">
            <v>0</v>
          </cell>
          <cell r="E618">
            <v>0</v>
          </cell>
          <cell r="F618">
            <v>0</v>
          </cell>
        </row>
        <row r="619">
          <cell r="D619">
            <v>0</v>
          </cell>
          <cell r="E619">
            <v>0</v>
          </cell>
          <cell r="F619">
            <v>0</v>
          </cell>
        </row>
        <row r="620">
          <cell r="D620">
            <v>0</v>
          </cell>
          <cell r="E620">
            <v>0</v>
          </cell>
          <cell r="F620">
            <v>0</v>
          </cell>
        </row>
        <row r="621">
          <cell r="D621">
            <v>0</v>
          </cell>
          <cell r="E621">
            <v>0</v>
          </cell>
          <cell r="F621">
            <v>0</v>
          </cell>
        </row>
        <row r="622">
          <cell r="D622">
            <v>0</v>
          </cell>
          <cell r="E622">
            <v>0</v>
          </cell>
          <cell r="F622">
            <v>0</v>
          </cell>
        </row>
        <row r="623">
          <cell r="D623">
            <v>0</v>
          </cell>
          <cell r="E623">
            <v>0</v>
          </cell>
          <cell r="F623">
            <v>0</v>
          </cell>
        </row>
        <row r="624">
          <cell r="D624">
            <v>0</v>
          </cell>
          <cell r="E624">
            <v>0</v>
          </cell>
          <cell r="F624">
            <v>0</v>
          </cell>
        </row>
        <row r="625">
          <cell r="D625">
            <v>0</v>
          </cell>
          <cell r="E625">
            <v>0</v>
          </cell>
          <cell r="F625">
            <v>0</v>
          </cell>
        </row>
        <row r="626">
          <cell r="D626">
            <v>0</v>
          </cell>
          <cell r="E626">
            <v>0</v>
          </cell>
          <cell r="F626">
            <v>0</v>
          </cell>
        </row>
        <row r="627">
          <cell r="D627">
            <v>0</v>
          </cell>
          <cell r="E627">
            <v>0</v>
          </cell>
          <cell r="F627">
            <v>0</v>
          </cell>
        </row>
        <row r="628">
          <cell r="D628">
            <v>0</v>
          </cell>
          <cell r="E628">
            <v>0</v>
          </cell>
          <cell r="F628">
            <v>0</v>
          </cell>
        </row>
        <row r="629">
          <cell r="D629">
            <v>0</v>
          </cell>
          <cell r="E629">
            <v>0</v>
          </cell>
          <cell r="F629">
            <v>0</v>
          </cell>
        </row>
        <row r="630">
          <cell r="D630">
            <v>0</v>
          </cell>
          <cell r="E630">
            <v>0</v>
          </cell>
          <cell r="F630">
            <v>0</v>
          </cell>
        </row>
        <row r="631">
          <cell r="D631">
            <v>0</v>
          </cell>
          <cell r="E631">
            <v>0</v>
          </cell>
          <cell r="F631">
            <v>0</v>
          </cell>
        </row>
        <row r="632">
          <cell r="D632">
            <v>0</v>
          </cell>
          <cell r="E632">
            <v>0</v>
          </cell>
          <cell r="F632">
            <v>0</v>
          </cell>
        </row>
        <row r="633">
          <cell r="D633">
            <v>0</v>
          </cell>
          <cell r="E633">
            <v>0</v>
          </cell>
          <cell r="F633">
            <v>0</v>
          </cell>
        </row>
        <row r="634">
          <cell r="D634">
            <v>0</v>
          </cell>
          <cell r="E634">
            <v>0</v>
          </cell>
          <cell r="F634">
            <v>0</v>
          </cell>
        </row>
        <row r="635">
          <cell r="D635">
            <v>0</v>
          </cell>
          <cell r="E635">
            <v>0</v>
          </cell>
          <cell r="F635">
            <v>0</v>
          </cell>
        </row>
        <row r="636">
          <cell r="D636">
            <v>0</v>
          </cell>
          <cell r="E636">
            <v>0</v>
          </cell>
          <cell r="F636">
            <v>0</v>
          </cell>
        </row>
        <row r="637">
          <cell r="D637">
            <v>0</v>
          </cell>
          <cell r="E637">
            <v>0</v>
          </cell>
          <cell r="F637">
            <v>0</v>
          </cell>
        </row>
        <row r="638">
          <cell r="D638">
            <v>0</v>
          </cell>
          <cell r="E638">
            <v>0</v>
          </cell>
          <cell r="F638">
            <v>0</v>
          </cell>
        </row>
        <row r="639">
          <cell r="D639">
            <v>0</v>
          </cell>
          <cell r="E639">
            <v>0</v>
          </cell>
          <cell r="F639">
            <v>0</v>
          </cell>
        </row>
        <row r="640">
          <cell r="D640">
            <v>0</v>
          </cell>
          <cell r="E640">
            <v>0</v>
          </cell>
          <cell r="F640">
            <v>0</v>
          </cell>
        </row>
        <row r="641">
          <cell r="D641">
            <v>0</v>
          </cell>
          <cell r="E641">
            <v>0</v>
          </cell>
          <cell r="F641">
            <v>0</v>
          </cell>
        </row>
        <row r="642">
          <cell r="D642">
            <v>0</v>
          </cell>
          <cell r="E642">
            <v>0</v>
          </cell>
          <cell r="F642">
            <v>0</v>
          </cell>
        </row>
        <row r="643">
          <cell r="D643">
            <v>0</v>
          </cell>
          <cell r="E643">
            <v>0</v>
          </cell>
          <cell r="F643">
            <v>0</v>
          </cell>
        </row>
        <row r="644">
          <cell r="D644">
            <v>0</v>
          </cell>
          <cell r="E644">
            <v>0</v>
          </cell>
          <cell r="F644">
            <v>0</v>
          </cell>
        </row>
        <row r="645">
          <cell r="D645">
            <v>0</v>
          </cell>
          <cell r="E645">
            <v>0</v>
          </cell>
          <cell r="F645">
            <v>0</v>
          </cell>
        </row>
        <row r="646">
          <cell r="D646">
            <v>0</v>
          </cell>
          <cell r="E646">
            <v>0</v>
          </cell>
          <cell r="F646">
            <v>0</v>
          </cell>
        </row>
        <row r="647">
          <cell r="D647">
            <v>0</v>
          </cell>
          <cell r="E647">
            <v>0</v>
          </cell>
          <cell r="F647">
            <v>0</v>
          </cell>
        </row>
        <row r="648">
          <cell r="D648">
            <v>0</v>
          </cell>
          <cell r="E648">
            <v>0</v>
          </cell>
          <cell r="F648">
            <v>0</v>
          </cell>
        </row>
        <row r="649">
          <cell r="D649">
            <v>0</v>
          </cell>
          <cell r="E649">
            <v>0</v>
          </cell>
          <cell r="F649">
            <v>0</v>
          </cell>
        </row>
        <row r="650">
          <cell r="D650">
            <v>0</v>
          </cell>
          <cell r="E650">
            <v>0</v>
          </cell>
          <cell r="F650">
            <v>0</v>
          </cell>
        </row>
        <row r="651">
          <cell r="D651">
            <v>0</v>
          </cell>
          <cell r="E651">
            <v>0</v>
          </cell>
          <cell r="F651">
            <v>0</v>
          </cell>
        </row>
        <row r="652">
          <cell r="D652">
            <v>0</v>
          </cell>
          <cell r="E652">
            <v>0</v>
          </cell>
          <cell r="F652">
            <v>0</v>
          </cell>
        </row>
        <row r="653">
          <cell r="D653">
            <v>0</v>
          </cell>
          <cell r="E653">
            <v>0</v>
          </cell>
          <cell r="F653">
            <v>0</v>
          </cell>
        </row>
        <row r="654">
          <cell r="D654">
            <v>0</v>
          </cell>
          <cell r="E654">
            <v>0</v>
          </cell>
          <cell r="F654">
            <v>0</v>
          </cell>
        </row>
        <row r="655">
          <cell r="D655">
            <v>0</v>
          </cell>
          <cell r="E655">
            <v>0</v>
          </cell>
          <cell r="F655">
            <v>0</v>
          </cell>
        </row>
        <row r="656">
          <cell r="D656">
            <v>0</v>
          </cell>
          <cell r="E656">
            <v>0</v>
          </cell>
          <cell r="F656">
            <v>0</v>
          </cell>
        </row>
        <row r="657">
          <cell r="D657">
            <v>0</v>
          </cell>
          <cell r="E657">
            <v>0</v>
          </cell>
          <cell r="F657">
            <v>0</v>
          </cell>
        </row>
        <row r="658">
          <cell r="D658">
            <v>0</v>
          </cell>
          <cell r="E658">
            <v>0</v>
          </cell>
          <cell r="F658">
            <v>0</v>
          </cell>
        </row>
        <row r="659">
          <cell r="D659">
            <v>0</v>
          </cell>
          <cell r="E659">
            <v>0</v>
          </cell>
          <cell r="F659">
            <v>0</v>
          </cell>
        </row>
        <row r="660">
          <cell r="D660">
            <v>0</v>
          </cell>
          <cell r="E660">
            <v>0</v>
          </cell>
          <cell r="F660">
            <v>0</v>
          </cell>
        </row>
        <row r="661">
          <cell r="D661">
            <v>0</v>
          </cell>
          <cell r="E661">
            <v>0</v>
          </cell>
          <cell r="F661">
            <v>0</v>
          </cell>
        </row>
        <row r="662">
          <cell r="D662">
            <v>0</v>
          </cell>
          <cell r="E662">
            <v>0</v>
          </cell>
          <cell r="F662">
            <v>0</v>
          </cell>
        </row>
        <row r="663">
          <cell r="D663">
            <v>0</v>
          </cell>
          <cell r="E663">
            <v>0</v>
          </cell>
          <cell r="F663">
            <v>0</v>
          </cell>
        </row>
        <row r="664">
          <cell r="D664">
            <v>0</v>
          </cell>
          <cell r="E664">
            <v>0</v>
          </cell>
          <cell r="F664">
            <v>0</v>
          </cell>
        </row>
        <row r="665">
          <cell r="D665">
            <v>0</v>
          </cell>
          <cell r="E665">
            <v>0</v>
          </cell>
          <cell r="F665">
            <v>0</v>
          </cell>
        </row>
        <row r="666">
          <cell r="D666">
            <v>0</v>
          </cell>
          <cell r="E666">
            <v>0</v>
          </cell>
          <cell r="F666">
            <v>0</v>
          </cell>
        </row>
        <row r="667">
          <cell r="D667">
            <v>0</v>
          </cell>
          <cell r="E667">
            <v>0</v>
          </cell>
          <cell r="F667">
            <v>0</v>
          </cell>
        </row>
        <row r="668">
          <cell r="D668">
            <v>0</v>
          </cell>
          <cell r="E668">
            <v>0</v>
          </cell>
          <cell r="F668">
            <v>0</v>
          </cell>
        </row>
        <row r="669">
          <cell r="D669">
            <v>0</v>
          </cell>
          <cell r="E669">
            <v>0</v>
          </cell>
          <cell r="F669">
            <v>0</v>
          </cell>
        </row>
        <row r="670">
          <cell r="D670">
            <v>0</v>
          </cell>
          <cell r="E670">
            <v>0</v>
          </cell>
          <cell r="F670">
            <v>0</v>
          </cell>
        </row>
        <row r="671">
          <cell r="D671">
            <v>0</v>
          </cell>
          <cell r="E671">
            <v>0</v>
          </cell>
          <cell r="F671">
            <v>0</v>
          </cell>
        </row>
        <row r="672">
          <cell r="D672">
            <v>0</v>
          </cell>
          <cell r="E672">
            <v>0</v>
          </cell>
          <cell r="F672">
            <v>0</v>
          </cell>
        </row>
        <row r="673">
          <cell r="D673">
            <v>0</v>
          </cell>
          <cell r="E673">
            <v>0</v>
          </cell>
          <cell r="F673">
            <v>0</v>
          </cell>
        </row>
        <row r="674">
          <cell r="D674">
            <v>0</v>
          </cell>
          <cell r="E674">
            <v>0</v>
          </cell>
          <cell r="F674">
            <v>0</v>
          </cell>
        </row>
        <row r="675">
          <cell r="D675">
            <v>0</v>
          </cell>
          <cell r="E675">
            <v>0</v>
          </cell>
          <cell r="F675">
            <v>0</v>
          </cell>
        </row>
        <row r="676">
          <cell r="D676">
            <v>0</v>
          </cell>
          <cell r="E676">
            <v>0</v>
          </cell>
          <cell r="F676">
            <v>0</v>
          </cell>
        </row>
        <row r="677">
          <cell r="D677">
            <v>0</v>
          </cell>
          <cell r="E677">
            <v>0</v>
          </cell>
          <cell r="F677">
            <v>0</v>
          </cell>
        </row>
        <row r="678">
          <cell r="D678">
            <v>0</v>
          </cell>
          <cell r="E678">
            <v>0</v>
          </cell>
          <cell r="F678">
            <v>0</v>
          </cell>
        </row>
        <row r="679">
          <cell r="D679">
            <v>0</v>
          </cell>
          <cell r="E679">
            <v>0</v>
          </cell>
          <cell r="F679">
            <v>0</v>
          </cell>
        </row>
        <row r="680">
          <cell r="D680">
            <v>0</v>
          </cell>
          <cell r="E680">
            <v>0</v>
          </cell>
          <cell r="F680">
            <v>0</v>
          </cell>
        </row>
        <row r="681">
          <cell r="D681">
            <v>0</v>
          </cell>
          <cell r="E681">
            <v>0</v>
          </cell>
          <cell r="F681">
            <v>0</v>
          </cell>
        </row>
        <row r="682">
          <cell r="D682">
            <v>0</v>
          </cell>
          <cell r="E682">
            <v>0</v>
          </cell>
          <cell r="F682">
            <v>0</v>
          </cell>
        </row>
        <row r="683">
          <cell r="D683">
            <v>0</v>
          </cell>
          <cell r="E683">
            <v>0</v>
          </cell>
          <cell r="F683">
            <v>0</v>
          </cell>
        </row>
        <row r="684">
          <cell r="D684">
            <v>0</v>
          </cell>
          <cell r="E684">
            <v>0</v>
          </cell>
          <cell r="F684">
            <v>0</v>
          </cell>
        </row>
        <row r="685">
          <cell r="D685">
            <v>0</v>
          </cell>
          <cell r="E685">
            <v>0</v>
          </cell>
          <cell r="F685">
            <v>0</v>
          </cell>
        </row>
        <row r="686">
          <cell r="D686">
            <v>0</v>
          </cell>
          <cell r="E686">
            <v>0</v>
          </cell>
          <cell r="F686">
            <v>0</v>
          </cell>
        </row>
        <row r="687">
          <cell r="D687">
            <v>0</v>
          </cell>
          <cell r="E687">
            <v>0</v>
          </cell>
          <cell r="F687">
            <v>0</v>
          </cell>
        </row>
        <row r="688">
          <cell r="D688">
            <v>0</v>
          </cell>
          <cell r="E688">
            <v>0</v>
          </cell>
          <cell r="F688">
            <v>0</v>
          </cell>
        </row>
        <row r="689">
          <cell r="D689">
            <v>0</v>
          </cell>
          <cell r="E689">
            <v>0</v>
          </cell>
          <cell r="F689">
            <v>0</v>
          </cell>
        </row>
        <row r="690">
          <cell r="D690">
            <v>0</v>
          </cell>
          <cell r="E690">
            <v>0</v>
          </cell>
          <cell r="F690">
            <v>0</v>
          </cell>
        </row>
        <row r="691">
          <cell r="D691">
            <v>0</v>
          </cell>
          <cell r="E691">
            <v>0</v>
          </cell>
          <cell r="F691">
            <v>0</v>
          </cell>
        </row>
        <row r="692">
          <cell r="D692">
            <v>0</v>
          </cell>
          <cell r="E692">
            <v>0</v>
          </cell>
          <cell r="F692">
            <v>0</v>
          </cell>
        </row>
        <row r="693">
          <cell r="D693">
            <v>0</v>
          </cell>
          <cell r="E693">
            <v>0</v>
          </cell>
          <cell r="F693">
            <v>0</v>
          </cell>
        </row>
        <row r="694">
          <cell r="D694">
            <v>0</v>
          </cell>
          <cell r="E694">
            <v>0</v>
          </cell>
          <cell r="F694">
            <v>0</v>
          </cell>
        </row>
        <row r="695">
          <cell r="D695">
            <v>0</v>
          </cell>
          <cell r="E695">
            <v>0</v>
          </cell>
          <cell r="F695">
            <v>0</v>
          </cell>
        </row>
        <row r="696">
          <cell r="D696">
            <v>0</v>
          </cell>
          <cell r="E696">
            <v>0</v>
          </cell>
          <cell r="F696">
            <v>0</v>
          </cell>
        </row>
        <row r="697">
          <cell r="D697">
            <v>0</v>
          </cell>
          <cell r="E697">
            <v>0</v>
          </cell>
          <cell r="F697">
            <v>0</v>
          </cell>
        </row>
        <row r="698">
          <cell r="D698">
            <v>0</v>
          </cell>
          <cell r="E698">
            <v>0</v>
          </cell>
          <cell r="F698">
            <v>0</v>
          </cell>
        </row>
        <row r="699">
          <cell r="D699">
            <v>0</v>
          </cell>
          <cell r="E699">
            <v>0</v>
          </cell>
          <cell r="F699">
            <v>0</v>
          </cell>
        </row>
        <row r="700">
          <cell r="D700">
            <v>0</v>
          </cell>
          <cell r="E700">
            <v>0</v>
          </cell>
          <cell r="F700">
            <v>0</v>
          </cell>
        </row>
        <row r="701">
          <cell r="D701">
            <v>0</v>
          </cell>
          <cell r="E701">
            <v>0</v>
          </cell>
          <cell r="F701">
            <v>0</v>
          </cell>
        </row>
        <row r="702">
          <cell r="D702">
            <v>0</v>
          </cell>
          <cell r="E702">
            <v>0</v>
          </cell>
          <cell r="F702">
            <v>0</v>
          </cell>
        </row>
        <row r="703">
          <cell r="D703">
            <v>0</v>
          </cell>
          <cell r="E703">
            <v>0</v>
          </cell>
          <cell r="F703">
            <v>0</v>
          </cell>
        </row>
        <row r="704">
          <cell r="D704">
            <v>0</v>
          </cell>
          <cell r="E704">
            <v>0</v>
          </cell>
          <cell r="F704">
            <v>0</v>
          </cell>
        </row>
        <row r="705">
          <cell r="D705">
            <v>0</v>
          </cell>
          <cell r="E705">
            <v>0</v>
          </cell>
          <cell r="F705">
            <v>0</v>
          </cell>
        </row>
        <row r="706">
          <cell r="D706">
            <v>0</v>
          </cell>
          <cell r="E706">
            <v>0</v>
          </cell>
          <cell r="F706">
            <v>0</v>
          </cell>
        </row>
        <row r="707">
          <cell r="D707">
            <v>0</v>
          </cell>
          <cell r="E707">
            <v>0</v>
          </cell>
          <cell r="F707">
            <v>0</v>
          </cell>
        </row>
        <row r="708">
          <cell r="D708">
            <v>0</v>
          </cell>
          <cell r="E708">
            <v>0</v>
          </cell>
          <cell r="F708">
            <v>0</v>
          </cell>
        </row>
        <row r="709">
          <cell r="D709">
            <v>0</v>
          </cell>
          <cell r="E709">
            <v>0</v>
          </cell>
          <cell r="F709">
            <v>0</v>
          </cell>
        </row>
        <row r="710">
          <cell r="D710">
            <v>0</v>
          </cell>
          <cell r="E710">
            <v>0</v>
          </cell>
          <cell r="F710">
            <v>0</v>
          </cell>
        </row>
        <row r="711">
          <cell r="D711">
            <v>0</v>
          </cell>
          <cell r="E711">
            <v>0</v>
          </cell>
          <cell r="F711">
            <v>0</v>
          </cell>
        </row>
        <row r="712">
          <cell r="D712">
            <v>0</v>
          </cell>
          <cell r="E712">
            <v>0</v>
          </cell>
          <cell r="F712">
            <v>0</v>
          </cell>
        </row>
        <row r="713">
          <cell r="D713">
            <v>0</v>
          </cell>
          <cell r="E713">
            <v>0</v>
          </cell>
          <cell r="F713">
            <v>0</v>
          </cell>
        </row>
        <row r="714">
          <cell r="D714">
            <v>0</v>
          </cell>
          <cell r="E714">
            <v>0</v>
          </cell>
          <cell r="F714">
            <v>0</v>
          </cell>
        </row>
        <row r="715">
          <cell r="D715">
            <v>0</v>
          </cell>
          <cell r="E715">
            <v>0</v>
          </cell>
          <cell r="F715">
            <v>0</v>
          </cell>
        </row>
        <row r="716">
          <cell r="D716">
            <v>0</v>
          </cell>
          <cell r="E716">
            <v>0</v>
          </cell>
          <cell r="F716">
            <v>0</v>
          </cell>
        </row>
        <row r="717">
          <cell r="D717">
            <v>0</v>
          </cell>
          <cell r="E717">
            <v>0</v>
          </cell>
          <cell r="F717">
            <v>0</v>
          </cell>
        </row>
        <row r="718">
          <cell r="D718">
            <v>0</v>
          </cell>
          <cell r="E718">
            <v>0</v>
          </cell>
          <cell r="F718">
            <v>0</v>
          </cell>
        </row>
        <row r="719">
          <cell r="D719">
            <v>0</v>
          </cell>
          <cell r="E719">
            <v>0</v>
          </cell>
          <cell r="F719">
            <v>0</v>
          </cell>
        </row>
        <row r="720">
          <cell r="D720">
            <v>0</v>
          </cell>
          <cell r="E720">
            <v>0</v>
          </cell>
          <cell r="F720">
            <v>0</v>
          </cell>
        </row>
        <row r="721">
          <cell r="D721">
            <v>0</v>
          </cell>
          <cell r="E721">
            <v>0</v>
          </cell>
          <cell r="F721">
            <v>0</v>
          </cell>
        </row>
        <row r="722">
          <cell r="D722">
            <v>0</v>
          </cell>
          <cell r="E722">
            <v>0</v>
          </cell>
          <cell r="F722">
            <v>0</v>
          </cell>
        </row>
        <row r="723">
          <cell r="D723">
            <v>0</v>
          </cell>
          <cell r="E723">
            <v>0</v>
          </cell>
          <cell r="F723">
            <v>0</v>
          </cell>
        </row>
        <row r="724">
          <cell r="D724">
            <v>0</v>
          </cell>
          <cell r="E724">
            <v>0</v>
          </cell>
          <cell r="F724">
            <v>0</v>
          </cell>
        </row>
        <row r="725">
          <cell r="D725">
            <v>0</v>
          </cell>
          <cell r="E725">
            <v>0</v>
          </cell>
          <cell r="F725">
            <v>0</v>
          </cell>
        </row>
        <row r="726">
          <cell r="D726">
            <v>0</v>
          </cell>
          <cell r="E726">
            <v>0</v>
          </cell>
          <cell r="F726">
            <v>0</v>
          </cell>
        </row>
        <row r="727">
          <cell r="D727">
            <v>0</v>
          </cell>
          <cell r="E727">
            <v>0</v>
          </cell>
          <cell r="F727">
            <v>0</v>
          </cell>
        </row>
        <row r="728">
          <cell r="D728">
            <v>0</v>
          </cell>
          <cell r="E728">
            <v>0</v>
          </cell>
          <cell r="F728">
            <v>0</v>
          </cell>
        </row>
        <row r="729">
          <cell r="D729">
            <v>0</v>
          </cell>
          <cell r="E729">
            <v>0</v>
          </cell>
          <cell r="F729">
            <v>0</v>
          </cell>
        </row>
        <row r="730">
          <cell r="D730">
            <v>0</v>
          </cell>
          <cell r="E730">
            <v>0</v>
          </cell>
          <cell r="F730">
            <v>0</v>
          </cell>
        </row>
        <row r="731">
          <cell r="D731">
            <v>0</v>
          </cell>
          <cell r="E731">
            <v>0</v>
          </cell>
          <cell r="F731">
            <v>0</v>
          </cell>
        </row>
        <row r="732">
          <cell r="D732">
            <v>0</v>
          </cell>
          <cell r="E732">
            <v>0</v>
          </cell>
          <cell r="F732">
            <v>0</v>
          </cell>
        </row>
        <row r="733">
          <cell r="D733">
            <v>0</v>
          </cell>
          <cell r="E733">
            <v>0</v>
          </cell>
          <cell r="F733">
            <v>0</v>
          </cell>
        </row>
        <row r="734">
          <cell r="D734">
            <v>0</v>
          </cell>
          <cell r="E734">
            <v>0</v>
          </cell>
          <cell r="F734">
            <v>0</v>
          </cell>
        </row>
        <row r="735">
          <cell r="D735">
            <v>0</v>
          </cell>
          <cell r="E735">
            <v>0</v>
          </cell>
          <cell r="F735">
            <v>0</v>
          </cell>
        </row>
        <row r="736">
          <cell r="D736">
            <v>0</v>
          </cell>
          <cell r="E736">
            <v>0</v>
          </cell>
          <cell r="F736">
            <v>0</v>
          </cell>
        </row>
        <row r="737">
          <cell r="D737">
            <v>0</v>
          </cell>
          <cell r="E737">
            <v>0</v>
          </cell>
          <cell r="F737">
            <v>0</v>
          </cell>
        </row>
        <row r="738">
          <cell r="D738">
            <v>0</v>
          </cell>
          <cell r="E738">
            <v>0</v>
          </cell>
          <cell r="F738">
            <v>0</v>
          </cell>
        </row>
        <row r="739">
          <cell r="D739">
            <v>0</v>
          </cell>
          <cell r="E739">
            <v>0</v>
          </cell>
          <cell r="F739">
            <v>0</v>
          </cell>
        </row>
        <row r="740">
          <cell r="D740">
            <v>0</v>
          </cell>
          <cell r="E740">
            <v>0</v>
          </cell>
          <cell r="F740">
            <v>0</v>
          </cell>
        </row>
        <row r="741">
          <cell r="D741">
            <v>0</v>
          </cell>
          <cell r="E741">
            <v>0</v>
          </cell>
          <cell r="F741">
            <v>0</v>
          </cell>
        </row>
        <row r="742">
          <cell r="D742">
            <v>0</v>
          </cell>
          <cell r="E742">
            <v>0</v>
          </cell>
          <cell r="F742">
            <v>0</v>
          </cell>
        </row>
        <row r="743">
          <cell r="D743">
            <v>0</v>
          </cell>
          <cell r="E743">
            <v>0</v>
          </cell>
          <cell r="F743">
            <v>0</v>
          </cell>
        </row>
        <row r="744">
          <cell r="D744">
            <v>0</v>
          </cell>
          <cell r="E744">
            <v>0</v>
          </cell>
          <cell r="F744">
            <v>0</v>
          </cell>
        </row>
        <row r="745">
          <cell r="D745">
            <v>0</v>
          </cell>
          <cell r="E745">
            <v>0</v>
          </cell>
          <cell r="F745">
            <v>0</v>
          </cell>
        </row>
        <row r="746">
          <cell r="D746">
            <v>0</v>
          </cell>
          <cell r="E746">
            <v>0</v>
          </cell>
          <cell r="F746">
            <v>0</v>
          </cell>
        </row>
        <row r="747">
          <cell r="D747">
            <v>0</v>
          </cell>
          <cell r="E747">
            <v>0</v>
          </cell>
          <cell r="F747">
            <v>0</v>
          </cell>
        </row>
        <row r="748">
          <cell r="D748">
            <v>0</v>
          </cell>
          <cell r="E748">
            <v>0</v>
          </cell>
          <cell r="F748">
            <v>0</v>
          </cell>
        </row>
        <row r="749">
          <cell r="D749">
            <v>0</v>
          </cell>
          <cell r="E749">
            <v>0</v>
          </cell>
          <cell r="F749">
            <v>0</v>
          </cell>
        </row>
        <row r="750">
          <cell r="D750">
            <v>0</v>
          </cell>
          <cell r="E750">
            <v>0</v>
          </cell>
          <cell r="F750">
            <v>0</v>
          </cell>
        </row>
        <row r="751">
          <cell r="D751">
            <v>0</v>
          </cell>
          <cell r="E751">
            <v>0</v>
          </cell>
          <cell r="F751">
            <v>0</v>
          </cell>
        </row>
        <row r="752">
          <cell r="D752">
            <v>0</v>
          </cell>
          <cell r="E752">
            <v>0</v>
          </cell>
          <cell r="F752">
            <v>0</v>
          </cell>
        </row>
        <row r="753">
          <cell r="D753">
            <v>0</v>
          </cell>
          <cell r="E753">
            <v>0</v>
          </cell>
          <cell r="F753">
            <v>0</v>
          </cell>
        </row>
        <row r="754">
          <cell r="D754">
            <v>0</v>
          </cell>
          <cell r="E754">
            <v>0</v>
          </cell>
          <cell r="F754">
            <v>0</v>
          </cell>
        </row>
        <row r="755">
          <cell r="D755">
            <v>0</v>
          </cell>
          <cell r="E755">
            <v>0</v>
          </cell>
          <cell r="F755">
            <v>0</v>
          </cell>
        </row>
        <row r="756">
          <cell r="D756">
            <v>0</v>
          </cell>
          <cell r="E756">
            <v>0</v>
          </cell>
          <cell r="F756">
            <v>0</v>
          </cell>
        </row>
        <row r="757">
          <cell r="D757">
            <v>0</v>
          </cell>
          <cell r="E757">
            <v>0</v>
          </cell>
          <cell r="F757">
            <v>0</v>
          </cell>
        </row>
        <row r="758">
          <cell r="D758">
            <v>0</v>
          </cell>
          <cell r="E758">
            <v>0</v>
          </cell>
          <cell r="F758">
            <v>0</v>
          </cell>
        </row>
        <row r="759">
          <cell r="D759">
            <v>0</v>
          </cell>
          <cell r="E759">
            <v>0</v>
          </cell>
          <cell r="F759">
            <v>0</v>
          </cell>
        </row>
        <row r="760">
          <cell r="D760">
            <v>0</v>
          </cell>
          <cell r="E760">
            <v>0</v>
          </cell>
          <cell r="F760">
            <v>0</v>
          </cell>
        </row>
        <row r="761">
          <cell r="D761">
            <v>0</v>
          </cell>
          <cell r="E761">
            <v>0</v>
          </cell>
          <cell r="F761">
            <v>0</v>
          </cell>
        </row>
        <row r="762">
          <cell r="D762">
            <v>0</v>
          </cell>
          <cell r="E762">
            <v>0</v>
          </cell>
          <cell r="F762">
            <v>0</v>
          </cell>
        </row>
        <row r="763">
          <cell r="D763">
            <v>0</v>
          </cell>
          <cell r="E763">
            <v>0</v>
          </cell>
          <cell r="F763">
            <v>0</v>
          </cell>
        </row>
        <row r="764">
          <cell r="D764">
            <v>0</v>
          </cell>
          <cell r="E764">
            <v>0</v>
          </cell>
          <cell r="F764">
            <v>0</v>
          </cell>
        </row>
        <row r="765">
          <cell r="D765">
            <v>0</v>
          </cell>
          <cell r="E765">
            <v>0</v>
          </cell>
          <cell r="F765">
            <v>0</v>
          </cell>
        </row>
        <row r="766">
          <cell r="D766">
            <v>0</v>
          </cell>
          <cell r="E766">
            <v>0</v>
          </cell>
          <cell r="F766">
            <v>0</v>
          </cell>
        </row>
        <row r="767">
          <cell r="D767">
            <v>0</v>
          </cell>
          <cell r="E767">
            <v>0</v>
          </cell>
          <cell r="F767">
            <v>0</v>
          </cell>
        </row>
        <row r="768">
          <cell r="D768">
            <v>0</v>
          </cell>
          <cell r="E768">
            <v>0</v>
          </cell>
          <cell r="F768">
            <v>0</v>
          </cell>
        </row>
        <row r="769">
          <cell r="D769">
            <v>0</v>
          </cell>
          <cell r="E769">
            <v>0</v>
          </cell>
          <cell r="F769">
            <v>0</v>
          </cell>
        </row>
        <row r="770">
          <cell r="D770">
            <v>0</v>
          </cell>
          <cell r="E770">
            <v>0</v>
          </cell>
          <cell r="F770">
            <v>0</v>
          </cell>
        </row>
        <row r="771">
          <cell r="D771">
            <v>0</v>
          </cell>
          <cell r="E771">
            <v>0</v>
          </cell>
          <cell r="F771">
            <v>0</v>
          </cell>
        </row>
        <row r="772">
          <cell r="D772">
            <v>0</v>
          </cell>
          <cell r="E772">
            <v>0</v>
          </cell>
          <cell r="F772">
            <v>0</v>
          </cell>
        </row>
        <row r="773">
          <cell r="D773">
            <v>0</v>
          </cell>
          <cell r="E773">
            <v>0</v>
          </cell>
          <cell r="F773">
            <v>0</v>
          </cell>
        </row>
        <row r="774">
          <cell r="D774">
            <v>0</v>
          </cell>
          <cell r="E774">
            <v>0</v>
          </cell>
          <cell r="F774">
            <v>0</v>
          </cell>
        </row>
        <row r="775">
          <cell r="D775">
            <v>0</v>
          </cell>
          <cell r="E775">
            <v>0</v>
          </cell>
          <cell r="F775">
            <v>0</v>
          </cell>
        </row>
        <row r="776">
          <cell r="D776">
            <v>0</v>
          </cell>
          <cell r="E776">
            <v>0</v>
          </cell>
          <cell r="F776">
            <v>0</v>
          </cell>
        </row>
        <row r="777">
          <cell r="D777">
            <v>0</v>
          </cell>
          <cell r="E777">
            <v>0</v>
          </cell>
          <cell r="F777">
            <v>0</v>
          </cell>
        </row>
        <row r="778">
          <cell r="D778">
            <v>0</v>
          </cell>
          <cell r="E778">
            <v>0</v>
          </cell>
          <cell r="F778">
            <v>0</v>
          </cell>
        </row>
        <row r="779">
          <cell r="D779">
            <v>0</v>
          </cell>
          <cell r="E779">
            <v>0</v>
          </cell>
          <cell r="F779">
            <v>0</v>
          </cell>
        </row>
        <row r="780">
          <cell r="D780">
            <v>0</v>
          </cell>
          <cell r="E780">
            <v>0</v>
          </cell>
          <cell r="F780">
            <v>0</v>
          </cell>
        </row>
        <row r="781">
          <cell r="D781">
            <v>0</v>
          </cell>
          <cell r="E781">
            <v>0</v>
          </cell>
          <cell r="F781">
            <v>0</v>
          </cell>
        </row>
        <row r="782">
          <cell r="D782">
            <v>0</v>
          </cell>
          <cell r="E782">
            <v>0</v>
          </cell>
          <cell r="F782">
            <v>0</v>
          </cell>
        </row>
        <row r="783">
          <cell r="D783">
            <v>0</v>
          </cell>
          <cell r="E783">
            <v>0</v>
          </cell>
          <cell r="F783">
            <v>0</v>
          </cell>
        </row>
        <row r="784">
          <cell r="D784">
            <v>0</v>
          </cell>
          <cell r="E784">
            <v>0</v>
          </cell>
          <cell r="F784">
            <v>0</v>
          </cell>
        </row>
        <row r="785">
          <cell r="D785">
            <v>0</v>
          </cell>
          <cell r="E785">
            <v>0</v>
          </cell>
          <cell r="F785">
            <v>0</v>
          </cell>
        </row>
        <row r="786">
          <cell r="D786">
            <v>0</v>
          </cell>
          <cell r="E786">
            <v>0</v>
          </cell>
          <cell r="F786">
            <v>0</v>
          </cell>
        </row>
        <row r="787">
          <cell r="D787">
            <v>0</v>
          </cell>
          <cell r="E787">
            <v>0</v>
          </cell>
          <cell r="F787">
            <v>0</v>
          </cell>
        </row>
        <row r="788">
          <cell r="D788">
            <v>0</v>
          </cell>
          <cell r="E788">
            <v>0</v>
          </cell>
          <cell r="F788">
            <v>0</v>
          </cell>
        </row>
        <row r="789">
          <cell r="D789">
            <v>0</v>
          </cell>
          <cell r="E789">
            <v>0</v>
          </cell>
          <cell r="F789">
            <v>0</v>
          </cell>
        </row>
        <row r="790">
          <cell r="D790">
            <v>0</v>
          </cell>
          <cell r="E790">
            <v>0</v>
          </cell>
          <cell r="F790">
            <v>0</v>
          </cell>
        </row>
        <row r="791">
          <cell r="D791">
            <v>0</v>
          </cell>
          <cell r="E791">
            <v>0</v>
          </cell>
          <cell r="F791">
            <v>0</v>
          </cell>
        </row>
        <row r="792">
          <cell r="D792">
            <v>0</v>
          </cell>
          <cell r="E792">
            <v>0</v>
          </cell>
          <cell r="F792">
            <v>0</v>
          </cell>
        </row>
        <row r="793">
          <cell r="D793">
            <v>0</v>
          </cell>
          <cell r="E793">
            <v>0</v>
          </cell>
          <cell r="F793">
            <v>0</v>
          </cell>
        </row>
        <row r="794">
          <cell r="D794">
            <v>0</v>
          </cell>
          <cell r="E794">
            <v>0</v>
          </cell>
          <cell r="F794">
            <v>0</v>
          </cell>
        </row>
        <row r="795">
          <cell r="D795">
            <v>0</v>
          </cell>
          <cell r="E795">
            <v>0</v>
          </cell>
          <cell r="F795">
            <v>0</v>
          </cell>
        </row>
        <row r="796">
          <cell r="D796">
            <v>0</v>
          </cell>
          <cell r="E796">
            <v>0</v>
          </cell>
          <cell r="F796">
            <v>0</v>
          </cell>
        </row>
        <row r="797">
          <cell r="D797">
            <v>0</v>
          </cell>
          <cell r="E797">
            <v>0</v>
          </cell>
          <cell r="F797">
            <v>0</v>
          </cell>
        </row>
        <row r="798">
          <cell r="D798">
            <v>0</v>
          </cell>
          <cell r="E798">
            <v>0</v>
          </cell>
          <cell r="F798">
            <v>0</v>
          </cell>
        </row>
        <row r="799">
          <cell r="D799">
            <v>0</v>
          </cell>
          <cell r="E799">
            <v>0</v>
          </cell>
          <cell r="F799">
            <v>0</v>
          </cell>
        </row>
        <row r="800">
          <cell r="D800">
            <v>0</v>
          </cell>
          <cell r="E800">
            <v>0</v>
          </cell>
          <cell r="F800">
            <v>0</v>
          </cell>
        </row>
        <row r="801">
          <cell r="D801">
            <v>0</v>
          </cell>
          <cell r="E801">
            <v>0</v>
          </cell>
          <cell r="F801">
            <v>0</v>
          </cell>
        </row>
        <row r="802">
          <cell r="D802">
            <v>0</v>
          </cell>
          <cell r="E802">
            <v>0</v>
          </cell>
          <cell r="F802">
            <v>0</v>
          </cell>
        </row>
        <row r="803">
          <cell r="D803">
            <v>0</v>
          </cell>
          <cell r="E803">
            <v>0</v>
          </cell>
          <cell r="F803">
            <v>0</v>
          </cell>
        </row>
        <row r="804">
          <cell r="D804">
            <v>0</v>
          </cell>
          <cell r="E804">
            <v>0</v>
          </cell>
          <cell r="F804">
            <v>0</v>
          </cell>
        </row>
        <row r="805">
          <cell r="D805">
            <v>0</v>
          </cell>
          <cell r="E805">
            <v>0</v>
          </cell>
          <cell r="F805">
            <v>0</v>
          </cell>
        </row>
        <row r="806">
          <cell r="D806">
            <v>0</v>
          </cell>
          <cell r="E806">
            <v>0</v>
          </cell>
          <cell r="F806">
            <v>0</v>
          </cell>
        </row>
        <row r="807">
          <cell r="D807">
            <v>0</v>
          </cell>
          <cell r="E807">
            <v>0</v>
          </cell>
          <cell r="F807">
            <v>0</v>
          </cell>
        </row>
        <row r="808">
          <cell r="D808">
            <v>0</v>
          </cell>
          <cell r="E808">
            <v>0</v>
          </cell>
          <cell r="F808">
            <v>0</v>
          </cell>
        </row>
        <row r="809">
          <cell r="D809">
            <v>0</v>
          </cell>
          <cell r="E809">
            <v>0</v>
          </cell>
          <cell r="F809">
            <v>0</v>
          </cell>
        </row>
        <row r="810">
          <cell r="D810">
            <v>0</v>
          </cell>
          <cell r="E810">
            <v>0</v>
          </cell>
          <cell r="F810">
            <v>0</v>
          </cell>
        </row>
        <row r="811">
          <cell r="D811">
            <v>0</v>
          </cell>
          <cell r="E811">
            <v>0</v>
          </cell>
          <cell r="F811">
            <v>0</v>
          </cell>
        </row>
        <row r="812">
          <cell r="D812">
            <v>0</v>
          </cell>
          <cell r="E812">
            <v>0</v>
          </cell>
          <cell r="F812">
            <v>0</v>
          </cell>
        </row>
        <row r="813">
          <cell r="D813">
            <v>0</v>
          </cell>
          <cell r="E813">
            <v>0</v>
          </cell>
          <cell r="F813">
            <v>0</v>
          </cell>
        </row>
        <row r="814">
          <cell r="D814">
            <v>0</v>
          </cell>
          <cell r="E814">
            <v>0</v>
          </cell>
          <cell r="F814">
            <v>0</v>
          </cell>
        </row>
        <row r="815">
          <cell r="D815">
            <v>0</v>
          </cell>
          <cell r="E815">
            <v>0</v>
          </cell>
          <cell r="F815">
            <v>0</v>
          </cell>
        </row>
        <row r="816">
          <cell r="D816">
            <v>0</v>
          </cell>
          <cell r="E816">
            <v>0</v>
          </cell>
          <cell r="F816">
            <v>0</v>
          </cell>
        </row>
        <row r="817">
          <cell r="D817">
            <v>0</v>
          </cell>
          <cell r="E817">
            <v>0</v>
          </cell>
          <cell r="F817">
            <v>0</v>
          </cell>
        </row>
        <row r="818">
          <cell r="D818">
            <v>0</v>
          </cell>
          <cell r="E818">
            <v>0</v>
          </cell>
          <cell r="F818">
            <v>0</v>
          </cell>
        </row>
        <row r="819">
          <cell r="D819">
            <v>0</v>
          </cell>
          <cell r="E819">
            <v>0</v>
          </cell>
          <cell r="F819">
            <v>0</v>
          </cell>
        </row>
        <row r="820">
          <cell r="D820">
            <v>0</v>
          </cell>
          <cell r="E820">
            <v>0</v>
          </cell>
          <cell r="F820">
            <v>0</v>
          </cell>
        </row>
        <row r="821">
          <cell r="D821">
            <v>0</v>
          </cell>
          <cell r="E821">
            <v>0</v>
          </cell>
          <cell r="F821">
            <v>0</v>
          </cell>
        </row>
        <row r="822">
          <cell r="D822">
            <v>0</v>
          </cell>
          <cell r="E822">
            <v>0</v>
          </cell>
          <cell r="F822">
            <v>0</v>
          </cell>
        </row>
        <row r="823">
          <cell r="D823">
            <v>0</v>
          </cell>
          <cell r="E823">
            <v>0</v>
          </cell>
          <cell r="F823">
            <v>0</v>
          </cell>
        </row>
        <row r="824">
          <cell r="D824">
            <v>0</v>
          </cell>
          <cell r="E824">
            <v>0</v>
          </cell>
          <cell r="F824">
            <v>0</v>
          </cell>
        </row>
        <row r="825">
          <cell r="D825">
            <v>0</v>
          </cell>
          <cell r="E825">
            <v>0</v>
          </cell>
          <cell r="F825">
            <v>0</v>
          </cell>
        </row>
        <row r="826">
          <cell r="D826">
            <v>0</v>
          </cell>
          <cell r="E826">
            <v>0</v>
          </cell>
          <cell r="F826">
            <v>0</v>
          </cell>
        </row>
        <row r="827">
          <cell r="D827">
            <v>0</v>
          </cell>
          <cell r="E827">
            <v>0</v>
          </cell>
          <cell r="F827">
            <v>0</v>
          </cell>
        </row>
        <row r="828">
          <cell r="D828">
            <v>0</v>
          </cell>
          <cell r="E828">
            <v>0</v>
          </cell>
          <cell r="F828">
            <v>0</v>
          </cell>
        </row>
        <row r="829">
          <cell r="D829">
            <v>0</v>
          </cell>
          <cell r="E829">
            <v>0</v>
          </cell>
          <cell r="F829">
            <v>0</v>
          </cell>
        </row>
        <row r="830">
          <cell r="D830">
            <v>0</v>
          </cell>
          <cell r="E830">
            <v>0</v>
          </cell>
          <cell r="F830">
            <v>0</v>
          </cell>
        </row>
        <row r="831">
          <cell r="D831">
            <v>0</v>
          </cell>
          <cell r="E831">
            <v>0</v>
          </cell>
          <cell r="F831">
            <v>0</v>
          </cell>
        </row>
        <row r="832">
          <cell r="D832">
            <v>0</v>
          </cell>
          <cell r="E832">
            <v>0</v>
          </cell>
          <cell r="F832">
            <v>0</v>
          </cell>
        </row>
        <row r="833">
          <cell r="D833">
            <v>0</v>
          </cell>
          <cell r="E833">
            <v>0</v>
          </cell>
          <cell r="F833">
            <v>0</v>
          </cell>
        </row>
        <row r="834">
          <cell r="D834">
            <v>0</v>
          </cell>
          <cell r="E834">
            <v>0</v>
          </cell>
          <cell r="F834">
            <v>0</v>
          </cell>
        </row>
        <row r="835">
          <cell r="D835">
            <v>0</v>
          </cell>
          <cell r="E835">
            <v>0</v>
          </cell>
          <cell r="F835">
            <v>0</v>
          </cell>
        </row>
        <row r="836">
          <cell r="D836">
            <v>0</v>
          </cell>
          <cell r="E836">
            <v>0</v>
          </cell>
          <cell r="F836">
            <v>0</v>
          </cell>
        </row>
        <row r="837">
          <cell r="D837">
            <v>0</v>
          </cell>
          <cell r="E837">
            <v>0</v>
          </cell>
          <cell r="F837">
            <v>0</v>
          </cell>
        </row>
        <row r="838">
          <cell r="D838">
            <v>0</v>
          </cell>
          <cell r="E838">
            <v>0</v>
          </cell>
          <cell r="F838">
            <v>0</v>
          </cell>
        </row>
        <row r="839">
          <cell r="D839">
            <v>0</v>
          </cell>
          <cell r="E839">
            <v>0</v>
          </cell>
          <cell r="F839">
            <v>0</v>
          </cell>
        </row>
        <row r="840">
          <cell r="D840">
            <v>0</v>
          </cell>
          <cell r="E840">
            <v>0</v>
          </cell>
          <cell r="F840">
            <v>0</v>
          </cell>
        </row>
        <row r="841">
          <cell r="D841">
            <v>0</v>
          </cell>
          <cell r="E841">
            <v>0</v>
          </cell>
          <cell r="F841">
            <v>0</v>
          </cell>
        </row>
        <row r="842">
          <cell r="D842">
            <v>0</v>
          </cell>
          <cell r="E842">
            <v>0</v>
          </cell>
          <cell r="F842">
            <v>0</v>
          </cell>
        </row>
        <row r="843">
          <cell r="D843">
            <v>0</v>
          </cell>
          <cell r="E843">
            <v>0</v>
          </cell>
          <cell r="F843">
            <v>0</v>
          </cell>
        </row>
        <row r="844">
          <cell r="D844">
            <v>0</v>
          </cell>
          <cell r="E844">
            <v>0</v>
          </cell>
          <cell r="F844">
            <v>0</v>
          </cell>
        </row>
        <row r="845">
          <cell r="D845">
            <v>0</v>
          </cell>
          <cell r="E845">
            <v>0</v>
          </cell>
          <cell r="F845">
            <v>0</v>
          </cell>
        </row>
        <row r="846">
          <cell r="D846">
            <v>0</v>
          </cell>
          <cell r="E846">
            <v>0</v>
          </cell>
          <cell r="F846">
            <v>0</v>
          </cell>
        </row>
        <row r="847">
          <cell r="D847">
            <v>0</v>
          </cell>
          <cell r="E847">
            <v>0</v>
          </cell>
          <cell r="F847">
            <v>0</v>
          </cell>
        </row>
        <row r="848">
          <cell r="D848">
            <v>0</v>
          </cell>
          <cell r="E848">
            <v>0</v>
          </cell>
          <cell r="F848">
            <v>0</v>
          </cell>
        </row>
        <row r="849">
          <cell r="D849">
            <v>0</v>
          </cell>
          <cell r="E849">
            <v>0</v>
          </cell>
          <cell r="F849">
            <v>0</v>
          </cell>
        </row>
        <row r="850">
          <cell r="D850">
            <v>0</v>
          </cell>
          <cell r="E850">
            <v>0</v>
          </cell>
          <cell r="F850">
            <v>0</v>
          </cell>
        </row>
        <row r="851">
          <cell r="D851">
            <v>0</v>
          </cell>
          <cell r="E851">
            <v>0</v>
          </cell>
          <cell r="F851">
            <v>0</v>
          </cell>
        </row>
        <row r="852">
          <cell r="D852">
            <v>0</v>
          </cell>
          <cell r="E852">
            <v>0</v>
          </cell>
          <cell r="F852">
            <v>0</v>
          </cell>
        </row>
        <row r="853">
          <cell r="D853">
            <v>0</v>
          </cell>
          <cell r="E853">
            <v>0</v>
          </cell>
          <cell r="F853">
            <v>0</v>
          </cell>
        </row>
        <row r="854">
          <cell r="D854">
            <v>0</v>
          </cell>
          <cell r="E854">
            <v>0</v>
          </cell>
          <cell r="F854">
            <v>0</v>
          </cell>
        </row>
        <row r="855">
          <cell r="D855">
            <v>0</v>
          </cell>
          <cell r="E855">
            <v>0</v>
          </cell>
          <cell r="F855">
            <v>0</v>
          </cell>
        </row>
        <row r="856">
          <cell r="D856">
            <v>0</v>
          </cell>
          <cell r="E856">
            <v>0</v>
          </cell>
          <cell r="F856">
            <v>0</v>
          </cell>
        </row>
        <row r="857">
          <cell r="D857">
            <v>0</v>
          </cell>
          <cell r="E857">
            <v>0</v>
          </cell>
          <cell r="F857">
            <v>0</v>
          </cell>
        </row>
        <row r="858">
          <cell r="D858">
            <v>0</v>
          </cell>
          <cell r="E858">
            <v>0</v>
          </cell>
          <cell r="F858">
            <v>0</v>
          </cell>
        </row>
        <row r="859">
          <cell r="D859">
            <v>0</v>
          </cell>
          <cell r="E859">
            <v>0</v>
          </cell>
          <cell r="F859">
            <v>0</v>
          </cell>
        </row>
        <row r="860">
          <cell r="D860">
            <v>0</v>
          </cell>
          <cell r="E860">
            <v>0</v>
          </cell>
          <cell r="F860">
            <v>0</v>
          </cell>
        </row>
        <row r="861">
          <cell r="D861">
            <v>0</v>
          </cell>
          <cell r="E861">
            <v>0</v>
          </cell>
          <cell r="F861">
            <v>0</v>
          </cell>
        </row>
        <row r="862">
          <cell r="D862">
            <v>0</v>
          </cell>
          <cell r="E862">
            <v>0</v>
          </cell>
          <cell r="F862">
            <v>0</v>
          </cell>
        </row>
        <row r="863">
          <cell r="D863">
            <v>0</v>
          </cell>
          <cell r="E863">
            <v>0</v>
          </cell>
          <cell r="F863">
            <v>0</v>
          </cell>
        </row>
        <row r="864">
          <cell r="D864">
            <v>0</v>
          </cell>
          <cell r="E864">
            <v>0</v>
          </cell>
          <cell r="F864">
            <v>0</v>
          </cell>
        </row>
        <row r="865">
          <cell r="D865">
            <v>0</v>
          </cell>
          <cell r="E865">
            <v>0</v>
          </cell>
          <cell r="F865">
            <v>0</v>
          </cell>
        </row>
        <row r="866">
          <cell r="D866">
            <v>0</v>
          </cell>
          <cell r="E866">
            <v>0</v>
          </cell>
          <cell r="F866">
            <v>0</v>
          </cell>
        </row>
        <row r="867">
          <cell r="D867">
            <v>0</v>
          </cell>
          <cell r="E867">
            <v>0</v>
          </cell>
          <cell r="F867">
            <v>0</v>
          </cell>
        </row>
        <row r="868">
          <cell r="D868">
            <v>0</v>
          </cell>
          <cell r="E868">
            <v>0</v>
          </cell>
          <cell r="F868">
            <v>0</v>
          </cell>
        </row>
        <row r="869">
          <cell r="D869">
            <v>0</v>
          </cell>
          <cell r="E869">
            <v>0</v>
          </cell>
          <cell r="F869">
            <v>0</v>
          </cell>
        </row>
        <row r="870">
          <cell r="D870">
            <v>0</v>
          </cell>
          <cell r="E870">
            <v>0</v>
          </cell>
          <cell r="F870">
            <v>0</v>
          </cell>
        </row>
        <row r="871">
          <cell r="D871">
            <v>0</v>
          </cell>
          <cell r="E871">
            <v>0</v>
          </cell>
          <cell r="F871">
            <v>0</v>
          </cell>
        </row>
        <row r="872">
          <cell r="D872">
            <v>0</v>
          </cell>
          <cell r="E872">
            <v>0</v>
          </cell>
          <cell r="F872">
            <v>0</v>
          </cell>
        </row>
        <row r="873">
          <cell r="D873">
            <v>0</v>
          </cell>
          <cell r="E873">
            <v>0</v>
          </cell>
          <cell r="F873">
            <v>0</v>
          </cell>
        </row>
        <row r="874">
          <cell r="D874">
            <v>0</v>
          </cell>
          <cell r="E874">
            <v>0</v>
          </cell>
          <cell r="F874">
            <v>0</v>
          </cell>
        </row>
        <row r="875">
          <cell r="D875">
            <v>0</v>
          </cell>
          <cell r="E875">
            <v>0</v>
          </cell>
          <cell r="F875">
            <v>0</v>
          </cell>
        </row>
        <row r="876">
          <cell r="D876">
            <v>0</v>
          </cell>
          <cell r="E876">
            <v>0</v>
          </cell>
          <cell r="F876">
            <v>0</v>
          </cell>
        </row>
        <row r="877">
          <cell r="D877">
            <v>0</v>
          </cell>
          <cell r="E877">
            <v>0</v>
          </cell>
          <cell r="F877">
            <v>0</v>
          </cell>
        </row>
        <row r="878">
          <cell r="D878">
            <v>0</v>
          </cell>
          <cell r="E878">
            <v>0</v>
          </cell>
          <cell r="F878">
            <v>0</v>
          </cell>
        </row>
        <row r="879">
          <cell r="D879">
            <v>0</v>
          </cell>
          <cell r="E879">
            <v>0</v>
          </cell>
          <cell r="F879">
            <v>0</v>
          </cell>
        </row>
        <row r="880">
          <cell r="D880">
            <v>0</v>
          </cell>
          <cell r="E880">
            <v>0</v>
          </cell>
          <cell r="F880">
            <v>0</v>
          </cell>
        </row>
        <row r="881">
          <cell r="D881">
            <v>0</v>
          </cell>
          <cell r="E881">
            <v>0</v>
          </cell>
          <cell r="F881">
            <v>0</v>
          </cell>
        </row>
        <row r="882">
          <cell r="D882">
            <v>0</v>
          </cell>
          <cell r="E882">
            <v>0</v>
          </cell>
          <cell r="F882">
            <v>0</v>
          </cell>
        </row>
        <row r="883">
          <cell r="D883">
            <v>0</v>
          </cell>
          <cell r="E883">
            <v>0</v>
          </cell>
          <cell r="F883">
            <v>0</v>
          </cell>
        </row>
        <row r="884">
          <cell r="D884">
            <v>0</v>
          </cell>
          <cell r="E884">
            <v>0</v>
          </cell>
          <cell r="F884">
            <v>0</v>
          </cell>
        </row>
        <row r="885">
          <cell r="D885">
            <v>0</v>
          </cell>
          <cell r="E885">
            <v>0</v>
          </cell>
          <cell r="F885">
            <v>0</v>
          </cell>
        </row>
        <row r="886">
          <cell r="D886">
            <v>0</v>
          </cell>
          <cell r="E886">
            <v>0</v>
          </cell>
          <cell r="F886">
            <v>0</v>
          </cell>
        </row>
        <row r="887">
          <cell r="D887">
            <v>0</v>
          </cell>
          <cell r="E887">
            <v>0</v>
          </cell>
          <cell r="F887">
            <v>0</v>
          </cell>
        </row>
        <row r="888">
          <cell r="D888">
            <v>0</v>
          </cell>
          <cell r="E888">
            <v>0</v>
          </cell>
          <cell r="F888">
            <v>0</v>
          </cell>
        </row>
        <row r="889">
          <cell r="D889">
            <v>0</v>
          </cell>
          <cell r="E889">
            <v>0</v>
          </cell>
          <cell r="F889">
            <v>0</v>
          </cell>
        </row>
        <row r="890">
          <cell r="D890">
            <v>0</v>
          </cell>
          <cell r="E890">
            <v>0</v>
          </cell>
          <cell r="F890">
            <v>0</v>
          </cell>
        </row>
        <row r="891">
          <cell r="D891">
            <v>0</v>
          </cell>
          <cell r="E891">
            <v>0</v>
          </cell>
          <cell r="F891">
            <v>0</v>
          </cell>
        </row>
        <row r="892">
          <cell r="D892">
            <v>0</v>
          </cell>
          <cell r="E892">
            <v>0</v>
          </cell>
          <cell r="F892">
            <v>0</v>
          </cell>
        </row>
        <row r="893">
          <cell r="D893">
            <v>0</v>
          </cell>
          <cell r="E893">
            <v>0</v>
          </cell>
          <cell r="F893">
            <v>0</v>
          </cell>
        </row>
        <row r="894">
          <cell r="D894">
            <v>0</v>
          </cell>
          <cell r="E894">
            <v>0</v>
          </cell>
          <cell r="F894">
            <v>0</v>
          </cell>
        </row>
        <row r="895">
          <cell r="D895">
            <v>0</v>
          </cell>
          <cell r="E895">
            <v>0</v>
          </cell>
          <cell r="F895">
            <v>0</v>
          </cell>
        </row>
        <row r="896">
          <cell r="D896">
            <v>0</v>
          </cell>
          <cell r="E896">
            <v>0</v>
          </cell>
          <cell r="F896">
            <v>0</v>
          </cell>
        </row>
        <row r="897">
          <cell r="D897">
            <v>0</v>
          </cell>
          <cell r="E897">
            <v>0</v>
          </cell>
          <cell r="F897">
            <v>0</v>
          </cell>
        </row>
        <row r="898">
          <cell r="D898">
            <v>0</v>
          </cell>
          <cell r="E898">
            <v>0</v>
          </cell>
          <cell r="F898">
            <v>0</v>
          </cell>
        </row>
        <row r="899">
          <cell r="D899">
            <v>0</v>
          </cell>
          <cell r="E899">
            <v>0</v>
          </cell>
          <cell r="F899">
            <v>0</v>
          </cell>
        </row>
        <row r="900">
          <cell r="D900">
            <v>0</v>
          </cell>
          <cell r="E900">
            <v>0</v>
          </cell>
          <cell r="F900">
            <v>0</v>
          </cell>
        </row>
        <row r="901">
          <cell r="D901">
            <v>0</v>
          </cell>
          <cell r="E901">
            <v>0</v>
          </cell>
          <cell r="F901">
            <v>0</v>
          </cell>
        </row>
        <row r="902">
          <cell r="D902">
            <v>0</v>
          </cell>
          <cell r="E902">
            <v>0</v>
          </cell>
          <cell r="F902">
            <v>0</v>
          </cell>
        </row>
        <row r="903">
          <cell r="D903">
            <v>0</v>
          </cell>
          <cell r="E903">
            <v>0</v>
          </cell>
          <cell r="F903">
            <v>0</v>
          </cell>
        </row>
        <row r="904">
          <cell r="D904">
            <v>0</v>
          </cell>
          <cell r="E904">
            <v>0</v>
          </cell>
          <cell r="F904">
            <v>0</v>
          </cell>
        </row>
        <row r="905">
          <cell r="D905">
            <v>0</v>
          </cell>
          <cell r="E905">
            <v>0</v>
          </cell>
          <cell r="F905">
            <v>0</v>
          </cell>
        </row>
        <row r="906">
          <cell r="D906">
            <v>0</v>
          </cell>
          <cell r="E906">
            <v>0</v>
          </cell>
          <cell r="F906">
            <v>0</v>
          </cell>
        </row>
        <row r="907">
          <cell r="D907">
            <v>0</v>
          </cell>
          <cell r="E907">
            <v>0</v>
          </cell>
          <cell r="F907">
            <v>0</v>
          </cell>
        </row>
        <row r="908">
          <cell r="D908">
            <v>0</v>
          </cell>
          <cell r="E908">
            <v>0</v>
          </cell>
          <cell r="F908">
            <v>0</v>
          </cell>
        </row>
        <row r="909">
          <cell r="D909">
            <v>0</v>
          </cell>
          <cell r="E909">
            <v>0</v>
          </cell>
          <cell r="F909">
            <v>0</v>
          </cell>
        </row>
        <row r="910">
          <cell r="D910">
            <v>0</v>
          </cell>
          <cell r="E910">
            <v>0</v>
          </cell>
          <cell r="F910">
            <v>0</v>
          </cell>
        </row>
        <row r="911">
          <cell r="D911">
            <v>0</v>
          </cell>
          <cell r="E911">
            <v>0</v>
          </cell>
          <cell r="F911">
            <v>0</v>
          </cell>
        </row>
        <row r="912">
          <cell r="D912">
            <v>0</v>
          </cell>
          <cell r="E912">
            <v>0</v>
          </cell>
          <cell r="F912">
            <v>0</v>
          </cell>
        </row>
        <row r="913">
          <cell r="D913">
            <v>0</v>
          </cell>
          <cell r="E913">
            <v>0</v>
          </cell>
          <cell r="F913">
            <v>0</v>
          </cell>
        </row>
        <row r="914">
          <cell r="D914">
            <v>0</v>
          </cell>
          <cell r="E914">
            <v>0</v>
          </cell>
          <cell r="F914">
            <v>0</v>
          </cell>
        </row>
        <row r="915">
          <cell r="D915">
            <v>0</v>
          </cell>
          <cell r="E915">
            <v>0</v>
          </cell>
          <cell r="F915">
            <v>0</v>
          </cell>
        </row>
        <row r="916">
          <cell r="D916">
            <v>0</v>
          </cell>
          <cell r="E916">
            <v>0</v>
          </cell>
          <cell r="F916">
            <v>0</v>
          </cell>
        </row>
        <row r="917">
          <cell r="D917">
            <v>0</v>
          </cell>
          <cell r="E917">
            <v>0</v>
          </cell>
          <cell r="F917">
            <v>0</v>
          </cell>
        </row>
        <row r="918">
          <cell r="D918">
            <v>0</v>
          </cell>
          <cell r="E918">
            <v>0</v>
          </cell>
          <cell r="F918">
            <v>0</v>
          </cell>
        </row>
        <row r="919">
          <cell r="D919">
            <v>0</v>
          </cell>
          <cell r="E919">
            <v>0</v>
          </cell>
          <cell r="F919">
            <v>0</v>
          </cell>
        </row>
        <row r="920">
          <cell r="D920">
            <v>0</v>
          </cell>
          <cell r="E920">
            <v>0</v>
          </cell>
          <cell r="F920">
            <v>0</v>
          </cell>
        </row>
        <row r="921">
          <cell r="D921">
            <v>0</v>
          </cell>
          <cell r="E921">
            <v>0</v>
          </cell>
          <cell r="F921">
            <v>0</v>
          </cell>
        </row>
        <row r="922">
          <cell r="D922">
            <v>0</v>
          </cell>
          <cell r="E922">
            <v>0</v>
          </cell>
          <cell r="F922">
            <v>0</v>
          </cell>
        </row>
        <row r="923">
          <cell r="D923">
            <v>0</v>
          </cell>
          <cell r="E923">
            <v>0</v>
          </cell>
          <cell r="F923">
            <v>0</v>
          </cell>
        </row>
        <row r="924">
          <cell r="D924">
            <v>0</v>
          </cell>
          <cell r="E924">
            <v>0</v>
          </cell>
          <cell r="F924">
            <v>0</v>
          </cell>
        </row>
        <row r="925">
          <cell r="D925">
            <v>0</v>
          </cell>
          <cell r="E925">
            <v>0</v>
          </cell>
          <cell r="F925">
            <v>0</v>
          </cell>
        </row>
        <row r="926">
          <cell r="D926">
            <v>0</v>
          </cell>
          <cell r="E926">
            <v>0</v>
          </cell>
          <cell r="F926">
            <v>0</v>
          </cell>
        </row>
        <row r="927">
          <cell r="D927">
            <v>0</v>
          </cell>
          <cell r="E927">
            <v>0</v>
          </cell>
          <cell r="F927">
            <v>0</v>
          </cell>
        </row>
        <row r="928">
          <cell r="D928">
            <v>0</v>
          </cell>
          <cell r="E928">
            <v>0</v>
          </cell>
          <cell r="F928">
            <v>0</v>
          </cell>
        </row>
        <row r="929">
          <cell r="D929">
            <v>0</v>
          </cell>
          <cell r="E929">
            <v>0</v>
          </cell>
          <cell r="F929">
            <v>0</v>
          </cell>
        </row>
        <row r="930">
          <cell r="D930">
            <v>0</v>
          </cell>
          <cell r="E930">
            <v>0</v>
          </cell>
          <cell r="F930">
            <v>0</v>
          </cell>
        </row>
        <row r="931">
          <cell r="D931">
            <v>0</v>
          </cell>
          <cell r="E931">
            <v>0</v>
          </cell>
          <cell r="F931">
            <v>0</v>
          </cell>
        </row>
        <row r="932">
          <cell r="D932">
            <v>0</v>
          </cell>
          <cell r="E932">
            <v>0</v>
          </cell>
          <cell r="F932">
            <v>0</v>
          </cell>
        </row>
        <row r="933">
          <cell r="D933">
            <v>0</v>
          </cell>
          <cell r="E933">
            <v>0</v>
          </cell>
          <cell r="F933">
            <v>0</v>
          </cell>
        </row>
        <row r="934">
          <cell r="D934">
            <v>0</v>
          </cell>
          <cell r="E934">
            <v>0</v>
          </cell>
          <cell r="F934">
            <v>0</v>
          </cell>
        </row>
        <row r="935">
          <cell r="D935">
            <v>0</v>
          </cell>
          <cell r="E935">
            <v>0</v>
          </cell>
          <cell r="F935">
            <v>0</v>
          </cell>
        </row>
        <row r="936">
          <cell r="D936">
            <v>0</v>
          </cell>
          <cell r="E936">
            <v>0</v>
          </cell>
          <cell r="F936">
            <v>0</v>
          </cell>
        </row>
        <row r="937">
          <cell r="D937">
            <v>0</v>
          </cell>
          <cell r="E937">
            <v>0</v>
          </cell>
          <cell r="F937">
            <v>0</v>
          </cell>
        </row>
        <row r="938">
          <cell r="D938">
            <v>0</v>
          </cell>
          <cell r="E938">
            <v>0</v>
          </cell>
          <cell r="F938">
            <v>0</v>
          </cell>
        </row>
        <row r="939">
          <cell r="D939">
            <v>0</v>
          </cell>
          <cell r="E939">
            <v>0</v>
          </cell>
          <cell r="F939">
            <v>0</v>
          </cell>
        </row>
        <row r="940">
          <cell r="D940">
            <v>0</v>
          </cell>
          <cell r="E940">
            <v>0</v>
          </cell>
          <cell r="F940">
            <v>0</v>
          </cell>
        </row>
        <row r="941">
          <cell r="D941">
            <v>0</v>
          </cell>
          <cell r="E941">
            <v>0</v>
          </cell>
          <cell r="F941">
            <v>0</v>
          </cell>
        </row>
        <row r="942">
          <cell r="D942">
            <v>0</v>
          </cell>
          <cell r="E942">
            <v>0</v>
          </cell>
          <cell r="F942">
            <v>0</v>
          </cell>
        </row>
        <row r="943">
          <cell r="D943">
            <v>0</v>
          </cell>
          <cell r="E943">
            <v>0</v>
          </cell>
          <cell r="F943">
            <v>0</v>
          </cell>
        </row>
        <row r="944">
          <cell r="D944">
            <v>0</v>
          </cell>
          <cell r="E944">
            <v>0</v>
          </cell>
          <cell r="F944">
            <v>0</v>
          </cell>
        </row>
        <row r="945">
          <cell r="D945">
            <v>0</v>
          </cell>
          <cell r="E945">
            <v>0</v>
          </cell>
          <cell r="F945">
            <v>0</v>
          </cell>
        </row>
        <row r="946">
          <cell r="D946">
            <v>0</v>
          </cell>
          <cell r="E946">
            <v>0</v>
          </cell>
          <cell r="F946">
            <v>0</v>
          </cell>
        </row>
        <row r="947">
          <cell r="D947">
            <v>0</v>
          </cell>
          <cell r="E947">
            <v>0</v>
          </cell>
          <cell r="F947">
            <v>0</v>
          </cell>
        </row>
        <row r="948">
          <cell r="D948">
            <v>0</v>
          </cell>
          <cell r="E948">
            <v>0</v>
          </cell>
          <cell r="F948">
            <v>0</v>
          </cell>
        </row>
        <row r="949">
          <cell r="D949">
            <v>0</v>
          </cell>
          <cell r="E949">
            <v>0</v>
          </cell>
          <cell r="F949">
            <v>0</v>
          </cell>
        </row>
        <row r="950">
          <cell r="D950">
            <v>0</v>
          </cell>
          <cell r="E950">
            <v>0</v>
          </cell>
          <cell r="F950">
            <v>0</v>
          </cell>
        </row>
        <row r="951">
          <cell r="D951">
            <v>0</v>
          </cell>
          <cell r="E951">
            <v>0</v>
          </cell>
          <cell r="F951">
            <v>0</v>
          </cell>
        </row>
        <row r="952">
          <cell r="D952">
            <v>0</v>
          </cell>
          <cell r="E952">
            <v>0</v>
          </cell>
          <cell r="F952">
            <v>0</v>
          </cell>
        </row>
        <row r="953">
          <cell r="D953">
            <v>0</v>
          </cell>
          <cell r="E953">
            <v>0</v>
          </cell>
          <cell r="F953">
            <v>0</v>
          </cell>
        </row>
        <row r="954">
          <cell r="D954">
            <v>0</v>
          </cell>
          <cell r="E954">
            <v>0</v>
          </cell>
          <cell r="F954">
            <v>0</v>
          </cell>
        </row>
        <row r="955">
          <cell r="D955">
            <v>0</v>
          </cell>
          <cell r="E955">
            <v>0</v>
          </cell>
          <cell r="F955">
            <v>0</v>
          </cell>
        </row>
        <row r="956">
          <cell r="D956">
            <v>0</v>
          </cell>
          <cell r="E956">
            <v>0</v>
          </cell>
          <cell r="F956">
            <v>0</v>
          </cell>
        </row>
        <row r="957">
          <cell r="D957">
            <v>0</v>
          </cell>
          <cell r="E957">
            <v>0</v>
          </cell>
          <cell r="F957">
            <v>0</v>
          </cell>
        </row>
        <row r="958">
          <cell r="D958">
            <v>0</v>
          </cell>
          <cell r="E958">
            <v>0</v>
          </cell>
          <cell r="F958">
            <v>0</v>
          </cell>
        </row>
        <row r="959">
          <cell r="D959">
            <v>0</v>
          </cell>
          <cell r="E959">
            <v>0</v>
          </cell>
          <cell r="F959">
            <v>0</v>
          </cell>
        </row>
        <row r="960">
          <cell r="D960">
            <v>0</v>
          </cell>
          <cell r="E960">
            <v>0</v>
          </cell>
          <cell r="F960">
            <v>0</v>
          </cell>
        </row>
        <row r="961">
          <cell r="D961">
            <v>0</v>
          </cell>
          <cell r="E961">
            <v>0</v>
          </cell>
          <cell r="F961">
            <v>0</v>
          </cell>
        </row>
        <row r="962">
          <cell r="D962">
            <v>0</v>
          </cell>
          <cell r="E962">
            <v>0</v>
          </cell>
          <cell r="F962">
            <v>0</v>
          </cell>
        </row>
        <row r="963">
          <cell r="D963">
            <v>0</v>
          </cell>
          <cell r="E963">
            <v>0</v>
          </cell>
          <cell r="F963">
            <v>0</v>
          </cell>
        </row>
        <row r="964">
          <cell r="D964">
            <v>0</v>
          </cell>
          <cell r="E964">
            <v>0</v>
          </cell>
          <cell r="F964">
            <v>0</v>
          </cell>
        </row>
        <row r="965">
          <cell r="D965">
            <v>0</v>
          </cell>
          <cell r="E965">
            <v>0</v>
          </cell>
          <cell r="F965">
            <v>0</v>
          </cell>
        </row>
        <row r="966">
          <cell r="D966">
            <v>0</v>
          </cell>
          <cell r="E966">
            <v>0</v>
          </cell>
          <cell r="F966">
            <v>0</v>
          </cell>
        </row>
        <row r="967">
          <cell r="D967">
            <v>0</v>
          </cell>
          <cell r="E967">
            <v>0</v>
          </cell>
          <cell r="F967">
            <v>0</v>
          </cell>
        </row>
        <row r="968">
          <cell r="D968">
            <v>0</v>
          </cell>
          <cell r="E968">
            <v>0</v>
          </cell>
          <cell r="F968">
            <v>0</v>
          </cell>
        </row>
        <row r="969">
          <cell r="D969">
            <v>0</v>
          </cell>
          <cell r="E969">
            <v>0</v>
          </cell>
          <cell r="F969">
            <v>0</v>
          </cell>
        </row>
        <row r="970">
          <cell r="D970">
            <v>0</v>
          </cell>
          <cell r="E970">
            <v>0</v>
          </cell>
          <cell r="F970">
            <v>0</v>
          </cell>
        </row>
        <row r="971">
          <cell r="D971">
            <v>0</v>
          </cell>
          <cell r="E971">
            <v>0</v>
          </cell>
          <cell r="F971">
            <v>0</v>
          </cell>
        </row>
        <row r="972">
          <cell r="D972">
            <v>0</v>
          </cell>
          <cell r="E972">
            <v>0</v>
          </cell>
          <cell r="F972">
            <v>0</v>
          </cell>
        </row>
        <row r="973">
          <cell r="D973">
            <v>0</v>
          </cell>
          <cell r="E973">
            <v>0</v>
          </cell>
          <cell r="F973">
            <v>0</v>
          </cell>
        </row>
        <row r="974">
          <cell r="D974">
            <v>0</v>
          </cell>
          <cell r="E974">
            <v>0</v>
          </cell>
          <cell r="F974">
            <v>0</v>
          </cell>
        </row>
        <row r="975">
          <cell r="D975">
            <v>0</v>
          </cell>
          <cell r="E975">
            <v>0</v>
          </cell>
          <cell r="F975">
            <v>0</v>
          </cell>
        </row>
        <row r="976">
          <cell r="D976">
            <v>0</v>
          </cell>
          <cell r="E976">
            <v>0</v>
          </cell>
          <cell r="F976">
            <v>0</v>
          </cell>
        </row>
        <row r="977">
          <cell r="D977">
            <v>0</v>
          </cell>
          <cell r="E977">
            <v>0</v>
          </cell>
          <cell r="F977">
            <v>0</v>
          </cell>
        </row>
        <row r="978">
          <cell r="D978">
            <v>0</v>
          </cell>
          <cell r="E978">
            <v>0</v>
          </cell>
          <cell r="F978">
            <v>0</v>
          </cell>
        </row>
        <row r="979">
          <cell r="D979">
            <v>0</v>
          </cell>
          <cell r="E979">
            <v>0</v>
          </cell>
          <cell r="F979">
            <v>0</v>
          </cell>
        </row>
        <row r="980">
          <cell r="D980">
            <v>0</v>
          </cell>
          <cell r="E980">
            <v>0</v>
          </cell>
          <cell r="F980">
            <v>0</v>
          </cell>
        </row>
        <row r="981">
          <cell r="D981">
            <v>0</v>
          </cell>
          <cell r="E981">
            <v>0</v>
          </cell>
          <cell r="F981">
            <v>0</v>
          </cell>
        </row>
        <row r="982">
          <cell r="D982">
            <v>0</v>
          </cell>
          <cell r="E982">
            <v>0</v>
          </cell>
          <cell r="F982">
            <v>0</v>
          </cell>
        </row>
        <row r="983">
          <cell r="D983">
            <v>0</v>
          </cell>
          <cell r="E983">
            <v>0</v>
          </cell>
          <cell r="F983">
            <v>0</v>
          </cell>
        </row>
        <row r="984">
          <cell r="D984">
            <v>0</v>
          </cell>
          <cell r="E984">
            <v>0</v>
          </cell>
          <cell r="F984">
            <v>0</v>
          </cell>
        </row>
        <row r="985">
          <cell r="D985">
            <v>0</v>
          </cell>
          <cell r="E985">
            <v>0</v>
          </cell>
          <cell r="F985">
            <v>0</v>
          </cell>
        </row>
        <row r="986">
          <cell r="D986">
            <v>0</v>
          </cell>
          <cell r="E986">
            <v>0</v>
          </cell>
          <cell r="F986">
            <v>0</v>
          </cell>
        </row>
        <row r="987">
          <cell r="D987">
            <v>0</v>
          </cell>
          <cell r="E987">
            <v>0</v>
          </cell>
          <cell r="F987">
            <v>0</v>
          </cell>
        </row>
        <row r="988">
          <cell r="D988">
            <v>0</v>
          </cell>
          <cell r="E988">
            <v>0</v>
          </cell>
          <cell r="F988">
            <v>0</v>
          </cell>
        </row>
        <row r="989">
          <cell r="D989">
            <v>0</v>
          </cell>
          <cell r="E989">
            <v>0</v>
          </cell>
          <cell r="F989">
            <v>0</v>
          </cell>
        </row>
        <row r="990">
          <cell r="D990">
            <v>0</v>
          </cell>
          <cell r="E990">
            <v>0</v>
          </cell>
          <cell r="F990">
            <v>0</v>
          </cell>
        </row>
        <row r="991">
          <cell r="D991">
            <v>0</v>
          </cell>
          <cell r="E991">
            <v>0</v>
          </cell>
          <cell r="F991">
            <v>0</v>
          </cell>
        </row>
        <row r="992">
          <cell r="D992">
            <v>0</v>
          </cell>
          <cell r="E992">
            <v>0</v>
          </cell>
          <cell r="F992">
            <v>0</v>
          </cell>
        </row>
        <row r="993">
          <cell r="D993">
            <v>0</v>
          </cell>
          <cell r="E993">
            <v>0</v>
          </cell>
          <cell r="F993">
            <v>0</v>
          </cell>
        </row>
        <row r="994">
          <cell r="D994">
            <v>0</v>
          </cell>
          <cell r="E994">
            <v>0</v>
          </cell>
          <cell r="F994">
            <v>0</v>
          </cell>
        </row>
        <row r="995">
          <cell r="D995">
            <v>0</v>
          </cell>
          <cell r="E995">
            <v>0</v>
          </cell>
          <cell r="F995">
            <v>0</v>
          </cell>
        </row>
        <row r="996">
          <cell r="D996">
            <v>0</v>
          </cell>
          <cell r="E996">
            <v>0</v>
          </cell>
          <cell r="F996">
            <v>0</v>
          </cell>
        </row>
        <row r="997">
          <cell r="D997">
            <v>0</v>
          </cell>
          <cell r="E997">
            <v>0</v>
          </cell>
          <cell r="F997">
            <v>0</v>
          </cell>
        </row>
        <row r="998">
          <cell r="D998">
            <v>0</v>
          </cell>
          <cell r="E998">
            <v>0</v>
          </cell>
          <cell r="F998">
            <v>0</v>
          </cell>
        </row>
        <row r="999">
          <cell r="D999">
            <v>0</v>
          </cell>
          <cell r="E999">
            <v>0</v>
          </cell>
          <cell r="F999">
            <v>0</v>
          </cell>
        </row>
        <row r="1000">
          <cell r="D1000">
            <v>0</v>
          </cell>
          <cell r="E1000">
            <v>0</v>
          </cell>
          <cell r="F100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定履歴"/>
      <sheetName val="命名ルール"/>
      <sheetName val="基本ルール"/>
      <sheetName val="原本"/>
      <sheetName val="テーブル名"/>
      <sheetName val="設定"/>
      <sheetName val="列名"/>
      <sheetName val="列名_Temp"/>
      <sheetName val="一覧"/>
      <sheetName val="PID"/>
      <sheetName val="更新履歴"/>
      <sheetName val="PID_bk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C2" t="str">
            <v>コントロール</v>
          </cell>
          <cell r="D2" t="str">
            <v>システム</v>
          </cell>
          <cell r="E2" t="str">
            <v>s_ctl</v>
          </cell>
          <cell r="F2" t="str">
            <v>システムコントロール</v>
          </cell>
          <cell r="G2" t="str">
            <v>×</v>
          </cell>
          <cell r="H2">
            <v>42979</v>
          </cell>
        </row>
        <row r="3">
          <cell r="C3" t="str">
            <v>名称ライブラリ</v>
          </cell>
          <cell r="D3" t="str">
            <v>システム</v>
          </cell>
          <cell r="E3" t="str">
            <v>s_lib</v>
          </cell>
          <cell r="F3" t="str">
            <v>汎用的な名称情報を管理。</v>
          </cell>
          <cell r="G3" t="str">
            <v>×</v>
          </cell>
          <cell r="H3">
            <v>42979</v>
          </cell>
        </row>
        <row r="4">
          <cell r="C4" t="str">
            <v>名称区分ライブラリ</v>
          </cell>
          <cell r="D4" t="str">
            <v>システム</v>
          </cell>
          <cell r="E4" t="str">
            <v>s_lib_val</v>
          </cell>
          <cell r="F4" t="str">
            <v>汎用的な名称情報を管理。</v>
          </cell>
          <cell r="G4" t="str">
            <v>○</v>
          </cell>
          <cell r="H4">
            <v>42979</v>
          </cell>
        </row>
        <row r="5">
          <cell r="C5" t="str">
            <v>プログラム</v>
          </cell>
          <cell r="D5" t="str">
            <v>システム</v>
          </cell>
          <cell r="E5" t="str">
            <v>s_prg</v>
          </cell>
          <cell r="F5" t="str">
            <v>プログラム（画面）を管理。</v>
          </cell>
          <cell r="G5" t="str">
            <v>×</v>
          </cell>
          <cell r="H5">
            <v>42979</v>
          </cell>
        </row>
        <row r="6">
          <cell r="C6" t="str">
            <v>機能</v>
          </cell>
          <cell r="D6" t="str">
            <v>システム</v>
          </cell>
          <cell r="E6" t="str">
            <v>s_fnc</v>
          </cell>
          <cell r="F6" t="str">
            <v>プログラム（画面）にある機能（ボタン）を管理。</v>
          </cell>
          <cell r="G6" t="str">
            <v>×</v>
          </cell>
          <cell r="H6">
            <v>42979</v>
          </cell>
        </row>
        <row r="7">
          <cell r="C7" t="str">
            <v>メッセージライブラリ</v>
          </cell>
          <cell r="D7" t="str">
            <v>システム</v>
          </cell>
          <cell r="E7" t="str">
            <v>s_msg</v>
          </cell>
          <cell r="F7" t="str">
            <v>システムで利用するメッセージを管理。</v>
          </cell>
          <cell r="G7" t="str">
            <v>×</v>
          </cell>
          <cell r="H7">
            <v>0</v>
          </cell>
        </row>
        <row r="8">
          <cell r="C8" t="str">
            <v>税率</v>
          </cell>
          <cell r="D8" t="str">
            <v>システム</v>
          </cell>
          <cell r="E8" t="str">
            <v>s_taxrate</v>
          </cell>
          <cell r="F8" t="str">
            <v>税率を管理する。</v>
          </cell>
          <cell r="G8" t="str">
            <v>×</v>
          </cell>
          <cell r="H8">
            <v>42979</v>
          </cell>
        </row>
        <row r="9">
          <cell r="C9" t="str">
            <v>ユーザーM</v>
          </cell>
          <cell r="D9" t="str">
            <v>マスタ</v>
          </cell>
          <cell r="E9" t="str">
            <v>m_user</v>
          </cell>
          <cell r="F9" t="str">
            <v>システム利用者を管理</v>
          </cell>
          <cell r="G9" t="str">
            <v>◯</v>
          </cell>
          <cell r="H9">
            <v>42979</v>
          </cell>
        </row>
        <row r="10">
          <cell r="C10" t="str">
            <v>権限設定M</v>
          </cell>
          <cell r="D10" t="str">
            <v>マスタ</v>
          </cell>
          <cell r="E10" t="str">
            <v>m_auth</v>
          </cell>
          <cell r="F10" t="str">
            <v>権限設定を管理</v>
          </cell>
          <cell r="G10" t="str">
            <v>◯</v>
          </cell>
          <cell r="H10">
            <v>42979</v>
          </cell>
        </row>
        <row r="11">
          <cell r="C11" t="str">
            <v>取引先M</v>
          </cell>
          <cell r="D11" t="str">
            <v>マスタ</v>
          </cell>
          <cell r="E11" t="str">
            <v>m_client</v>
          </cell>
          <cell r="F11" t="str">
            <v>取引先（国内／海外の得意先／仕入先）を管理</v>
          </cell>
          <cell r="G11" t="str">
            <v>◯</v>
          </cell>
          <cell r="H11">
            <v>43019</v>
          </cell>
        </row>
        <row r="12">
          <cell r="C12" t="str">
            <v>取引先支払回数M</v>
          </cell>
          <cell r="D12" t="str">
            <v>マスタ</v>
          </cell>
          <cell r="E12" t="str">
            <v>m_client_payment</v>
          </cell>
          <cell r="F12" t="str">
            <v>取引先の支払回数を管理。</v>
          </cell>
          <cell r="G12" t="str">
            <v>◯</v>
          </cell>
          <cell r="H12">
            <v>43019</v>
          </cell>
        </row>
        <row r="13">
          <cell r="C13" t="str">
            <v>品目M</v>
          </cell>
          <cell r="D13" t="str">
            <v>マスタ</v>
          </cell>
          <cell r="E13" t="str">
            <v>m_item</v>
          </cell>
          <cell r="F13" t="str">
            <v>製品、部品の共通情報を管理</v>
          </cell>
          <cell r="G13" t="str">
            <v>△</v>
          </cell>
          <cell r="H13">
            <v>43019</v>
          </cell>
        </row>
        <row r="14">
          <cell r="C14" t="str">
            <v>製品M</v>
          </cell>
          <cell r="D14" t="str">
            <v>マスタ</v>
          </cell>
          <cell r="E14" t="str">
            <v>m_product</v>
          </cell>
          <cell r="F14" t="str">
            <v>製品情報を管理。</v>
          </cell>
          <cell r="G14" t="str">
            <v>◯</v>
          </cell>
          <cell r="H14">
            <v>43019</v>
          </cell>
        </row>
        <row r="15">
          <cell r="C15" t="str">
            <v>製品単価M</v>
          </cell>
          <cell r="D15" t="str">
            <v>マスタ</v>
          </cell>
          <cell r="E15" t="str">
            <v>m_sales_price</v>
          </cell>
          <cell r="F15" t="str">
            <v>製品販売単価を管理。</v>
          </cell>
          <cell r="G15" t="str">
            <v>◯</v>
          </cell>
          <cell r="H15">
            <v>43019</v>
          </cell>
        </row>
        <row r="16">
          <cell r="C16" t="str">
            <v>部品M</v>
          </cell>
          <cell r="D16" t="str">
            <v>マスタ</v>
          </cell>
          <cell r="E16" t="str">
            <v>m_parts</v>
          </cell>
          <cell r="F16" t="str">
            <v>部品情報を管理。</v>
          </cell>
          <cell r="G16" t="str">
            <v>◯</v>
          </cell>
          <cell r="H16">
            <v>43019</v>
          </cell>
        </row>
        <row r="17">
          <cell r="C17" t="str">
            <v>部品単価M</v>
          </cell>
          <cell r="D17" t="str">
            <v>マスタ</v>
          </cell>
          <cell r="E17" t="str">
            <v>m_purchase_price</v>
          </cell>
          <cell r="F17" t="str">
            <v>部品仕入単価、仕入先を管理。</v>
          </cell>
          <cell r="G17" t="str">
            <v>◯</v>
          </cell>
          <cell r="H17">
            <v>43019</v>
          </cell>
        </row>
        <row r="18">
          <cell r="C18" t="str">
            <v>部品表M</v>
          </cell>
          <cell r="D18" t="str">
            <v>マスタ</v>
          </cell>
          <cell r="E18" t="str">
            <v>m_bom</v>
          </cell>
          <cell r="F18" t="str">
            <v>BOM(構成情報)を管理。</v>
          </cell>
          <cell r="G18" t="str">
            <v>◯</v>
          </cell>
          <cell r="H18">
            <v>43019</v>
          </cell>
        </row>
        <row r="19">
          <cell r="C19" t="str">
            <v>PI(ヘッダ)</v>
          </cell>
          <cell r="D19" t="str">
            <v>トラン</v>
          </cell>
          <cell r="E19" t="str">
            <v>t_pi_h</v>
          </cell>
          <cell r="F19" t="str">
            <v>PIヘッダ情報を管理。</v>
          </cell>
          <cell r="G19">
            <v>0</v>
          </cell>
          <cell r="H19">
            <v>0</v>
          </cell>
        </row>
        <row r="20">
          <cell r="C20" t="str">
            <v>PI(明細)</v>
          </cell>
          <cell r="D20" t="str">
            <v>トラン</v>
          </cell>
          <cell r="E20" t="str">
            <v>t_pi_d</v>
          </cell>
          <cell r="F20" t="str">
            <v>PI明細情報を管理。</v>
          </cell>
          <cell r="G20">
            <v>0</v>
          </cell>
          <cell r="H20">
            <v>0</v>
          </cell>
        </row>
        <row r="21">
          <cell r="C21" t="str">
            <v>受注(ヘッダ)</v>
          </cell>
          <cell r="D21" t="str">
            <v>トラン</v>
          </cell>
          <cell r="E21" t="str">
            <v>t_rcv_h</v>
          </cell>
          <cell r="F21" t="str">
            <v>受注ヘッダ情報を管理。</v>
          </cell>
          <cell r="G21">
            <v>0</v>
          </cell>
          <cell r="H21">
            <v>0</v>
          </cell>
        </row>
        <row r="22">
          <cell r="C22" t="str">
            <v>受注(明細)</v>
          </cell>
          <cell r="D22" t="str">
            <v>トラン</v>
          </cell>
          <cell r="E22" t="str">
            <v>t_rcv_d</v>
          </cell>
          <cell r="F22" t="str">
            <v>受注明細情報を管理。</v>
          </cell>
          <cell r="G22">
            <v>0</v>
          </cell>
          <cell r="H22">
            <v>0</v>
          </cell>
        </row>
        <row r="23">
          <cell r="C23" t="str">
            <v>出荷指示(ヘッダ)</v>
          </cell>
          <cell r="D23" t="str">
            <v>トラン</v>
          </cell>
          <cell r="E23" t="str">
            <v>t_fwd_h</v>
          </cell>
          <cell r="F23">
            <v>0</v>
          </cell>
          <cell r="G23">
            <v>0</v>
          </cell>
          <cell r="H23">
            <v>0</v>
          </cell>
        </row>
        <row r="24">
          <cell r="C24" t="str">
            <v>出荷指示(明細)</v>
          </cell>
          <cell r="D24" t="str">
            <v>トラン</v>
          </cell>
          <cell r="E24" t="str">
            <v>t_fwd_d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invoice(ヘッダ)</v>
          </cell>
          <cell r="D25" t="str">
            <v>トラン</v>
          </cell>
          <cell r="E25" t="str">
            <v>t_inv_h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invoice(明細)</v>
          </cell>
          <cell r="D26" t="str">
            <v>トラン</v>
          </cell>
          <cell r="E26" t="str">
            <v>t_inv_d</v>
          </cell>
          <cell r="F26">
            <v>0</v>
          </cell>
          <cell r="G26">
            <v>0</v>
          </cell>
          <cell r="H26">
            <v>0</v>
          </cell>
        </row>
        <row r="27">
          <cell r="C27" t="str">
            <v>入金</v>
          </cell>
          <cell r="D27" t="str">
            <v>トラン</v>
          </cell>
          <cell r="E27" t="str">
            <v>t_recipt</v>
          </cell>
          <cell r="F27">
            <v>0</v>
          </cell>
          <cell r="G27">
            <v>0</v>
          </cell>
          <cell r="H27">
            <v>0</v>
          </cell>
        </row>
        <row r="28">
          <cell r="C28" t="str">
            <v>社内発注(ヘッダ)</v>
          </cell>
          <cell r="D28" t="str">
            <v>トラン</v>
          </cell>
          <cell r="E28" t="str">
            <v>t_in_order_h</v>
          </cell>
          <cell r="F28">
            <v>0</v>
          </cell>
          <cell r="G28">
            <v>0</v>
          </cell>
          <cell r="H28">
            <v>0</v>
          </cell>
        </row>
        <row r="29">
          <cell r="C29" t="str">
            <v>社内発注(明細)</v>
          </cell>
          <cell r="D29" t="str">
            <v>トラン</v>
          </cell>
          <cell r="E29" t="str">
            <v>t_in_order_d</v>
          </cell>
          <cell r="F29">
            <v>0</v>
          </cell>
          <cell r="G29">
            <v>0</v>
          </cell>
          <cell r="H29">
            <v>0</v>
          </cell>
        </row>
        <row r="30">
          <cell r="C30" t="str">
            <v>発注(ヘッダ)</v>
          </cell>
          <cell r="D30" t="str">
            <v>トラン</v>
          </cell>
          <cell r="E30" t="str">
            <v>t_order_h</v>
          </cell>
          <cell r="F30">
            <v>0</v>
          </cell>
          <cell r="G30">
            <v>0</v>
          </cell>
          <cell r="H30">
            <v>0</v>
          </cell>
        </row>
        <row r="31">
          <cell r="C31" t="str">
            <v>発注(明細)</v>
          </cell>
          <cell r="D31" t="str">
            <v>トラン</v>
          </cell>
          <cell r="E31" t="str">
            <v>t_order_d</v>
          </cell>
          <cell r="F31">
            <v>0</v>
          </cell>
          <cell r="G31">
            <v>0</v>
          </cell>
          <cell r="H31">
            <v>0</v>
          </cell>
        </row>
        <row r="32">
          <cell r="C32" t="str">
            <v>購入依頼(ヘッダ)</v>
          </cell>
          <cell r="D32" t="str">
            <v>トラン</v>
          </cell>
          <cell r="E32" t="str">
            <v>t_buy_h</v>
          </cell>
          <cell r="F32">
            <v>0</v>
          </cell>
          <cell r="G32">
            <v>0</v>
          </cell>
          <cell r="H32">
            <v>0</v>
          </cell>
        </row>
        <row r="33">
          <cell r="C33" t="str">
            <v>購入依頼(明細)</v>
          </cell>
          <cell r="D33" t="str">
            <v>トラン</v>
          </cell>
          <cell r="E33" t="str">
            <v>t_buy_d</v>
          </cell>
          <cell r="F33">
            <v>0</v>
          </cell>
          <cell r="G33">
            <v>0</v>
          </cell>
          <cell r="H33">
            <v>0</v>
          </cell>
        </row>
        <row r="34">
          <cell r="C34" t="str">
            <v>移動依頼(ヘッダ)</v>
          </cell>
          <cell r="D34" t="str">
            <v>トラン</v>
          </cell>
          <cell r="E34" t="str">
            <v>t_move_h</v>
          </cell>
          <cell r="F34" t="str">
            <v>移動依頼ヘッダ情報を管理。</v>
          </cell>
          <cell r="G34">
            <v>0</v>
          </cell>
          <cell r="H34">
            <v>0</v>
          </cell>
        </row>
        <row r="35">
          <cell r="C35" t="str">
            <v>移動依頼(明細)</v>
          </cell>
          <cell r="D35" t="str">
            <v>トラン</v>
          </cell>
          <cell r="E35" t="str">
            <v>t_move_d</v>
          </cell>
          <cell r="F35" t="str">
            <v>移動依頼明細情報を管理。</v>
          </cell>
          <cell r="G35">
            <v>0</v>
          </cell>
          <cell r="H35">
            <v>0</v>
          </cell>
        </row>
        <row r="36">
          <cell r="C36" t="str">
            <v>仕入(ヘッダ)</v>
          </cell>
          <cell r="D36" t="str">
            <v>トラン</v>
          </cell>
          <cell r="E36" t="str">
            <v>t_purchase_h</v>
          </cell>
          <cell r="F36">
            <v>0</v>
          </cell>
          <cell r="G36">
            <v>0</v>
          </cell>
          <cell r="H36">
            <v>0</v>
          </cell>
        </row>
        <row r="37">
          <cell r="C37" t="str">
            <v>仕入(明細)</v>
          </cell>
          <cell r="D37" t="str">
            <v>トラン</v>
          </cell>
          <cell r="E37" t="str">
            <v>t_purchase_d</v>
          </cell>
          <cell r="F37">
            <v>0</v>
          </cell>
          <cell r="G37">
            <v>0</v>
          </cell>
          <cell r="H37">
            <v>0</v>
          </cell>
        </row>
        <row r="38">
          <cell r="C38" t="str">
            <v>入出庫(ヘッダ)</v>
          </cell>
          <cell r="D38" t="str">
            <v>トラン</v>
          </cell>
          <cell r="E38" t="str">
            <v>t_in_out_h</v>
          </cell>
          <cell r="F38" t="str">
            <v>入出庫ヘッダ情報を管理。</v>
          </cell>
          <cell r="G38">
            <v>0</v>
          </cell>
          <cell r="H38">
            <v>0</v>
          </cell>
        </row>
        <row r="39">
          <cell r="C39" t="str">
            <v>入出庫(明細)</v>
          </cell>
          <cell r="D39" t="str">
            <v>トラン</v>
          </cell>
          <cell r="E39" t="str">
            <v>t_in_out_d</v>
          </cell>
          <cell r="F39" t="str">
            <v>入出庫明細情報を管理。</v>
          </cell>
          <cell r="G39">
            <v>0</v>
          </cell>
          <cell r="H39">
            <v>0</v>
          </cell>
        </row>
        <row r="40">
          <cell r="C40" t="str">
            <v>在庫</v>
          </cell>
          <cell r="D40" t="str">
            <v>トラン</v>
          </cell>
          <cell r="E40" t="str">
            <v>t_stock</v>
          </cell>
          <cell r="F40" t="str">
            <v>在庫情報を管理</v>
          </cell>
          <cell r="G40">
            <v>0</v>
          </cell>
          <cell r="H40">
            <v>0</v>
          </cell>
        </row>
        <row r="41">
          <cell r="C41" t="str">
            <v>製品シリアル</v>
          </cell>
          <cell r="D41" t="str">
            <v>トラン</v>
          </cell>
          <cell r="E41" t="str">
            <v>t_serial</v>
          </cell>
          <cell r="F41" t="str">
            <v>製品毎のシリアル情報を管理。</v>
          </cell>
          <cell r="G41">
            <v>0</v>
          </cell>
          <cell r="H41">
            <v>0</v>
          </cell>
        </row>
        <row r="42">
          <cell r="C42" t="str">
            <v>作業日報(ヘッダ)</v>
          </cell>
          <cell r="D42" t="str">
            <v>トラン</v>
          </cell>
          <cell r="E42" t="str">
            <v>t_work_report_h</v>
          </cell>
          <cell r="F42" t="str">
            <v>作業時間ヘッダ情報を管理。</v>
          </cell>
          <cell r="G42">
            <v>0</v>
          </cell>
          <cell r="H42">
            <v>0</v>
          </cell>
        </row>
        <row r="43">
          <cell r="C43" t="str">
            <v>作業日報(明細)</v>
          </cell>
          <cell r="D43" t="str">
            <v>トラン</v>
          </cell>
          <cell r="E43" t="str">
            <v>t_work_report_d</v>
          </cell>
          <cell r="F43" t="str">
            <v>作業時間明細情報を管理。</v>
          </cell>
          <cell r="G43">
            <v>0</v>
          </cell>
          <cell r="H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</row>
      </sheetData>
      <sheetData sheetId="5" refreshError="1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F13"/>
  <sheetViews>
    <sheetView tabSelected="1" zoomScale="130" zoomScaleNormal="130" workbookViewId="0"/>
  </sheetViews>
  <sheetFormatPr defaultColWidth="8.875" defaultRowHeight="12" customHeight="1"/>
  <cols>
    <col min="1" max="1" width="2.625" style="14" customWidth="1"/>
    <col min="2" max="2" width="8.625" style="14" customWidth="1"/>
    <col min="3" max="3" width="5.625" style="14" customWidth="1"/>
    <col min="4" max="4" width="15.625" style="15" customWidth="1"/>
    <col min="5" max="5" width="82.5" style="15" customWidth="1"/>
    <col min="6" max="6" width="11.625" style="15" customWidth="1"/>
    <col min="7" max="7" width="2.625" style="14" customWidth="1"/>
    <col min="8" max="16384" width="8.875" style="14"/>
  </cols>
  <sheetData>
    <row r="1" spans="2:6" ht="12" customHeight="1">
      <c r="B1" s="190" t="s">
        <v>285</v>
      </c>
      <c r="C1" s="190" t="s">
        <v>288</v>
      </c>
      <c r="D1" s="190" t="s">
        <v>287</v>
      </c>
      <c r="E1" s="190"/>
    </row>
    <row r="2" spans="2:6" ht="39.75" customHeight="1">
      <c r="B2" s="303" t="s">
        <v>286</v>
      </c>
      <c r="C2" s="303"/>
      <c r="D2" s="336"/>
      <c r="E2" s="336"/>
    </row>
    <row r="3" spans="2:6" ht="12" customHeight="1">
      <c r="B3" s="16" t="s">
        <v>289</v>
      </c>
      <c r="C3" s="17" t="s">
        <v>290</v>
      </c>
      <c r="D3" s="18" t="s">
        <v>291</v>
      </c>
      <c r="E3" s="18" t="s">
        <v>293</v>
      </c>
      <c r="F3" s="19" t="s">
        <v>295</v>
      </c>
    </row>
    <row r="4" spans="2:6" ht="12" customHeight="1">
      <c r="B4" s="20">
        <v>43045</v>
      </c>
      <c r="C4" s="21">
        <v>1</v>
      </c>
      <c r="D4" s="22" t="s">
        <v>292</v>
      </c>
      <c r="E4" s="23" t="s">
        <v>294</v>
      </c>
      <c r="F4" s="24"/>
    </row>
    <row r="5" spans="2:6" s="308" customFormat="1" ht="9.75">
      <c r="B5" s="305"/>
      <c r="C5" s="306"/>
      <c r="D5" s="313"/>
      <c r="E5" s="312"/>
      <c r="F5" s="307"/>
    </row>
    <row r="6" spans="2:6" s="308" customFormat="1" ht="9.75">
      <c r="B6" s="305"/>
      <c r="C6" s="306"/>
      <c r="D6" s="313"/>
      <c r="E6" s="312"/>
      <c r="F6" s="307"/>
    </row>
    <row r="7" spans="2:6" ht="12" customHeight="1">
      <c r="B7" s="174"/>
      <c r="C7" s="175"/>
      <c r="D7" s="176"/>
      <c r="E7" s="177"/>
      <c r="F7" s="178"/>
    </row>
    <row r="8" spans="2:6" ht="12" customHeight="1">
      <c r="B8" s="174"/>
      <c r="C8" s="175"/>
      <c r="D8" s="176"/>
      <c r="E8" s="177"/>
      <c r="F8" s="178"/>
    </row>
    <row r="9" spans="2:6" ht="12" customHeight="1">
      <c r="B9" s="174"/>
      <c r="C9" s="175"/>
      <c r="D9" s="176"/>
      <c r="E9" s="177"/>
      <c r="F9" s="178"/>
    </row>
    <row r="10" spans="2:6" ht="12" customHeight="1">
      <c r="B10" s="174"/>
      <c r="C10" s="175"/>
      <c r="D10" s="176"/>
      <c r="E10" s="177"/>
      <c r="F10" s="178"/>
    </row>
    <row r="11" spans="2:6" s="29" customFormat="1" ht="12" customHeight="1">
      <c r="B11" s="25"/>
      <c r="C11" s="26"/>
      <c r="D11" s="27"/>
      <c r="E11" s="27"/>
      <c r="F11" s="28"/>
    </row>
    <row r="13" spans="2:6" ht="12" customHeight="1">
      <c r="B13" s="30"/>
    </row>
  </sheetData>
  <mergeCells count="1">
    <mergeCell ref="D2:E2"/>
  </mergeCells>
  <phoneticPr fontId="3"/>
  <pageMargins left="0.39370078740157483" right="0.39370078740157483" top="0.27559055118110237" bottom="0.35433070866141736" header="0.39370078740157483" footer="0.19685039370078741"/>
  <pageSetup paperSize="9" orientation="landscape" r:id="rId1"/>
  <headerFooter alignWithMargins="0">
    <oddFooter>&amp;C&amp;"VL ゴシック,標準"&amp;5&amp;P / &amp;N&amp;R&amp;"VL ゴシック,標準"&amp;5All Rights Reserved,Copyright © 2014　株式会社エイ・エヌ・エス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K53"/>
  <sheetViews>
    <sheetView zoomScale="115" zoomScaleNormal="115" workbookViewId="0">
      <selection activeCell="AQ8" sqref="AQ8"/>
    </sheetView>
  </sheetViews>
  <sheetFormatPr defaultColWidth="8.875" defaultRowHeight="9.75"/>
  <cols>
    <col min="1" max="208" width="1.625" style="32" customWidth="1"/>
    <col min="209" max="16384" width="8.875" style="32"/>
  </cols>
  <sheetData>
    <row r="1" spans="1:89" ht="9.75" customHeight="1">
      <c r="A1" s="365" t="s">
        <v>296</v>
      </c>
      <c r="B1" s="366"/>
      <c r="C1" s="366"/>
      <c r="D1" s="366"/>
      <c r="E1" s="366"/>
      <c r="F1" s="366"/>
      <c r="G1" s="366"/>
      <c r="H1" s="366"/>
      <c r="I1" s="366"/>
      <c r="J1" s="367" t="s">
        <v>333</v>
      </c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9"/>
      <c r="W1" s="31"/>
      <c r="X1" s="370" t="s">
        <v>324</v>
      </c>
      <c r="Y1" s="371"/>
      <c r="Z1" s="371"/>
      <c r="AA1" s="371"/>
      <c r="AB1" s="371"/>
      <c r="AC1" s="371"/>
      <c r="AD1" s="371"/>
      <c r="AE1" s="371"/>
      <c r="AF1" s="371"/>
      <c r="AG1" s="371"/>
      <c r="AH1" s="372" t="str">
        <f>'History update'!D1</f>
        <v>Master</v>
      </c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  <c r="BL1" s="373"/>
      <c r="BM1" s="31"/>
      <c r="BN1" s="374" t="s">
        <v>326</v>
      </c>
      <c r="BO1" s="375"/>
      <c r="BP1" s="375"/>
      <c r="BQ1" s="375"/>
      <c r="BR1" s="337" t="e">
        <f ca="1">INDIRECT("更新履歴!F"&amp;4)</f>
        <v>#REF!</v>
      </c>
      <c r="BS1" s="338"/>
      <c r="BT1" s="338"/>
      <c r="BU1" s="338"/>
      <c r="BV1" s="338"/>
      <c r="BW1" s="338"/>
      <c r="BX1" s="339"/>
      <c r="BY1" s="340" t="s">
        <v>328</v>
      </c>
      <c r="BZ1" s="341"/>
      <c r="CA1" s="341"/>
      <c r="CB1" s="341"/>
      <c r="CC1" s="342" t="e">
        <f ca="1">INDIRECT("更新履歴!B"&amp;4)</f>
        <v>#REF!</v>
      </c>
      <c r="CD1" s="343"/>
      <c r="CE1" s="343"/>
      <c r="CF1" s="343"/>
      <c r="CG1" s="343"/>
      <c r="CH1" s="343"/>
      <c r="CI1" s="344"/>
    </row>
    <row r="2" spans="1:89" ht="9.75" customHeight="1">
      <c r="A2" s="345" t="s">
        <v>297</v>
      </c>
      <c r="B2" s="346"/>
      <c r="C2" s="346"/>
      <c r="D2" s="346"/>
      <c r="E2" s="346"/>
      <c r="F2" s="346"/>
      <c r="G2" s="346"/>
      <c r="H2" s="346"/>
      <c r="I2" s="346"/>
      <c r="J2" s="347" t="str">
        <f>'History update'!C1</f>
        <v>Demo</v>
      </c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9"/>
      <c r="W2" s="31"/>
      <c r="X2" s="350" t="s">
        <v>324</v>
      </c>
      <c r="Y2" s="351"/>
      <c r="Z2" s="351"/>
      <c r="AA2" s="351"/>
      <c r="AB2" s="351"/>
      <c r="AC2" s="351"/>
      <c r="AD2" s="351"/>
      <c r="AE2" s="351"/>
      <c r="AF2" s="351"/>
      <c r="AG2" s="351"/>
      <c r="AH2" s="352">
        <f>'History update'!E1</f>
        <v>0</v>
      </c>
      <c r="AI2" s="352"/>
      <c r="AJ2" s="352"/>
      <c r="AK2" s="352"/>
      <c r="AL2" s="352"/>
      <c r="AM2" s="352"/>
      <c r="AN2" s="352"/>
      <c r="AO2" s="352"/>
      <c r="AP2" s="352"/>
      <c r="AQ2" s="352"/>
      <c r="AR2" s="352"/>
      <c r="AS2" s="352"/>
      <c r="AT2" s="352"/>
      <c r="AU2" s="352"/>
      <c r="AV2" s="352"/>
      <c r="AW2" s="352"/>
      <c r="AX2" s="352"/>
      <c r="AY2" s="352"/>
      <c r="AZ2" s="352"/>
      <c r="BA2" s="352"/>
      <c r="BB2" s="352"/>
      <c r="BC2" s="352"/>
      <c r="BD2" s="352"/>
      <c r="BE2" s="352"/>
      <c r="BF2" s="352"/>
      <c r="BG2" s="352"/>
      <c r="BH2" s="352"/>
      <c r="BI2" s="352"/>
      <c r="BJ2" s="352"/>
      <c r="BK2" s="352"/>
      <c r="BL2" s="353"/>
      <c r="BM2" s="31"/>
      <c r="BN2" s="354" t="s">
        <v>327</v>
      </c>
      <c r="BO2" s="355"/>
      <c r="BP2" s="355"/>
      <c r="BQ2" s="355"/>
      <c r="BR2" s="356" t="str">
        <f xml:space="preserve"> IFERROR(VLOOKUP(CC2,'History update'!B4:F735,5,FALSE),"")</f>
        <v/>
      </c>
      <c r="BS2" s="357"/>
      <c r="BT2" s="357"/>
      <c r="BU2" s="357"/>
      <c r="BV2" s="357"/>
      <c r="BW2" s="357"/>
      <c r="BX2" s="358"/>
      <c r="BY2" s="359" t="s">
        <v>330</v>
      </c>
      <c r="BZ2" s="360"/>
      <c r="CA2" s="360"/>
      <c r="CB2" s="361"/>
      <c r="CC2" s="362" t="str">
        <f>IF(MAX('History update'!B5:B735)&gt;0,MAX('History update'!B5:B735)," ")</f>
        <v xml:space="preserve"> </v>
      </c>
      <c r="CD2" s="363"/>
      <c r="CE2" s="363"/>
      <c r="CF2" s="363"/>
      <c r="CG2" s="363"/>
      <c r="CH2" s="363"/>
      <c r="CI2" s="364"/>
    </row>
    <row r="3" spans="1:89" ht="9.75" customHeight="1">
      <c r="A3" s="376"/>
      <c r="B3" s="377"/>
      <c r="C3" s="377"/>
      <c r="D3" s="377"/>
      <c r="E3" s="377"/>
      <c r="F3" s="377"/>
      <c r="G3" s="377"/>
      <c r="H3" s="377"/>
      <c r="I3" s="377"/>
      <c r="J3" s="378" t="s">
        <v>49</v>
      </c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80"/>
      <c r="W3" s="31"/>
      <c r="X3" s="381" t="s">
        <v>325</v>
      </c>
      <c r="Y3" s="382"/>
      <c r="Z3" s="382"/>
      <c r="AA3" s="382"/>
      <c r="AB3" s="382"/>
      <c r="AC3" s="382"/>
      <c r="AD3" s="382"/>
      <c r="AE3" s="382"/>
      <c r="AF3" s="382"/>
      <c r="AG3" s="382"/>
      <c r="AH3" s="383" t="str">
        <f xml:space="preserve"> IFERROR(VLOOKUP(AM3,[3]PID!$D$4:$F$1001,3,0),"")</f>
        <v/>
      </c>
      <c r="AI3" s="384">
        <f xml:space="preserve"> IFERROR(VLOOKUP(AC3,[4]テーブル名!$C$2:$H$1001,2,FALSE),"")</f>
        <v>0</v>
      </c>
      <c r="AJ3" s="384">
        <f xml:space="preserve"> IFERROR(VLOOKUP(AD3,[4]テーブル名!$C$2:$H$1001,2,FALSE),"")</f>
        <v>0</v>
      </c>
      <c r="AK3" s="384">
        <f xml:space="preserve"> IFERROR(VLOOKUP(AE3,[4]テーブル名!$C$2:$H$1001,2,FALSE),"")</f>
        <v>0</v>
      </c>
      <c r="AL3" s="385">
        <f xml:space="preserve"> IFERROR(VLOOKUP(AF3,[4]テーブル名!$C$2:$H$1001,2,FALSE),"")</f>
        <v>0</v>
      </c>
      <c r="AM3" s="386" t="str">
        <f>'History update'!$B$1</f>
        <v>User master detail</v>
      </c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6"/>
      <c r="AZ3" s="386"/>
      <c r="BA3" s="386"/>
      <c r="BB3" s="386"/>
      <c r="BC3" s="386"/>
      <c r="BD3" s="386"/>
      <c r="BE3" s="386"/>
      <c r="BF3" s="386"/>
      <c r="BG3" s="386"/>
      <c r="BH3" s="386"/>
      <c r="BI3" s="386"/>
      <c r="BJ3" s="386"/>
      <c r="BK3" s="386"/>
      <c r="BL3" s="387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3"/>
      <c r="BZ3" s="33"/>
      <c r="CA3" s="33"/>
      <c r="CB3" s="33"/>
      <c r="CC3" s="34"/>
      <c r="CD3" s="34"/>
      <c r="CE3" s="34"/>
      <c r="CF3" s="34"/>
      <c r="CG3" s="34"/>
      <c r="CH3" s="34"/>
      <c r="CI3" s="34"/>
      <c r="CJ3" s="35"/>
      <c r="CK3" s="35"/>
    </row>
    <row r="4" spans="1:89" ht="3.75" customHeight="1"/>
    <row r="5" spans="1:89" ht="12" customHeight="1">
      <c r="A5" s="388"/>
      <c r="B5" s="389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  <c r="O5" s="389"/>
      <c r="P5" s="389"/>
      <c r="Q5" s="389"/>
      <c r="R5" s="389"/>
      <c r="S5" s="389"/>
      <c r="T5" s="389"/>
      <c r="U5" s="389"/>
      <c r="V5" s="389"/>
      <c r="W5" s="389"/>
      <c r="X5" s="389"/>
      <c r="Y5" s="389"/>
      <c r="Z5" s="389"/>
      <c r="AA5" s="389"/>
      <c r="AB5" s="389"/>
      <c r="AC5" s="389"/>
      <c r="AD5" s="389"/>
      <c r="AE5" s="389"/>
      <c r="AF5" s="389"/>
      <c r="AG5" s="389"/>
      <c r="AH5" s="389"/>
      <c r="AI5" s="389"/>
      <c r="AJ5" s="389"/>
      <c r="AK5" s="389"/>
      <c r="AL5" s="389"/>
      <c r="AM5" s="389"/>
      <c r="AN5" s="389"/>
      <c r="AO5" s="389"/>
      <c r="AP5" s="390"/>
      <c r="AQ5" s="388"/>
      <c r="AR5" s="389"/>
      <c r="AS5" s="389"/>
      <c r="AT5" s="389"/>
      <c r="AU5" s="389"/>
      <c r="AV5" s="389"/>
      <c r="AW5" s="389"/>
      <c r="AX5" s="389"/>
      <c r="AY5" s="389"/>
      <c r="AZ5" s="389"/>
      <c r="BA5" s="389"/>
      <c r="BB5" s="389"/>
      <c r="BC5" s="389"/>
      <c r="BD5" s="389"/>
      <c r="BE5" s="389"/>
      <c r="BF5" s="389"/>
      <c r="BG5" s="389"/>
      <c r="BH5" s="389"/>
      <c r="BI5" s="389"/>
      <c r="BJ5" s="389"/>
      <c r="BK5" s="389"/>
      <c r="BL5" s="389"/>
      <c r="BM5" s="389"/>
      <c r="BN5" s="389"/>
      <c r="BO5" s="389"/>
      <c r="BP5" s="389"/>
      <c r="BQ5" s="389"/>
      <c r="BR5" s="389"/>
      <c r="BS5" s="389"/>
      <c r="BT5" s="389"/>
      <c r="BU5" s="389"/>
      <c r="BV5" s="389"/>
      <c r="BW5" s="389"/>
      <c r="BX5" s="389"/>
      <c r="BY5" s="389"/>
      <c r="BZ5" s="389"/>
      <c r="CA5" s="389"/>
      <c r="CB5" s="389"/>
      <c r="CC5" s="389"/>
      <c r="CD5" s="389"/>
      <c r="CE5" s="389"/>
      <c r="CF5" s="389"/>
      <c r="CG5" s="389"/>
      <c r="CH5" s="389"/>
      <c r="CI5" s="390"/>
    </row>
    <row r="6" spans="1:89" ht="12" customHeight="1">
      <c r="A6" s="36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7"/>
      <c r="AQ6" s="38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40"/>
    </row>
    <row r="7" spans="1:89" ht="12" customHeight="1" thickBot="1">
      <c r="A7" s="36"/>
      <c r="B7" s="41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4"/>
      <c r="AP7" s="37"/>
      <c r="AQ7" s="45" t="s">
        <v>7</v>
      </c>
      <c r="AR7" s="46"/>
      <c r="AS7" s="46"/>
      <c r="AT7" s="46"/>
      <c r="AU7" s="47" t="s">
        <v>174</v>
      </c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8"/>
    </row>
    <row r="8" spans="1:89" ht="12" customHeight="1" thickTop="1">
      <c r="A8" s="36"/>
      <c r="B8" s="49"/>
      <c r="C8" s="50"/>
      <c r="D8" s="51" t="s">
        <v>298</v>
      </c>
      <c r="E8" s="51"/>
      <c r="F8" s="52"/>
      <c r="G8" s="52"/>
      <c r="H8" s="51"/>
      <c r="I8" s="51"/>
      <c r="J8" s="52" t="str">
        <f xml:space="preserve"> IFERROR(VLOOKUP(D8,[3]テーブル名!$C$2:$E$1003,3,0),"")</f>
        <v/>
      </c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3"/>
      <c r="AO8" s="54"/>
      <c r="AP8" s="37"/>
      <c r="AQ8" s="55"/>
      <c r="AR8" s="56"/>
      <c r="AS8" s="56"/>
      <c r="AT8" s="56"/>
      <c r="AU8" s="57" t="s">
        <v>237</v>
      </c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8"/>
    </row>
    <row r="9" spans="1:89" ht="12" customHeight="1">
      <c r="A9" s="36"/>
      <c r="B9" s="49"/>
      <c r="C9" s="59"/>
      <c r="D9" s="35"/>
      <c r="E9" s="60"/>
      <c r="F9" s="61"/>
      <c r="H9" s="60"/>
      <c r="I9" s="60"/>
      <c r="J9" s="61" t="str">
        <f xml:space="preserve"> IFERROR(VLOOKUP(D9,[3]テーブル名!$C$2:$E$1003,3,0),"")</f>
        <v/>
      </c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2"/>
      <c r="AO9" s="54"/>
      <c r="AP9" s="37"/>
      <c r="AQ9" s="45"/>
      <c r="AR9" s="46"/>
      <c r="AS9" s="46"/>
      <c r="AT9" s="46"/>
      <c r="AU9" s="47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8"/>
    </row>
    <row r="10" spans="1:89" ht="12" customHeight="1">
      <c r="A10" s="36"/>
      <c r="B10" s="49"/>
      <c r="C10" s="59"/>
      <c r="D10" s="35"/>
      <c r="E10" s="35"/>
      <c r="F10" s="61"/>
      <c r="G10" s="61"/>
      <c r="H10" s="35"/>
      <c r="I10" s="35"/>
      <c r="J10" s="61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62"/>
      <c r="AO10" s="54"/>
      <c r="AP10" s="37"/>
      <c r="AQ10" s="45"/>
      <c r="AR10" s="46"/>
      <c r="AS10" s="46"/>
      <c r="AT10" s="46"/>
      <c r="AU10" s="47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8"/>
    </row>
    <row r="11" spans="1:89" ht="12" customHeight="1">
      <c r="A11" s="36"/>
      <c r="B11" s="49"/>
      <c r="C11" s="59"/>
      <c r="D11" s="35"/>
      <c r="E11" s="35"/>
      <c r="F11" s="61"/>
      <c r="G11" s="61"/>
      <c r="H11" s="35"/>
      <c r="I11" s="35"/>
      <c r="J11" s="61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62"/>
      <c r="AO11" s="54"/>
      <c r="AP11" s="37"/>
      <c r="AQ11" s="45"/>
      <c r="AR11" s="46"/>
      <c r="AS11" s="46"/>
      <c r="AT11" s="46"/>
      <c r="AU11" s="47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8"/>
    </row>
    <row r="12" spans="1:89" ht="12" customHeight="1">
      <c r="A12" s="36"/>
      <c r="B12" s="49"/>
      <c r="C12" s="59"/>
      <c r="D12" s="35"/>
      <c r="E12" s="35"/>
      <c r="F12" s="61"/>
      <c r="G12" s="61"/>
      <c r="H12" s="35"/>
      <c r="I12" s="35"/>
      <c r="J12" s="61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62"/>
      <c r="AO12" s="54"/>
      <c r="AP12" s="37"/>
      <c r="AQ12" s="45"/>
      <c r="AR12" s="46"/>
      <c r="AS12" s="46"/>
      <c r="AT12" s="46"/>
      <c r="AU12" s="47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8"/>
    </row>
    <row r="13" spans="1:89" ht="12" customHeight="1">
      <c r="A13" s="36"/>
      <c r="B13" s="49"/>
      <c r="C13" s="59"/>
      <c r="D13" s="35"/>
      <c r="E13" s="35"/>
      <c r="F13" s="61"/>
      <c r="G13" s="61"/>
      <c r="H13" s="35"/>
      <c r="I13" s="35"/>
      <c r="J13" s="61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62"/>
      <c r="AO13" s="54"/>
      <c r="AP13" s="37"/>
      <c r="AQ13" s="45"/>
      <c r="AR13" s="46"/>
      <c r="AS13" s="46"/>
      <c r="AT13" s="46"/>
      <c r="AU13" s="47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8"/>
    </row>
    <row r="14" spans="1:89" ht="12" customHeight="1">
      <c r="A14" s="36"/>
      <c r="B14" s="49"/>
      <c r="C14" s="59"/>
      <c r="D14" s="35"/>
      <c r="E14" s="35"/>
      <c r="F14" s="61"/>
      <c r="G14" s="61"/>
      <c r="H14" s="35"/>
      <c r="I14" s="35"/>
      <c r="J14" s="61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62"/>
      <c r="AO14" s="54"/>
      <c r="AP14" s="37"/>
      <c r="AQ14" s="45"/>
      <c r="AR14" s="46"/>
      <c r="AS14" s="46"/>
      <c r="AT14" s="46"/>
      <c r="AU14" s="47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8"/>
    </row>
    <row r="15" spans="1:89" ht="12" customHeight="1">
      <c r="A15" s="36"/>
      <c r="B15" s="49"/>
      <c r="C15" s="59"/>
      <c r="D15" s="35"/>
      <c r="E15" s="35"/>
      <c r="F15" s="61"/>
      <c r="G15" s="61"/>
      <c r="H15" s="35"/>
      <c r="I15" s="35"/>
      <c r="J15" s="61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62"/>
      <c r="AO15" s="54"/>
      <c r="AP15" s="37"/>
      <c r="AQ15" s="45"/>
      <c r="AR15" s="46"/>
      <c r="AS15" s="46"/>
      <c r="AT15" s="46"/>
      <c r="AU15" s="47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8"/>
    </row>
    <row r="16" spans="1:89" ht="12" customHeight="1">
      <c r="A16" s="36"/>
      <c r="B16" s="49"/>
      <c r="C16" s="59"/>
      <c r="D16" s="35"/>
      <c r="E16" s="35"/>
      <c r="F16" s="61"/>
      <c r="G16" s="61"/>
      <c r="H16" s="35"/>
      <c r="I16" s="35"/>
      <c r="J16" s="61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62"/>
      <c r="AO16" s="54"/>
      <c r="AP16" s="37"/>
      <c r="AQ16" s="45"/>
      <c r="AR16" s="46"/>
      <c r="AS16" s="46"/>
      <c r="AT16" s="46"/>
      <c r="AU16" s="47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8"/>
    </row>
    <row r="17" spans="1:87" ht="12" customHeight="1" thickBot="1">
      <c r="A17" s="36"/>
      <c r="B17" s="49"/>
      <c r="C17" s="63"/>
      <c r="D17" s="64"/>
      <c r="E17" s="64"/>
      <c r="F17" s="65"/>
      <c r="G17" s="65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7"/>
      <c r="AO17" s="54"/>
      <c r="AP17" s="37"/>
      <c r="AQ17" s="68"/>
      <c r="AR17" s="69"/>
      <c r="AS17" s="69"/>
      <c r="AT17" s="69"/>
      <c r="AU17" s="70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71"/>
    </row>
    <row r="18" spans="1:87" ht="12" customHeight="1" thickTop="1">
      <c r="A18" s="36"/>
      <c r="B18" s="44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41"/>
      <c r="AP18" s="37"/>
      <c r="AQ18" s="73" t="s">
        <v>332</v>
      </c>
      <c r="AR18" s="74"/>
      <c r="AS18" s="74"/>
      <c r="AT18" s="74"/>
      <c r="AU18" s="75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6"/>
    </row>
    <row r="19" spans="1:87" ht="12" customHeight="1">
      <c r="A19" s="3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7"/>
      <c r="AQ19" s="77"/>
      <c r="AR19" s="78"/>
      <c r="AS19" s="78"/>
      <c r="AT19" s="78"/>
      <c r="AU19" s="79" t="s">
        <v>175</v>
      </c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80"/>
    </row>
    <row r="20" spans="1:87" ht="12" customHeight="1" thickBot="1">
      <c r="A20" s="36"/>
      <c r="B20" s="41"/>
      <c r="C20" s="42" t="s">
        <v>138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4"/>
      <c r="V20" s="35"/>
      <c r="W20" s="41"/>
      <c r="X20" s="42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4"/>
      <c r="AP20" s="37"/>
      <c r="AQ20" s="45"/>
      <c r="AR20" s="46"/>
      <c r="AS20" s="46"/>
      <c r="AT20" s="46"/>
      <c r="AU20" s="47" t="s">
        <v>238</v>
      </c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8"/>
    </row>
    <row r="21" spans="1:87" ht="12" customHeight="1" thickTop="1">
      <c r="A21" s="36"/>
      <c r="B21" s="49"/>
      <c r="C21" s="50"/>
      <c r="D21" s="51" t="s">
        <v>298</v>
      </c>
      <c r="E21" s="51"/>
      <c r="F21" s="52"/>
      <c r="G21" s="52"/>
      <c r="H21" s="51"/>
      <c r="I21" s="51"/>
      <c r="J21" s="52" t="str">
        <f xml:space="preserve"> IFERROR(VLOOKUP(D21,[3]テーブル名!$C$2:$E$1003,3,0),"")</f>
        <v/>
      </c>
      <c r="K21" s="51"/>
      <c r="L21" s="51"/>
      <c r="M21" s="51"/>
      <c r="N21" s="51"/>
      <c r="O21" s="51"/>
      <c r="P21" s="51"/>
      <c r="Q21" s="51"/>
      <c r="R21" s="51"/>
      <c r="S21" s="51"/>
      <c r="T21" s="53"/>
      <c r="U21" s="35"/>
      <c r="V21" s="81"/>
      <c r="W21" s="35"/>
      <c r="X21" s="50"/>
      <c r="Y21" s="51" t="s">
        <v>298</v>
      </c>
      <c r="Z21" s="51"/>
      <c r="AA21" s="52"/>
      <c r="AB21" s="52"/>
      <c r="AC21" s="51"/>
      <c r="AD21" s="51"/>
      <c r="AE21" s="52" t="str">
        <f xml:space="preserve"> IFERROR(VLOOKUP(Y21,[3]テーブル名!$C$2:$E$1003,3,0),"")</f>
        <v/>
      </c>
      <c r="AF21" s="51"/>
      <c r="AG21" s="51"/>
      <c r="AH21" s="51"/>
      <c r="AI21" s="51"/>
      <c r="AJ21" s="51"/>
      <c r="AK21" s="51"/>
      <c r="AL21" s="51" t="s">
        <v>69</v>
      </c>
      <c r="AM21" s="51"/>
      <c r="AN21" s="53"/>
      <c r="AO21" s="54"/>
      <c r="AP21" s="37"/>
      <c r="AQ21" s="45"/>
      <c r="AR21" s="46"/>
      <c r="AS21" s="46"/>
      <c r="AT21" s="46"/>
      <c r="AU21" s="47" t="s">
        <v>239</v>
      </c>
      <c r="AV21" s="46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8"/>
    </row>
    <row r="22" spans="1:87" ht="12" customHeight="1">
      <c r="A22" s="36"/>
      <c r="B22" s="49"/>
      <c r="C22" s="59"/>
      <c r="D22" s="35"/>
      <c r="E22" s="60"/>
      <c r="F22" s="60"/>
      <c r="G22" s="83"/>
      <c r="H22" s="60"/>
      <c r="I22" s="60"/>
      <c r="J22" s="61" t="str">
        <f xml:space="preserve"> IFERROR(VLOOKUP(D22,[3]テーブル名!$C$2:$E$1003,3,0),"")</f>
        <v/>
      </c>
      <c r="K22" s="60"/>
      <c r="L22" s="60"/>
      <c r="M22" s="60"/>
      <c r="N22" s="60"/>
      <c r="O22" s="60"/>
      <c r="P22" s="60"/>
      <c r="Q22" s="60"/>
      <c r="R22" s="60"/>
      <c r="S22" s="60"/>
      <c r="T22" s="62"/>
      <c r="U22" s="35"/>
      <c r="V22" s="81"/>
      <c r="W22" s="35"/>
      <c r="X22" s="59"/>
      <c r="Y22" s="35"/>
      <c r="Z22" s="60"/>
      <c r="AA22" s="60"/>
      <c r="AB22" s="83"/>
      <c r="AC22" s="60"/>
      <c r="AD22" s="60"/>
      <c r="AE22" s="61"/>
      <c r="AF22" s="60"/>
      <c r="AG22" s="60"/>
      <c r="AH22" s="60"/>
      <c r="AI22" s="60"/>
      <c r="AJ22" s="60"/>
      <c r="AK22" s="60"/>
      <c r="AL22" s="60"/>
      <c r="AM22" s="60"/>
      <c r="AN22" s="62"/>
      <c r="AO22" s="54"/>
      <c r="AP22" s="37"/>
      <c r="AQ22" s="45"/>
      <c r="AR22" s="46"/>
      <c r="AS22" s="46"/>
      <c r="AT22" s="46"/>
      <c r="AU22" s="47" t="s">
        <v>240</v>
      </c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8"/>
    </row>
    <row r="23" spans="1:87" ht="12" customHeight="1">
      <c r="A23" s="36"/>
      <c r="B23" s="49"/>
      <c r="C23" s="59"/>
      <c r="D23" s="35"/>
      <c r="E23" s="35"/>
      <c r="F23" s="35"/>
      <c r="G23" s="83"/>
      <c r="H23" s="35"/>
      <c r="I23" s="35"/>
      <c r="J23" s="61"/>
      <c r="K23" s="35"/>
      <c r="L23" s="35"/>
      <c r="M23" s="35"/>
      <c r="N23" s="35"/>
      <c r="O23" s="35"/>
      <c r="P23" s="35"/>
      <c r="Q23" s="35"/>
      <c r="R23" s="35"/>
      <c r="S23" s="35"/>
      <c r="T23" s="62"/>
      <c r="U23" s="35"/>
      <c r="V23" s="81"/>
      <c r="W23" s="35"/>
      <c r="X23" s="84"/>
      <c r="Y23" s="35"/>
      <c r="Z23" s="60"/>
      <c r="AA23" s="60"/>
      <c r="AB23" s="83"/>
      <c r="AC23" s="60"/>
      <c r="AD23" s="60"/>
      <c r="AE23" s="61"/>
      <c r="AF23" s="35"/>
      <c r="AG23" s="35"/>
      <c r="AH23" s="35"/>
      <c r="AI23" s="35"/>
      <c r="AJ23" s="35"/>
      <c r="AK23" s="35"/>
      <c r="AL23" s="60"/>
      <c r="AM23" s="35"/>
      <c r="AN23" s="62"/>
      <c r="AO23" s="54"/>
      <c r="AP23" s="37"/>
      <c r="AQ23" s="45"/>
      <c r="AR23" s="46"/>
      <c r="AS23" s="46"/>
      <c r="AT23" s="46"/>
      <c r="AU23" s="47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8"/>
    </row>
    <row r="24" spans="1:87" ht="12" customHeight="1">
      <c r="A24" s="36"/>
      <c r="B24" s="49"/>
      <c r="C24" s="59"/>
      <c r="D24" s="35"/>
      <c r="E24" s="35"/>
      <c r="F24" s="35"/>
      <c r="G24" s="83"/>
      <c r="H24" s="35"/>
      <c r="I24" s="35"/>
      <c r="J24" s="61"/>
      <c r="K24" s="35"/>
      <c r="L24" s="35"/>
      <c r="M24" s="35"/>
      <c r="N24" s="35"/>
      <c r="O24" s="35"/>
      <c r="P24" s="35"/>
      <c r="Q24" s="35"/>
      <c r="R24" s="35"/>
      <c r="S24" s="35"/>
      <c r="T24" s="62"/>
      <c r="U24" s="35"/>
      <c r="V24" s="81"/>
      <c r="W24" s="35"/>
      <c r="X24" s="59"/>
      <c r="Y24" s="35"/>
      <c r="Z24" s="60"/>
      <c r="AA24" s="60"/>
      <c r="AB24" s="83"/>
      <c r="AC24" s="60"/>
      <c r="AD24" s="60"/>
      <c r="AE24" s="61"/>
      <c r="AF24" s="35"/>
      <c r="AG24" s="35"/>
      <c r="AH24" s="35"/>
      <c r="AI24" s="35"/>
      <c r="AJ24" s="35"/>
      <c r="AK24" s="35"/>
      <c r="AL24" s="60"/>
      <c r="AM24" s="35"/>
      <c r="AN24" s="62"/>
      <c r="AO24" s="54"/>
      <c r="AP24" s="37"/>
      <c r="AQ24" s="45"/>
      <c r="AR24" s="46"/>
      <c r="AS24" s="46"/>
      <c r="AT24" s="46"/>
      <c r="AU24" s="47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8"/>
    </row>
    <row r="25" spans="1:87" ht="12" customHeight="1">
      <c r="A25" s="36"/>
      <c r="B25" s="49"/>
      <c r="C25" s="59"/>
      <c r="D25" s="35"/>
      <c r="E25" s="35"/>
      <c r="F25" s="35"/>
      <c r="G25" s="83"/>
      <c r="H25" s="35"/>
      <c r="I25" s="35"/>
      <c r="J25" s="61"/>
      <c r="K25" s="35"/>
      <c r="L25" s="35"/>
      <c r="M25" s="35"/>
      <c r="N25" s="35"/>
      <c r="O25" s="35"/>
      <c r="P25" s="35"/>
      <c r="Q25" s="35"/>
      <c r="R25" s="35"/>
      <c r="S25" s="35"/>
      <c r="T25" s="62"/>
      <c r="U25" s="35"/>
      <c r="V25" s="81"/>
      <c r="W25" s="35"/>
      <c r="X25" s="59"/>
      <c r="Y25" s="60"/>
      <c r="Z25" s="60"/>
      <c r="AA25" s="60"/>
      <c r="AB25" s="83"/>
      <c r="AC25" s="60"/>
      <c r="AD25" s="60"/>
      <c r="AE25" s="61"/>
      <c r="AF25" s="35"/>
      <c r="AG25" s="35"/>
      <c r="AH25" s="35"/>
      <c r="AI25" s="35"/>
      <c r="AJ25" s="35"/>
      <c r="AK25" s="35"/>
      <c r="AL25" s="35"/>
      <c r="AM25" s="35"/>
      <c r="AN25" s="62"/>
      <c r="AO25" s="54"/>
      <c r="AP25" s="37"/>
      <c r="AQ25" s="45"/>
      <c r="AR25" s="46"/>
      <c r="AS25" s="46"/>
      <c r="AT25" s="46"/>
      <c r="AU25" s="47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8"/>
    </row>
    <row r="26" spans="1:87" ht="12" customHeight="1">
      <c r="A26" s="36"/>
      <c r="B26" s="49"/>
      <c r="C26" s="59"/>
      <c r="D26" s="35"/>
      <c r="E26" s="35"/>
      <c r="F26" s="35"/>
      <c r="G26" s="83"/>
      <c r="H26" s="35"/>
      <c r="I26" s="35"/>
      <c r="J26" s="61"/>
      <c r="K26" s="35"/>
      <c r="L26" s="35"/>
      <c r="M26" s="35"/>
      <c r="N26" s="35"/>
      <c r="O26" s="35"/>
      <c r="P26" s="35"/>
      <c r="Q26" s="35"/>
      <c r="R26" s="35"/>
      <c r="S26" s="35"/>
      <c r="T26" s="62"/>
      <c r="U26" s="35"/>
      <c r="V26" s="81"/>
      <c r="W26" s="35"/>
      <c r="X26" s="59"/>
      <c r="Y26" s="60"/>
      <c r="Z26" s="60"/>
      <c r="AA26" s="60"/>
      <c r="AB26" s="83"/>
      <c r="AC26" s="60"/>
      <c r="AD26" s="60"/>
      <c r="AE26" s="61"/>
      <c r="AF26" s="35"/>
      <c r="AG26" s="35"/>
      <c r="AH26" s="35"/>
      <c r="AI26" s="35"/>
      <c r="AJ26" s="35"/>
      <c r="AK26" s="35"/>
      <c r="AL26" s="35"/>
      <c r="AM26" s="35"/>
      <c r="AN26" s="62"/>
      <c r="AO26" s="54"/>
      <c r="AP26" s="37"/>
      <c r="AQ26" s="45"/>
      <c r="AR26" s="46"/>
      <c r="AS26" s="46"/>
      <c r="AT26" s="46"/>
      <c r="AU26" s="47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8"/>
    </row>
    <row r="27" spans="1:87" ht="12" customHeight="1" thickBot="1">
      <c r="A27" s="36"/>
      <c r="B27" s="49"/>
      <c r="C27" s="63"/>
      <c r="D27" s="66"/>
      <c r="E27" s="66"/>
      <c r="F27" s="64"/>
      <c r="G27" s="85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7"/>
      <c r="U27" s="35"/>
      <c r="V27" s="81"/>
      <c r="W27" s="35"/>
      <c r="X27" s="63"/>
      <c r="Y27" s="86"/>
      <c r="Z27" s="86"/>
      <c r="AA27" s="86"/>
      <c r="AB27" s="87"/>
      <c r="AC27" s="86"/>
      <c r="AD27" s="86"/>
      <c r="AE27" s="66"/>
      <c r="AF27" s="66"/>
      <c r="AG27" s="66"/>
      <c r="AH27" s="66"/>
      <c r="AI27" s="66"/>
      <c r="AJ27" s="66"/>
      <c r="AK27" s="66"/>
      <c r="AL27" s="66"/>
      <c r="AM27" s="66"/>
      <c r="AN27" s="67"/>
      <c r="AO27" s="54"/>
      <c r="AP27" s="37"/>
      <c r="AQ27" s="45"/>
      <c r="AR27" s="46"/>
      <c r="AS27" s="46"/>
      <c r="AT27" s="46"/>
      <c r="AU27" s="47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8"/>
    </row>
    <row r="28" spans="1:87" ht="12" customHeight="1" thickTop="1">
      <c r="A28" s="36"/>
      <c r="B28" s="44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41"/>
      <c r="V28" s="35"/>
      <c r="W28" s="44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41"/>
      <c r="AP28" s="37"/>
      <c r="AQ28" s="45"/>
      <c r="AR28" s="46"/>
      <c r="AS28" s="46"/>
      <c r="AT28" s="46"/>
      <c r="AU28" s="47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8"/>
    </row>
    <row r="29" spans="1:87" ht="12" customHeight="1">
      <c r="A29" s="36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7"/>
      <c r="AQ29" s="45"/>
      <c r="AR29" s="46"/>
      <c r="AS29" s="46"/>
      <c r="AT29" s="46"/>
      <c r="AU29" s="47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8"/>
    </row>
    <row r="30" spans="1:87" ht="12" customHeight="1" thickBot="1">
      <c r="A30" s="36"/>
      <c r="B30" s="41"/>
      <c r="C30" s="88" t="s">
        <v>21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4"/>
      <c r="AP30" s="37"/>
      <c r="AQ30" s="45"/>
      <c r="AR30" s="46"/>
      <c r="AS30" s="46"/>
      <c r="AT30" s="46"/>
      <c r="AU30" s="47"/>
      <c r="AV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8"/>
    </row>
    <row r="31" spans="1:87" ht="12" customHeight="1" thickTop="1">
      <c r="A31" s="36"/>
      <c r="B31" s="49"/>
      <c r="C31" s="50"/>
      <c r="D31" s="51"/>
      <c r="E31" s="51"/>
      <c r="F31" s="51"/>
      <c r="G31" s="52" t="str">
        <f>IFERROR(VLOOKUP(D31,#REF!,2,FALSE),"")</f>
        <v/>
      </c>
      <c r="H31" s="51"/>
      <c r="I31" s="51"/>
      <c r="J31" s="51" t="str">
        <f xml:space="preserve"> IFERROR(VLOOKUP(D31,#REF!,2,FALSE),"")</f>
        <v/>
      </c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3"/>
      <c r="AO31" s="54"/>
      <c r="AP31" s="37"/>
      <c r="AQ31" s="45"/>
      <c r="AR31" s="46"/>
      <c r="AS31" s="46"/>
      <c r="AT31" s="46"/>
      <c r="AU31" s="47"/>
      <c r="AV31" s="46"/>
      <c r="AW31" s="163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8"/>
    </row>
    <row r="32" spans="1:87" ht="12" customHeight="1">
      <c r="A32" s="36"/>
      <c r="B32" s="49"/>
      <c r="C32" s="59"/>
      <c r="D32" s="60"/>
      <c r="E32" s="60"/>
      <c r="F32" s="60"/>
      <c r="G32" s="83" t="str">
        <f>IFERROR(VLOOKUP(D32,#REF!,2,FALSE),"")</f>
        <v/>
      </c>
      <c r="H32" s="60"/>
      <c r="I32" s="60"/>
      <c r="J32" s="61" t="str">
        <f xml:space="preserve"> IFERROR(VLOOKUP(D32,#REF!,2,FALSE),"")</f>
        <v/>
      </c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2"/>
      <c r="AO32" s="54"/>
      <c r="AP32" s="37"/>
      <c r="AQ32" s="45"/>
      <c r="AR32" s="46"/>
      <c r="AS32" s="46"/>
      <c r="AT32" s="46"/>
      <c r="AU32" s="47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8"/>
    </row>
    <row r="33" spans="1:87" ht="12" customHeight="1">
      <c r="A33" s="36"/>
      <c r="B33" s="49"/>
      <c r="C33" s="59"/>
      <c r="D33" s="60"/>
      <c r="E33" s="60"/>
      <c r="F33" s="60"/>
      <c r="G33" s="83" t="str">
        <f>IFERROR(VLOOKUP(D33,#REF!,2,FALSE),"")</f>
        <v/>
      </c>
      <c r="H33" s="60"/>
      <c r="I33" s="35"/>
      <c r="J33" s="61" t="str">
        <f xml:space="preserve"> IFERROR(VLOOKUP(D33,#REF!,2,FALSE),"")</f>
        <v/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62"/>
      <c r="AO33" s="54"/>
      <c r="AP33" s="37"/>
      <c r="AQ33" s="45"/>
      <c r="AR33" s="46"/>
      <c r="AS33" s="46"/>
      <c r="AT33" s="46"/>
      <c r="AU33" s="47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8"/>
    </row>
    <row r="34" spans="1:87" ht="12" customHeight="1">
      <c r="A34" s="36"/>
      <c r="B34" s="49"/>
      <c r="C34" s="59"/>
      <c r="D34" s="60"/>
      <c r="E34" s="60"/>
      <c r="F34" s="60"/>
      <c r="G34" s="83" t="str">
        <f>IFERROR(VLOOKUP(D34,#REF!,2,FALSE),"")</f>
        <v/>
      </c>
      <c r="H34" s="60"/>
      <c r="I34" s="35"/>
      <c r="J34" s="61" t="str">
        <f xml:space="preserve"> IFERROR(VLOOKUP(D34,#REF!,2,FALSE),"")</f>
        <v/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62"/>
      <c r="AO34" s="54"/>
      <c r="AP34" s="37"/>
      <c r="AQ34" s="45"/>
      <c r="AR34" s="46"/>
      <c r="AS34" s="46"/>
      <c r="AT34" s="46"/>
      <c r="AU34" s="47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8"/>
    </row>
    <row r="35" spans="1:87" ht="12" customHeight="1">
      <c r="A35" s="36"/>
      <c r="B35" s="49"/>
      <c r="C35" s="59"/>
      <c r="D35" s="60"/>
      <c r="E35" s="60"/>
      <c r="F35" s="60"/>
      <c r="G35" s="83" t="str">
        <f>IFERROR(VLOOKUP(D35,#REF!,2,FALSE),"")</f>
        <v/>
      </c>
      <c r="H35" s="60"/>
      <c r="I35" s="35"/>
      <c r="J35" s="61" t="str">
        <f xml:space="preserve"> IFERROR(VLOOKUP(D35,#REF!,2,FALSE),"")</f>
        <v/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62"/>
      <c r="AO35" s="54"/>
      <c r="AP35" s="37"/>
      <c r="AQ35" s="45"/>
      <c r="AR35" s="46"/>
      <c r="AS35" s="46"/>
      <c r="AT35" s="46"/>
      <c r="AU35" s="47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8"/>
    </row>
    <row r="36" spans="1:87" ht="12" customHeight="1">
      <c r="A36" s="36"/>
      <c r="B36" s="49"/>
      <c r="C36" s="59"/>
      <c r="D36" s="60"/>
      <c r="E36" s="60"/>
      <c r="F36" s="60"/>
      <c r="G36" s="83" t="str">
        <f>IFERROR(VLOOKUP(D36,#REF!,2,FALSE),"")</f>
        <v/>
      </c>
      <c r="H36" s="60"/>
      <c r="I36" s="35"/>
      <c r="J36" s="61" t="str">
        <f xml:space="preserve"> IFERROR(VLOOKUP(D36,#REF!,2,FALSE),"")</f>
        <v/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62"/>
      <c r="AO36" s="54"/>
      <c r="AP36" s="37"/>
      <c r="AQ36" s="45"/>
      <c r="AR36" s="46"/>
      <c r="AS36" s="46"/>
      <c r="AT36" s="46"/>
      <c r="AU36" s="47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8"/>
    </row>
    <row r="37" spans="1:87" ht="12" customHeight="1" thickBot="1">
      <c r="A37" s="36"/>
      <c r="B37" s="49"/>
      <c r="C37" s="63"/>
      <c r="D37" s="86"/>
      <c r="E37" s="86"/>
      <c r="F37" s="86"/>
      <c r="G37" s="87" t="str">
        <f>IFERROR(VLOOKUP(D37,#REF!,2,FALSE),"")</f>
        <v/>
      </c>
      <c r="H37" s="86"/>
      <c r="I37" s="66"/>
      <c r="J37" s="66" t="str">
        <f xml:space="preserve"> IFERROR(VLOOKUP(D37,#REF!,2,FALSE),"")</f>
        <v/>
      </c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7"/>
      <c r="AO37" s="54"/>
      <c r="AP37" s="37"/>
      <c r="AQ37" s="45"/>
      <c r="AR37" s="46"/>
      <c r="AS37" s="46"/>
      <c r="AT37" s="46"/>
      <c r="AU37" s="47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8"/>
    </row>
    <row r="38" spans="1:87" ht="12" customHeight="1" thickTop="1">
      <c r="A38" s="36"/>
      <c r="B38" s="44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41"/>
      <c r="AP38" s="37"/>
      <c r="AQ38" s="45"/>
      <c r="AR38" s="46"/>
      <c r="AS38" s="46"/>
      <c r="AT38" s="46"/>
      <c r="AU38" s="47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8"/>
    </row>
    <row r="39" spans="1:87" ht="12" customHeight="1">
      <c r="A39" s="36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7"/>
      <c r="AQ39" s="45"/>
      <c r="AR39" s="46"/>
      <c r="AS39" s="46"/>
      <c r="AT39" s="46"/>
      <c r="AU39" s="47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8"/>
    </row>
    <row r="40" spans="1:87" ht="12" customHeight="1">
      <c r="A40" s="391"/>
      <c r="B40" s="392"/>
      <c r="C40" s="392"/>
      <c r="D40" s="392"/>
      <c r="E40" s="392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4"/>
      <c r="W40" s="394"/>
      <c r="X40" s="394"/>
      <c r="Y40" s="394"/>
      <c r="Z40" s="394"/>
      <c r="AA40" s="395"/>
      <c r="AB40" s="395"/>
      <c r="AC40" s="395"/>
      <c r="AD40" s="393"/>
      <c r="AE40" s="393"/>
      <c r="AF40" s="393"/>
      <c r="AG40" s="393"/>
      <c r="AH40" s="393"/>
      <c r="AI40" s="393"/>
      <c r="AJ40" s="393"/>
      <c r="AK40" s="393"/>
      <c r="AL40" s="393"/>
      <c r="AM40" s="393"/>
      <c r="AN40" s="393"/>
      <c r="AO40" s="393"/>
      <c r="AP40" s="396"/>
      <c r="AQ40" s="45"/>
      <c r="AR40" s="46"/>
      <c r="AS40" s="46"/>
      <c r="AT40" s="46"/>
      <c r="AU40" s="47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8"/>
    </row>
    <row r="41" spans="1:87" ht="12" customHeight="1">
      <c r="A41" s="397"/>
      <c r="B41" s="398"/>
      <c r="C41" s="398"/>
      <c r="D41" s="398"/>
      <c r="E41" s="398"/>
      <c r="F41" s="399"/>
      <c r="G41" s="400"/>
      <c r="H41" s="400"/>
      <c r="I41" s="400"/>
      <c r="J41" s="400"/>
      <c r="K41" s="400"/>
      <c r="L41" s="400"/>
      <c r="M41" s="400"/>
      <c r="N41" s="400"/>
      <c r="O41" s="400"/>
      <c r="P41" s="400"/>
      <c r="Q41" s="400"/>
      <c r="R41" s="400"/>
      <c r="S41" s="400"/>
      <c r="T41" s="400"/>
      <c r="U41" s="401"/>
      <c r="V41" s="402"/>
      <c r="W41" s="398"/>
      <c r="X41" s="398"/>
      <c r="Y41" s="398"/>
      <c r="Z41" s="398"/>
      <c r="AA41" s="403"/>
      <c r="AB41" s="403"/>
      <c r="AC41" s="403"/>
      <c r="AD41" s="404"/>
      <c r="AE41" s="404"/>
      <c r="AF41" s="404"/>
      <c r="AG41" s="404"/>
      <c r="AH41" s="404"/>
      <c r="AI41" s="404"/>
      <c r="AJ41" s="404"/>
      <c r="AK41" s="404"/>
      <c r="AL41" s="404"/>
      <c r="AM41" s="404"/>
      <c r="AN41" s="404"/>
      <c r="AO41" s="404"/>
      <c r="AP41" s="405"/>
      <c r="AQ41" s="45"/>
      <c r="AR41" s="46"/>
      <c r="AS41" s="46"/>
      <c r="AT41" s="46"/>
      <c r="AU41" s="47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8"/>
    </row>
    <row r="42" spans="1:87" ht="12" customHeight="1">
      <c r="A42" s="397"/>
      <c r="B42" s="398"/>
      <c r="C42" s="398"/>
      <c r="D42" s="398"/>
      <c r="E42" s="398"/>
      <c r="F42" s="399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1"/>
      <c r="V42" s="402"/>
      <c r="W42" s="398"/>
      <c r="X42" s="398"/>
      <c r="Y42" s="398"/>
      <c r="Z42" s="398"/>
      <c r="AA42" s="403"/>
      <c r="AB42" s="403"/>
      <c r="AC42" s="403"/>
      <c r="AD42" s="404"/>
      <c r="AE42" s="404"/>
      <c r="AF42" s="404"/>
      <c r="AG42" s="404"/>
      <c r="AH42" s="404"/>
      <c r="AI42" s="404"/>
      <c r="AJ42" s="404"/>
      <c r="AK42" s="404"/>
      <c r="AL42" s="404"/>
      <c r="AM42" s="404"/>
      <c r="AN42" s="404"/>
      <c r="AO42" s="404"/>
      <c r="AP42" s="405"/>
      <c r="AQ42" s="45"/>
      <c r="AR42" s="46"/>
      <c r="AS42" s="46"/>
      <c r="AT42" s="46"/>
      <c r="AU42" s="47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8"/>
    </row>
    <row r="43" spans="1:87" ht="12" customHeight="1">
      <c r="A43" s="397"/>
      <c r="B43" s="398"/>
      <c r="C43" s="398"/>
      <c r="D43" s="398"/>
      <c r="E43" s="398"/>
      <c r="F43" s="399"/>
      <c r="G43" s="400"/>
      <c r="H43" s="400"/>
      <c r="I43" s="400"/>
      <c r="J43" s="400"/>
      <c r="K43" s="400"/>
      <c r="L43" s="400"/>
      <c r="M43" s="400"/>
      <c r="N43" s="400"/>
      <c r="O43" s="400"/>
      <c r="P43" s="400"/>
      <c r="Q43" s="400"/>
      <c r="R43" s="400"/>
      <c r="S43" s="400"/>
      <c r="T43" s="400"/>
      <c r="U43" s="401"/>
      <c r="V43" s="402"/>
      <c r="W43" s="398"/>
      <c r="X43" s="398"/>
      <c r="Y43" s="398"/>
      <c r="Z43" s="398"/>
      <c r="AA43" s="403"/>
      <c r="AB43" s="403"/>
      <c r="AC43" s="403"/>
      <c r="AD43" s="404"/>
      <c r="AE43" s="404"/>
      <c r="AF43" s="404"/>
      <c r="AG43" s="404"/>
      <c r="AH43" s="404"/>
      <c r="AI43" s="404"/>
      <c r="AJ43" s="404"/>
      <c r="AK43" s="404"/>
      <c r="AL43" s="404"/>
      <c r="AM43" s="404"/>
      <c r="AN43" s="404"/>
      <c r="AO43" s="404"/>
      <c r="AP43" s="405"/>
      <c r="AQ43" s="45"/>
      <c r="AR43" s="46"/>
      <c r="AS43" s="46"/>
      <c r="AT43" s="46"/>
      <c r="AU43" s="47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8"/>
    </row>
    <row r="44" spans="1:87" ht="12" customHeight="1">
      <c r="A44" s="397"/>
      <c r="B44" s="398"/>
      <c r="C44" s="398"/>
      <c r="D44" s="398"/>
      <c r="E44" s="398"/>
      <c r="F44" s="399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1"/>
      <c r="V44" s="402"/>
      <c r="W44" s="398"/>
      <c r="X44" s="398"/>
      <c r="Y44" s="398"/>
      <c r="Z44" s="398"/>
      <c r="AA44" s="403"/>
      <c r="AB44" s="403"/>
      <c r="AC44" s="403"/>
      <c r="AD44" s="404"/>
      <c r="AE44" s="404"/>
      <c r="AF44" s="404"/>
      <c r="AG44" s="404"/>
      <c r="AH44" s="404"/>
      <c r="AI44" s="404"/>
      <c r="AJ44" s="404"/>
      <c r="AK44" s="404"/>
      <c r="AL44" s="404"/>
      <c r="AM44" s="404"/>
      <c r="AN44" s="404"/>
      <c r="AO44" s="404"/>
      <c r="AP44" s="405"/>
      <c r="AQ44" s="68"/>
      <c r="AR44" s="69"/>
      <c r="AS44" s="69"/>
      <c r="AT44" s="69"/>
      <c r="AU44" s="70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71"/>
    </row>
    <row r="45" spans="1:87" ht="12" customHeight="1">
      <c r="A45" s="397"/>
      <c r="B45" s="398"/>
      <c r="C45" s="398"/>
      <c r="D45" s="398"/>
      <c r="E45" s="398"/>
      <c r="F45" s="399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1"/>
      <c r="V45" s="402"/>
      <c r="W45" s="398"/>
      <c r="X45" s="398"/>
      <c r="Y45" s="398"/>
      <c r="Z45" s="398"/>
      <c r="AA45" s="403"/>
      <c r="AB45" s="403"/>
      <c r="AC45" s="403"/>
      <c r="AD45" s="404"/>
      <c r="AE45" s="404"/>
      <c r="AF45" s="404"/>
      <c r="AG45" s="404"/>
      <c r="AH45" s="404"/>
      <c r="AI45" s="404"/>
      <c r="AJ45" s="404"/>
      <c r="AK45" s="404"/>
      <c r="AL45" s="404"/>
      <c r="AM45" s="404"/>
      <c r="AN45" s="404"/>
      <c r="AO45" s="404"/>
      <c r="AP45" s="405"/>
      <c r="AQ45" s="73"/>
      <c r="AR45" s="74"/>
      <c r="AS45" s="74"/>
      <c r="AT45" s="74"/>
      <c r="AU45" s="75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6"/>
    </row>
    <row r="46" spans="1:87" ht="12" customHeight="1">
      <c r="A46" s="397"/>
      <c r="B46" s="398"/>
      <c r="C46" s="398"/>
      <c r="D46" s="398"/>
      <c r="E46" s="398"/>
      <c r="F46" s="399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1"/>
      <c r="V46" s="402"/>
      <c r="W46" s="398"/>
      <c r="X46" s="398"/>
      <c r="Y46" s="398"/>
      <c r="Z46" s="398"/>
      <c r="AA46" s="403"/>
      <c r="AB46" s="403"/>
      <c r="AC46" s="403"/>
      <c r="AD46" s="404"/>
      <c r="AE46" s="404"/>
      <c r="AF46" s="404"/>
      <c r="AG46" s="404"/>
      <c r="AH46" s="404"/>
      <c r="AI46" s="404"/>
      <c r="AJ46" s="404"/>
      <c r="AK46" s="404"/>
      <c r="AL46" s="404"/>
      <c r="AM46" s="404"/>
      <c r="AN46" s="404"/>
      <c r="AO46" s="404"/>
      <c r="AP46" s="405"/>
      <c r="AQ46" s="45"/>
      <c r="AR46" s="46"/>
      <c r="AS46" s="46"/>
      <c r="AT46" s="46"/>
      <c r="AU46" s="47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8"/>
    </row>
    <row r="47" spans="1:87" ht="12" customHeight="1">
      <c r="A47" s="397"/>
      <c r="B47" s="398"/>
      <c r="C47" s="398"/>
      <c r="D47" s="398"/>
      <c r="E47" s="398"/>
      <c r="F47" s="399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1"/>
      <c r="V47" s="402"/>
      <c r="W47" s="398"/>
      <c r="X47" s="398"/>
      <c r="Y47" s="398"/>
      <c r="Z47" s="398"/>
      <c r="AA47" s="403"/>
      <c r="AB47" s="403"/>
      <c r="AC47" s="403"/>
      <c r="AD47" s="404"/>
      <c r="AE47" s="404"/>
      <c r="AF47" s="404"/>
      <c r="AG47" s="404"/>
      <c r="AH47" s="404"/>
      <c r="AI47" s="404"/>
      <c r="AJ47" s="404"/>
      <c r="AK47" s="404"/>
      <c r="AL47" s="404"/>
      <c r="AM47" s="404"/>
      <c r="AN47" s="404"/>
      <c r="AO47" s="404"/>
      <c r="AP47" s="405"/>
      <c r="AQ47" s="45"/>
      <c r="AR47" s="46"/>
      <c r="AS47" s="46"/>
      <c r="AT47" s="46"/>
      <c r="AU47" s="47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8"/>
    </row>
    <row r="48" spans="1:87" ht="12" customHeight="1">
      <c r="A48" s="397"/>
      <c r="B48" s="398"/>
      <c r="C48" s="398"/>
      <c r="D48" s="398"/>
      <c r="E48" s="398"/>
      <c r="F48" s="399"/>
      <c r="G48" s="400"/>
      <c r="H48" s="400"/>
      <c r="I48" s="40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1"/>
      <c r="V48" s="402"/>
      <c r="W48" s="398"/>
      <c r="X48" s="398"/>
      <c r="Y48" s="398"/>
      <c r="Z48" s="398"/>
      <c r="AA48" s="403"/>
      <c r="AB48" s="403"/>
      <c r="AC48" s="403"/>
      <c r="AD48" s="404"/>
      <c r="AE48" s="404"/>
      <c r="AF48" s="404"/>
      <c r="AG48" s="404"/>
      <c r="AH48" s="404"/>
      <c r="AI48" s="404"/>
      <c r="AJ48" s="404"/>
      <c r="AK48" s="404"/>
      <c r="AL48" s="404"/>
      <c r="AM48" s="404"/>
      <c r="AN48" s="404"/>
      <c r="AO48" s="404"/>
      <c r="AP48" s="405"/>
      <c r="AQ48" s="45"/>
      <c r="AR48" s="46"/>
      <c r="AS48" s="46"/>
      <c r="AT48" s="46"/>
      <c r="AU48" s="47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8"/>
    </row>
    <row r="49" spans="1:87" ht="12" customHeight="1">
      <c r="A49" s="397"/>
      <c r="B49" s="398"/>
      <c r="C49" s="398"/>
      <c r="D49" s="398"/>
      <c r="E49" s="398"/>
      <c r="F49" s="399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1"/>
      <c r="V49" s="402"/>
      <c r="W49" s="398"/>
      <c r="X49" s="398"/>
      <c r="Y49" s="398"/>
      <c r="Z49" s="398"/>
      <c r="AA49" s="403"/>
      <c r="AB49" s="403"/>
      <c r="AC49" s="403"/>
      <c r="AD49" s="404"/>
      <c r="AE49" s="404"/>
      <c r="AF49" s="404"/>
      <c r="AG49" s="404"/>
      <c r="AH49" s="404"/>
      <c r="AI49" s="404"/>
      <c r="AJ49" s="404"/>
      <c r="AK49" s="404"/>
      <c r="AL49" s="404"/>
      <c r="AM49" s="404"/>
      <c r="AN49" s="404"/>
      <c r="AO49" s="404"/>
      <c r="AP49" s="405"/>
      <c r="AQ49" s="45"/>
      <c r="AR49" s="46"/>
      <c r="AS49" s="46"/>
      <c r="AT49" s="46"/>
      <c r="AU49" s="47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8"/>
    </row>
    <row r="50" spans="1:87" ht="12" customHeight="1">
      <c r="A50" s="397"/>
      <c r="B50" s="398"/>
      <c r="C50" s="398"/>
      <c r="D50" s="398"/>
      <c r="E50" s="398"/>
      <c r="F50" s="399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1"/>
      <c r="V50" s="402"/>
      <c r="W50" s="398"/>
      <c r="X50" s="398"/>
      <c r="Y50" s="398"/>
      <c r="Z50" s="398"/>
      <c r="AA50" s="403"/>
      <c r="AB50" s="403"/>
      <c r="AC50" s="403"/>
      <c r="AD50" s="404"/>
      <c r="AE50" s="404"/>
      <c r="AF50" s="404"/>
      <c r="AG50" s="404"/>
      <c r="AH50" s="404"/>
      <c r="AI50" s="404"/>
      <c r="AJ50" s="404"/>
      <c r="AK50" s="404"/>
      <c r="AL50" s="404"/>
      <c r="AM50" s="404"/>
      <c r="AN50" s="404"/>
      <c r="AO50" s="404"/>
      <c r="AP50" s="405"/>
      <c r="AQ50" s="45"/>
      <c r="AR50" s="46"/>
      <c r="AS50" s="46"/>
      <c r="AT50" s="46"/>
      <c r="AU50" s="47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8"/>
    </row>
    <row r="51" spans="1:87" ht="12" customHeight="1">
      <c r="A51" s="397"/>
      <c r="B51" s="398"/>
      <c r="C51" s="398"/>
      <c r="D51" s="398"/>
      <c r="E51" s="398"/>
      <c r="F51" s="399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1"/>
      <c r="V51" s="402"/>
      <c r="W51" s="398"/>
      <c r="X51" s="398"/>
      <c r="Y51" s="398"/>
      <c r="Z51" s="398"/>
      <c r="AA51" s="403"/>
      <c r="AB51" s="403"/>
      <c r="AC51" s="403"/>
      <c r="AD51" s="404"/>
      <c r="AE51" s="404"/>
      <c r="AF51" s="404"/>
      <c r="AG51" s="404"/>
      <c r="AH51" s="404"/>
      <c r="AI51" s="404"/>
      <c r="AJ51" s="404"/>
      <c r="AK51" s="404"/>
      <c r="AL51" s="404"/>
      <c r="AM51" s="404"/>
      <c r="AN51" s="404"/>
      <c r="AO51" s="404"/>
      <c r="AP51" s="405"/>
      <c r="AQ51" s="45"/>
      <c r="AR51" s="46"/>
      <c r="AS51" s="46"/>
      <c r="AT51" s="46"/>
      <c r="AU51" s="47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8"/>
    </row>
    <row r="52" spans="1:87" ht="12" customHeight="1">
      <c r="A52" s="397"/>
      <c r="B52" s="398"/>
      <c r="C52" s="398"/>
      <c r="D52" s="398"/>
      <c r="E52" s="398"/>
      <c r="F52" s="399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1"/>
      <c r="V52" s="402"/>
      <c r="W52" s="398"/>
      <c r="X52" s="398"/>
      <c r="Y52" s="398"/>
      <c r="Z52" s="398"/>
      <c r="AA52" s="403"/>
      <c r="AB52" s="403"/>
      <c r="AC52" s="403"/>
      <c r="AD52" s="404"/>
      <c r="AE52" s="404"/>
      <c r="AF52" s="404"/>
      <c r="AG52" s="404"/>
      <c r="AH52" s="404"/>
      <c r="AI52" s="404"/>
      <c r="AJ52" s="404"/>
      <c r="AK52" s="404"/>
      <c r="AL52" s="404"/>
      <c r="AM52" s="404"/>
      <c r="AN52" s="404"/>
      <c r="AO52" s="404"/>
      <c r="AP52" s="405"/>
      <c r="AQ52" s="45"/>
      <c r="AR52" s="46"/>
      <c r="AS52" s="46"/>
      <c r="AT52" s="46"/>
      <c r="AU52" s="47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8"/>
    </row>
    <row r="53" spans="1:87" ht="12" customHeight="1">
      <c r="A53" s="406" t="str">
        <f>IFERROR(VLOOKUP(F53,#REF!,2,FALSE),"")</f>
        <v/>
      </c>
      <c r="B53" s="407"/>
      <c r="C53" s="407"/>
      <c r="D53" s="407"/>
      <c r="E53" s="407"/>
      <c r="F53" s="408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10"/>
      <c r="V53" s="386"/>
      <c r="W53" s="407"/>
      <c r="X53" s="407"/>
      <c r="Y53" s="407"/>
      <c r="Z53" s="407"/>
      <c r="AA53" s="411"/>
      <c r="AB53" s="411"/>
      <c r="AC53" s="411"/>
      <c r="AD53" s="412"/>
      <c r="AE53" s="412"/>
      <c r="AF53" s="412"/>
      <c r="AG53" s="412"/>
      <c r="AH53" s="412"/>
      <c r="AI53" s="412"/>
      <c r="AJ53" s="412"/>
      <c r="AK53" s="412"/>
      <c r="AL53" s="412"/>
      <c r="AM53" s="412"/>
      <c r="AN53" s="412"/>
      <c r="AO53" s="412"/>
      <c r="AP53" s="413"/>
      <c r="AQ53" s="68"/>
      <c r="AR53" s="69"/>
      <c r="AS53" s="69"/>
      <c r="AT53" s="69"/>
      <c r="AU53" s="70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71"/>
    </row>
  </sheetData>
  <mergeCells count="93">
    <mergeCell ref="A49:E49"/>
    <mergeCell ref="F49:U49"/>
    <mergeCell ref="V49:Z49"/>
    <mergeCell ref="AA49:AC49"/>
    <mergeCell ref="AD49:AP49"/>
    <mergeCell ref="A51:E51"/>
    <mergeCell ref="F51:U51"/>
    <mergeCell ref="V51:Z51"/>
    <mergeCell ref="AA51:AC51"/>
    <mergeCell ref="AD51:AP51"/>
    <mergeCell ref="A47:E47"/>
    <mergeCell ref="F47:U47"/>
    <mergeCell ref="V47:Z47"/>
    <mergeCell ref="AA47:AC47"/>
    <mergeCell ref="AD47:AP47"/>
    <mergeCell ref="A53:E53"/>
    <mergeCell ref="F53:U53"/>
    <mergeCell ref="V53:Z53"/>
    <mergeCell ref="AA53:AC53"/>
    <mergeCell ref="AD53:AP53"/>
    <mergeCell ref="A45:E45"/>
    <mergeCell ref="F45:U45"/>
    <mergeCell ref="V45:Z45"/>
    <mergeCell ref="AA45:AC45"/>
    <mergeCell ref="AD45:AP45"/>
    <mergeCell ref="A52:E52"/>
    <mergeCell ref="F52:U52"/>
    <mergeCell ref="V52:Z52"/>
    <mergeCell ref="AA52:AC52"/>
    <mergeCell ref="AD52:AP52"/>
    <mergeCell ref="A46:E46"/>
    <mergeCell ref="F46:U46"/>
    <mergeCell ref="V46:Z46"/>
    <mergeCell ref="AA46:AC46"/>
    <mergeCell ref="AD46:AP46"/>
    <mergeCell ref="A50:E50"/>
    <mergeCell ref="F50:U50"/>
    <mergeCell ref="V50:Z50"/>
    <mergeCell ref="AA50:AC50"/>
    <mergeCell ref="AD50:AP50"/>
    <mergeCell ref="A44:E44"/>
    <mergeCell ref="F44:U44"/>
    <mergeCell ref="V44:Z44"/>
    <mergeCell ref="AA44:AC44"/>
    <mergeCell ref="AD44:AP44"/>
    <mergeCell ref="A48:E48"/>
    <mergeCell ref="F48:U48"/>
    <mergeCell ref="V48:Z48"/>
    <mergeCell ref="AA48:AC48"/>
    <mergeCell ref="AD48:AP48"/>
    <mergeCell ref="A43:E43"/>
    <mergeCell ref="F43:U43"/>
    <mergeCell ref="V43:Z43"/>
    <mergeCell ref="AA43:AC43"/>
    <mergeCell ref="AD43:AP43"/>
    <mergeCell ref="A42:E42"/>
    <mergeCell ref="F42:U42"/>
    <mergeCell ref="V42:Z42"/>
    <mergeCell ref="AA42:AC42"/>
    <mergeCell ref="AD42:AP42"/>
    <mergeCell ref="A41:E41"/>
    <mergeCell ref="F41:U41"/>
    <mergeCell ref="V41:Z41"/>
    <mergeCell ref="AA41:AC41"/>
    <mergeCell ref="AD41:AP41"/>
    <mergeCell ref="A5:AP5"/>
    <mergeCell ref="AQ5:CI5"/>
    <mergeCell ref="A40:E40"/>
    <mergeCell ref="F40:U40"/>
    <mergeCell ref="V40:Z40"/>
    <mergeCell ref="AA40:AC40"/>
    <mergeCell ref="AD40:AP40"/>
    <mergeCell ref="A3:I3"/>
    <mergeCell ref="J3:V3"/>
    <mergeCell ref="X3:AG3"/>
    <mergeCell ref="AH3:AL3"/>
    <mergeCell ref="AM3:BL3"/>
    <mergeCell ref="BR1:BX1"/>
    <mergeCell ref="BY1:CB1"/>
    <mergeCell ref="CC1:CI1"/>
    <mergeCell ref="A2:I2"/>
    <mergeCell ref="J2:V2"/>
    <mergeCell ref="X2:AG2"/>
    <mergeCell ref="AH2:BL2"/>
    <mergeCell ref="BN2:BQ2"/>
    <mergeCell ref="BR2:BX2"/>
    <mergeCell ref="BY2:CB2"/>
    <mergeCell ref="CC2:CI2"/>
    <mergeCell ref="A1:I1"/>
    <mergeCell ref="J1:V1"/>
    <mergeCell ref="X1:AG1"/>
    <mergeCell ref="AH1:BL1"/>
    <mergeCell ref="BN1:BQ1"/>
  </mergeCells>
  <phoneticPr fontId="3"/>
  <dataValidations count="2">
    <dataValidation type="list" allowBlank="1" showInputMessage="1" showErrorMessage="1" sqref="AA41:AC53" xr:uid="{00000000-0002-0000-0100-000000000000}">
      <formula1>IO</formula1>
    </dataValidation>
    <dataValidation type="list" allowBlank="1" showInputMessage="1" showErrorMessage="1" sqref="AW33" xr:uid="{00000000-0002-0000-0100-000001000000}">
      <formula1>"'C:\Users\A_319\Desktop\Phuc\スタンディングポイント\102_詳細設計\test\[詳細設計書_定義書.xls]テーブル名'!$C$2:$H$1000"</formula1>
    </dataValidation>
  </dataValidations>
  <pageMargins left="0.39370078740157483" right="0.39370078740157483" top="0.27559055118110237" bottom="0.35433070866141736" header="0.39370078740157483" footer="0.19685039370078741"/>
  <pageSetup paperSize="9" orientation="landscape" r:id="rId1"/>
  <headerFooter alignWithMargins="0">
    <oddFooter>&amp;C&amp;"VL ゴシック,標準"&amp;5&amp;P / &amp;N&amp;R&amp;"VL ゴシック,標準"&amp;5All Rights Reserved,Copyright © 2014　株式会社エイ・エヌ・エス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K52"/>
  <sheetViews>
    <sheetView zoomScale="106" zoomScaleNormal="106" workbookViewId="0">
      <selection activeCell="BO15" sqref="BO15:CI15"/>
    </sheetView>
  </sheetViews>
  <sheetFormatPr defaultRowHeight="9.75"/>
  <cols>
    <col min="1" max="111" width="1.625" style="180" customWidth="1"/>
    <col min="112" max="256" width="9" style="180"/>
    <col min="257" max="367" width="1.625" style="180" customWidth="1"/>
    <col min="368" max="512" width="9" style="180"/>
    <col min="513" max="623" width="1.625" style="180" customWidth="1"/>
    <col min="624" max="768" width="9" style="180"/>
    <col min="769" max="879" width="1.625" style="180" customWidth="1"/>
    <col min="880" max="1024" width="9" style="180"/>
    <col min="1025" max="1135" width="1.625" style="180" customWidth="1"/>
    <col min="1136" max="1280" width="9" style="180"/>
    <col min="1281" max="1391" width="1.625" style="180" customWidth="1"/>
    <col min="1392" max="1536" width="9" style="180"/>
    <col min="1537" max="1647" width="1.625" style="180" customWidth="1"/>
    <col min="1648" max="1792" width="9" style="180"/>
    <col min="1793" max="1903" width="1.625" style="180" customWidth="1"/>
    <col min="1904" max="2048" width="9" style="180"/>
    <col min="2049" max="2159" width="1.625" style="180" customWidth="1"/>
    <col min="2160" max="2304" width="9" style="180"/>
    <col min="2305" max="2415" width="1.625" style="180" customWidth="1"/>
    <col min="2416" max="2560" width="9" style="180"/>
    <col min="2561" max="2671" width="1.625" style="180" customWidth="1"/>
    <col min="2672" max="2816" width="9" style="180"/>
    <col min="2817" max="2927" width="1.625" style="180" customWidth="1"/>
    <col min="2928" max="3072" width="9" style="180"/>
    <col min="3073" max="3183" width="1.625" style="180" customWidth="1"/>
    <col min="3184" max="3328" width="9" style="180"/>
    <col min="3329" max="3439" width="1.625" style="180" customWidth="1"/>
    <col min="3440" max="3584" width="9" style="180"/>
    <col min="3585" max="3695" width="1.625" style="180" customWidth="1"/>
    <col min="3696" max="3840" width="9" style="180"/>
    <col min="3841" max="3951" width="1.625" style="180" customWidth="1"/>
    <col min="3952" max="4096" width="9" style="180"/>
    <col min="4097" max="4207" width="1.625" style="180" customWidth="1"/>
    <col min="4208" max="4352" width="9" style="180"/>
    <col min="4353" max="4463" width="1.625" style="180" customWidth="1"/>
    <col min="4464" max="4608" width="9" style="180"/>
    <col min="4609" max="4719" width="1.625" style="180" customWidth="1"/>
    <col min="4720" max="4864" width="9" style="180"/>
    <col min="4865" max="4975" width="1.625" style="180" customWidth="1"/>
    <col min="4976" max="5120" width="9" style="180"/>
    <col min="5121" max="5231" width="1.625" style="180" customWidth="1"/>
    <col min="5232" max="5376" width="9" style="180"/>
    <col min="5377" max="5487" width="1.625" style="180" customWidth="1"/>
    <col min="5488" max="5632" width="9" style="180"/>
    <col min="5633" max="5743" width="1.625" style="180" customWidth="1"/>
    <col min="5744" max="5888" width="9" style="180"/>
    <col min="5889" max="5999" width="1.625" style="180" customWidth="1"/>
    <col min="6000" max="6144" width="9" style="180"/>
    <col min="6145" max="6255" width="1.625" style="180" customWidth="1"/>
    <col min="6256" max="6400" width="9" style="180"/>
    <col min="6401" max="6511" width="1.625" style="180" customWidth="1"/>
    <col min="6512" max="6656" width="9" style="180"/>
    <col min="6657" max="6767" width="1.625" style="180" customWidth="1"/>
    <col min="6768" max="6912" width="9" style="180"/>
    <col min="6913" max="7023" width="1.625" style="180" customWidth="1"/>
    <col min="7024" max="7168" width="9" style="180"/>
    <col min="7169" max="7279" width="1.625" style="180" customWidth="1"/>
    <col min="7280" max="7424" width="9" style="180"/>
    <col min="7425" max="7535" width="1.625" style="180" customWidth="1"/>
    <col min="7536" max="7680" width="9" style="180"/>
    <col min="7681" max="7791" width="1.625" style="180" customWidth="1"/>
    <col min="7792" max="7936" width="9" style="180"/>
    <col min="7937" max="8047" width="1.625" style="180" customWidth="1"/>
    <col min="8048" max="8192" width="9" style="180"/>
    <col min="8193" max="8303" width="1.625" style="180" customWidth="1"/>
    <col min="8304" max="8448" width="9" style="180"/>
    <col min="8449" max="8559" width="1.625" style="180" customWidth="1"/>
    <col min="8560" max="8704" width="9" style="180"/>
    <col min="8705" max="8815" width="1.625" style="180" customWidth="1"/>
    <col min="8816" max="8960" width="9" style="180"/>
    <col min="8961" max="9071" width="1.625" style="180" customWidth="1"/>
    <col min="9072" max="9216" width="9" style="180"/>
    <col min="9217" max="9327" width="1.625" style="180" customWidth="1"/>
    <col min="9328" max="9472" width="9" style="180"/>
    <col min="9473" max="9583" width="1.625" style="180" customWidth="1"/>
    <col min="9584" max="9728" width="9" style="180"/>
    <col min="9729" max="9839" width="1.625" style="180" customWidth="1"/>
    <col min="9840" max="9984" width="9" style="180"/>
    <col min="9985" max="10095" width="1.625" style="180" customWidth="1"/>
    <col min="10096" max="10240" width="9" style="180"/>
    <col min="10241" max="10351" width="1.625" style="180" customWidth="1"/>
    <col min="10352" max="10496" width="9" style="180"/>
    <col min="10497" max="10607" width="1.625" style="180" customWidth="1"/>
    <col min="10608" max="10752" width="9" style="180"/>
    <col min="10753" max="10863" width="1.625" style="180" customWidth="1"/>
    <col min="10864" max="11008" width="9" style="180"/>
    <col min="11009" max="11119" width="1.625" style="180" customWidth="1"/>
    <col min="11120" max="11264" width="9" style="180"/>
    <col min="11265" max="11375" width="1.625" style="180" customWidth="1"/>
    <col min="11376" max="11520" width="9" style="180"/>
    <col min="11521" max="11631" width="1.625" style="180" customWidth="1"/>
    <col min="11632" max="11776" width="9" style="180"/>
    <col min="11777" max="11887" width="1.625" style="180" customWidth="1"/>
    <col min="11888" max="12032" width="9" style="180"/>
    <col min="12033" max="12143" width="1.625" style="180" customWidth="1"/>
    <col min="12144" max="12288" width="9" style="180"/>
    <col min="12289" max="12399" width="1.625" style="180" customWidth="1"/>
    <col min="12400" max="12544" width="9" style="180"/>
    <col min="12545" max="12655" width="1.625" style="180" customWidth="1"/>
    <col min="12656" max="12800" width="9" style="180"/>
    <col min="12801" max="12911" width="1.625" style="180" customWidth="1"/>
    <col min="12912" max="13056" width="9" style="180"/>
    <col min="13057" max="13167" width="1.625" style="180" customWidth="1"/>
    <col min="13168" max="13312" width="9" style="180"/>
    <col min="13313" max="13423" width="1.625" style="180" customWidth="1"/>
    <col min="13424" max="13568" width="9" style="180"/>
    <col min="13569" max="13679" width="1.625" style="180" customWidth="1"/>
    <col min="13680" max="13824" width="9" style="180"/>
    <col min="13825" max="13935" width="1.625" style="180" customWidth="1"/>
    <col min="13936" max="14080" width="9" style="180"/>
    <col min="14081" max="14191" width="1.625" style="180" customWidth="1"/>
    <col min="14192" max="14336" width="9" style="180"/>
    <col min="14337" max="14447" width="1.625" style="180" customWidth="1"/>
    <col min="14448" max="14592" width="9" style="180"/>
    <col min="14593" max="14703" width="1.625" style="180" customWidth="1"/>
    <col min="14704" max="14848" width="9" style="180"/>
    <col min="14849" max="14959" width="1.625" style="180" customWidth="1"/>
    <col min="14960" max="15104" width="9" style="180"/>
    <col min="15105" max="15215" width="1.625" style="180" customWidth="1"/>
    <col min="15216" max="15360" width="9" style="180"/>
    <col min="15361" max="15471" width="1.625" style="180" customWidth="1"/>
    <col min="15472" max="15616" width="9" style="180"/>
    <col min="15617" max="15727" width="1.625" style="180" customWidth="1"/>
    <col min="15728" max="15872" width="9" style="180"/>
    <col min="15873" max="15983" width="1.625" style="180" customWidth="1"/>
    <col min="15984" max="16128" width="9" style="180"/>
    <col min="16129" max="16239" width="1.625" style="180" customWidth="1"/>
    <col min="16240" max="16384" width="9" style="180"/>
  </cols>
  <sheetData>
    <row r="1" spans="1:89" s="32" customFormat="1" ht="9.75" customHeight="1">
      <c r="A1" s="365" t="s">
        <v>296</v>
      </c>
      <c r="B1" s="366"/>
      <c r="C1" s="366"/>
      <c r="D1" s="366"/>
      <c r="E1" s="366"/>
      <c r="F1" s="366"/>
      <c r="G1" s="366"/>
      <c r="H1" s="366"/>
      <c r="I1" s="366"/>
      <c r="J1" s="367" t="s">
        <v>333</v>
      </c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9"/>
      <c r="W1" s="31"/>
      <c r="X1" s="370" t="s">
        <v>324</v>
      </c>
      <c r="Y1" s="371"/>
      <c r="Z1" s="371"/>
      <c r="AA1" s="371"/>
      <c r="AB1" s="371"/>
      <c r="AC1" s="371"/>
      <c r="AD1" s="371"/>
      <c r="AE1" s="371"/>
      <c r="AF1" s="371"/>
      <c r="AG1" s="371"/>
      <c r="AH1" s="372" t="e">
        <f ca="1">INDIRECT("機能概要!AH"&amp;1)</f>
        <v>#REF!</v>
      </c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  <c r="BL1" s="373"/>
      <c r="BM1" s="31"/>
      <c r="BN1" s="374" t="s">
        <v>326</v>
      </c>
      <c r="BO1" s="375"/>
      <c r="BP1" s="375"/>
      <c r="BQ1" s="375"/>
      <c r="BR1" s="337" t="e">
        <f ca="1">INDIRECT("更新履歴!F"&amp;4)</f>
        <v>#REF!</v>
      </c>
      <c r="BS1" s="338"/>
      <c r="BT1" s="338"/>
      <c r="BU1" s="338"/>
      <c r="BV1" s="338"/>
      <c r="BW1" s="338"/>
      <c r="BX1" s="339"/>
      <c r="BY1" s="340" t="s">
        <v>328</v>
      </c>
      <c r="BZ1" s="341"/>
      <c r="CA1" s="341"/>
      <c r="CB1" s="341"/>
      <c r="CC1" s="342" t="e">
        <f ca="1">INDIRECT("更新履歴!B"&amp;4)</f>
        <v>#REF!</v>
      </c>
      <c r="CD1" s="343"/>
      <c r="CE1" s="343"/>
      <c r="CF1" s="343"/>
      <c r="CG1" s="343"/>
      <c r="CH1" s="343"/>
      <c r="CI1" s="344"/>
    </row>
    <row r="2" spans="1:89" s="32" customFormat="1" ht="9.75" customHeight="1">
      <c r="A2" s="345" t="s">
        <v>297</v>
      </c>
      <c r="B2" s="346"/>
      <c r="C2" s="346"/>
      <c r="D2" s="346"/>
      <c r="E2" s="346"/>
      <c r="F2" s="346"/>
      <c r="G2" s="346"/>
      <c r="H2" s="346"/>
      <c r="I2" s="346"/>
      <c r="J2" s="347" t="str">
        <f>'History update'!C1</f>
        <v>Demo</v>
      </c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9"/>
      <c r="W2" s="31"/>
      <c r="X2" s="350" t="s">
        <v>324</v>
      </c>
      <c r="Y2" s="351"/>
      <c r="Z2" s="351"/>
      <c r="AA2" s="351"/>
      <c r="AB2" s="351"/>
      <c r="AC2" s="351"/>
      <c r="AD2" s="351"/>
      <c r="AE2" s="351"/>
      <c r="AF2" s="351"/>
      <c r="AG2" s="351"/>
      <c r="AH2" s="352" t="e">
        <f ca="1">INDIRECT("機能概要!AH"&amp;2)</f>
        <v>#REF!</v>
      </c>
      <c r="AI2" s="352"/>
      <c r="AJ2" s="352"/>
      <c r="AK2" s="352"/>
      <c r="AL2" s="352"/>
      <c r="AM2" s="352"/>
      <c r="AN2" s="352"/>
      <c r="AO2" s="352"/>
      <c r="AP2" s="352"/>
      <c r="AQ2" s="352"/>
      <c r="AR2" s="352"/>
      <c r="AS2" s="352"/>
      <c r="AT2" s="352"/>
      <c r="AU2" s="352"/>
      <c r="AV2" s="352"/>
      <c r="AW2" s="352"/>
      <c r="AX2" s="352"/>
      <c r="AY2" s="352"/>
      <c r="AZ2" s="352"/>
      <c r="BA2" s="352"/>
      <c r="BB2" s="352"/>
      <c r="BC2" s="352"/>
      <c r="BD2" s="352"/>
      <c r="BE2" s="352"/>
      <c r="BF2" s="352"/>
      <c r="BG2" s="352"/>
      <c r="BH2" s="352"/>
      <c r="BI2" s="352"/>
      <c r="BJ2" s="352"/>
      <c r="BK2" s="352"/>
      <c r="BL2" s="353"/>
      <c r="BM2" s="31"/>
      <c r="BN2" s="354" t="s">
        <v>327</v>
      </c>
      <c r="BO2" s="355"/>
      <c r="BP2" s="355"/>
      <c r="BQ2" s="355"/>
      <c r="BR2" s="356" t="str">
        <f xml:space="preserve"> IFERROR(VLOOKUP(CC2,'History update'!B4:F735,5,FALSE),"")</f>
        <v/>
      </c>
      <c r="BS2" s="357"/>
      <c r="BT2" s="357"/>
      <c r="BU2" s="357"/>
      <c r="BV2" s="357"/>
      <c r="BW2" s="357"/>
      <c r="BX2" s="358"/>
      <c r="BY2" s="359" t="s">
        <v>330</v>
      </c>
      <c r="BZ2" s="360"/>
      <c r="CA2" s="360"/>
      <c r="CB2" s="361"/>
      <c r="CC2" s="362" t="str">
        <f>IF(MAX('History update'!B5:B735)&gt;0,MAX('History update'!B5:B735)," ")</f>
        <v xml:space="preserve"> </v>
      </c>
      <c r="CD2" s="363"/>
      <c r="CE2" s="363"/>
      <c r="CF2" s="363"/>
      <c r="CG2" s="363"/>
      <c r="CH2" s="363"/>
      <c r="CI2" s="364"/>
    </row>
    <row r="3" spans="1:89" s="32" customFormat="1" ht="9.75" customHeight="1">
      <c r="A3" s="376"/>
      <c r="B3" s="377"/>
      <c r="C3" s="377"/>
      <c r="D3" s="377"/>
      <c r="E3" s="377"/>
      <c r="F3" s="377"/>
      <c r="G3" s="377"/>
      <c r="H3" s="377"/>
      <c r="I3" s="377"/>
      <c r="J3" s="378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80"/>
      <c r="W3" s="31"/>
      <c r="X3" s="381" t="s">
        <v>325</v>
      </c>
      <c r="Y3" s="382"/>
      <c r="Z3" s="382"/>
      <c r="AA3" s="382"/>
      <c r="AB3" s="382"/>
      <c r="AC3" s="382"/>
      <c r="AD3" s="382"/>
      <c r="AE3" s="382"/>
      <c r="AF3" s="382"/>
      <c r="AG3" s="382"/>
      <c r="AH3" s="383" t="str">
        <f xml:space="preserve"> IFERROR(VLOOKUP(AM3,[3]PID!$D$4:$F$1001,3,0),"")</f>
        <v/>
      </c>
      <c r="AI3" s="384">
        <f xml:space="preserve"> IFERROR(VLOOKUP(AC3,[4]テーブル名!$C$2:$H$1001,2,FALSE),"")</f>
        <v>0</v>
      </c>
      <c r="AJ3" s="384">
        <f xml:space="preserve"> IFERROR(VLOOKUP(AD3,[4]テーブル名!$C$2:$H$1001,2,FALSE),"")</f>
        <v>0</v>
      </c>
      <c r="AK3" s="384">
        <f xml:space="preserve"> IFERROR(VLOOKUP(AE3,[4]テーブル名!$C$2:$H$1001,2,FALSE),"")</f>
        <v>0</v>
      </c>
      <c r="AL3" s="385">
        <f xml:space="preserve"> IFERROR(VLOOKUP(AF3,[4]テーブル名!$C$2:$H$1001,2,FALSE),"")</f>
        <v>0</v>
      </c>
      <c r="AM3" s="386" t="str">
        <f>'History update'!$B$1</f>
        <v>User master detail</v>
      </c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6"/>
      <c r="AZ3" s="386"/>
      <c r="BA3" s="386"/>
      <c r="BB3" s="386"/>
      <c r="BC3" s="386"/>
      <c r="BD3" s="386"/>
      <c r="BE3" s="386"/>
      <c r="BF3" s="386"/>
      <c r="BG3" s="386"/>
      <c r="BH3" s="386"/>
      <c r="BI3" s="386"/>
      <c r="BJ3" s="386"/>
      <c r="BK3" s="386"/>
      <c r="BL3" s="387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3"/>
      <c r="BZ3" s="33"/>
      <c r="CA3" s="33"/>
      <c r="CB3" s="33"/>
      <c r="CC3" s="34"/>
      <c r="CD3" s="34"/>
      <c r="CE3" s="34"/>
      <c r="CF3" s="34"/>
      <c r="CG3" s="34"/>
      <c r="CH3" s="34"/>
      <c r="CI3" s="34"/>
      <c r="CJ3" s="35"/>
      <c r="CK3" s="35"/>
    </row>
    <row r="4" spans="1:89" ht="3.75" customHeight="1"/>
    <row r="5" spans="1:89" ht="12" customHeight="1">
      <c r="A5" s="179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426" t="s">
        <v>0</v>
      </c>
      <c r="BP5" s="427"/>
      <c r="BQ5" s="427"/>
      <c r="BR5" s="427"/>
      <c r="BS5" s="427"/>
      <c r="BT5" s="427"/>
      <c r="BU5" s="427"/>
      <c r="BV5" s="427"/>
      <c r="BW5" s="427"/>
      <c r="BX5" s="427"/>
      <c r="BY5" s="427"/>
      <c r="BZ5" s="427"/>
      <c r="CA5" s="427"/>
      <c r="CB5" s="427"/>
      <c r="CC5" s="427"/>
      <c r="CD5" s="427"/>
      <c r="CE5" s="427"/>
      <c r="CF5" s="427"/>
      <c r="CG5" s="427"/>
      <c r="CH5" s="427"/>
      <c r="CI5" s="428"/>
    </row>
    <row r="6" spans="1:89" ht="12" customHeight="1">
      <c r="A6" s="179"/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420"/>
      <c r="BP6" s="421"/>
      <c r="BQ6" s="421"/>
      <c r="BR6" s="421"/>
      <c r="BS6" s="421"/>
      <c r="BT6" s="421"/>
      <c r="BU6" s="421"/>
      <c r="BV6" s="421"/>
      <c r="BW6" s="421"/>
      <c r="BX6" s="421"/>
      <c r="BY6" s="421"/>
      <c r="BZ6" s="421"/>
      <c r="CA6" s="421"/>
      <c r="CB6" s="421"/>
      <c r="CC6" s="421"/>
      <c r="CD6" s="421"/>
      <c r="CE6" s="421"/>
      <c r="CF6" s="421"/>
      <c r="CG6" s="421"/>
      <c r="CH6" s="421"/>
      <c r="CI6" s="422"/>
    </row>
    <row r="7" spans="1:89" ht="12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420"/>
      <c r="BP7" s="421"/>
      <c r="BQ7" s="421"/>
      <c r="BR7" s="421"/>
      <c r="BS7" s="421"/>
      <c r="BT7" s="421"/>
      <c r="BU7" s="421"/>
      <c r="BV7" s="421"/>
      <c r="BW7" s="421"/>
      <c r="BX7" s="421"/>
      <c r="BY7" s="421"/>
      <c r="BZ7" s="421"/>
      <c r="CA7" s="421"/>
      <c r="CB7" s="421"/>
      <c r="CC7" s="421"/>
      <c r="CD7" s="421"/>
      <c r="CE7" s="421"/>
      <c r="CF7" s="421"/>
      <c r="CG7" s="421"/>
      <c r="CH7" s="421"/>
      <c r="CI7" s="422"/>
    </row>
    <row r="8" spans="1:89" ht="12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420"/>
      <c r="BP8" s="421"/>
      <c r="BQ8" s="421"/>
      <c r="BR8" s="421"/>
      <c r="BS8" s="421"/>
      <c r="BT8" s="421"/>
      <c r="BU8" s="421"/>
      <c r="BV8" s="421"/>
      <c r="BW8" s="421"/>
      <c r="BX8" s="421"/>
      <c r="BY8" s="421"/>
      <c r="BZ8" s="421"/>
      <c r="CA8" s="421"/>
      <c r="CB8" s="421"/>
      <c r="CC8" s="421"/>
      <c r="CD8" s="421"/>
      <c r="CE8" s="421"/>
      <c r="CF8" s="421"/>
      <c r="CG8" s="421"/>
      <c r="CH8" s="421"/>
      <c r="CI8" s="422"/>
    </row>
    <row r="9" spans="1:89" ht="12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420"/>
      <c r="BP9" s="421"/>
      <c r="BQ9" s="421"/>
      <c r="BR9" s="421"/>
      <c r="BS9" s="421"/>
      <c r="BT9" s="421"/>
      <c r="BU9" s="421"/>
      <c r="BV9" s="421"/>
      <c r="BW9" s="421"/>
      <c r="BX9" s="421"/>
      <c r="BY9" s="421"/>
      <c r="BZ9" s="421"/>
      <c r="CA9" s="421"/>
      <c r="CB9" s="421"/>
      <c r="CC9" s="421"/>
      <c r="CD9" s="421"/>
      <c r="CE9" s="421"/>
      <c r="CF9" s="421"/>
      <c r="CG9" s="421"/>
      <c r="CH9" s="421"/>
      <c r="CI9" s="422"/>
    </row>
    <row r="10" spans="1:89" ht="12" customHeight="1">
      <c r="A10" s="179"/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420"/>
      <c r="BP10" s="421"/>
      <c r="BQ10" s="421"/>
      <c r="BR10" s="421"/>
      <c r="BS10" s="421"/>
      <c r="BT10" s="421"/>
      <c r="BU10" s="421"/>
      <c r="BV10" s="421"/>
      <c r="BW10" s="421"/>
      <c r="BX10" s="421"/>
      <c r="BY10" s="421"/>
      <c r="BZ10" s="421"/>
      <c r="CA10" s="421"/>
      <c r="CB10" s="421"/>
      <c r="CC10" s="421"/>
      <c r="CD10" s="421"/>
      <c r="CE10" s="421"/>
      <c r="CF10" s="421"/>
      <c r="CG10" s="421"/>
      <c r="CH10" s="421"/>
      <c r="CI10" s="422"/>
    </row>
    <row r="11" spans="1:89" ht="12" customHeight="1">
      <c r="A11" s="179"/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420"/>
      <c r="BP11" s="421"/>
      <c r="BQ11" s="421"/>
      <c r="BR11" s="421"/>
      <c r="BS11" s="421"/>
      <c r="BT11" s="421"/>
      <c r="BU11" s="421"/>
      <c r="BV11" s="421"/>
      <c r="BW11" s="421"/>
      <c r="BX11" s="421"/>
      <c r="BY11" s="421"/>
      <c r="BZ11" s="421"/>
      <c r="CA11" s="421"/>
      <c r="CB11" s="421"/>
      <c r="CC11" s="421"/>
      <c r="CD11" s="421"/>
      <c r="CE11" s="421"/>
      <c r="CF11" s="421"/>
      <c r="CG11" s="421"/>
      <c r="CH11" s="421"/>
      <c r="CI11" s="422"/>
    </row>
    <row r="12" spans="1:89" ht="12" customHeight="1">
      <c r="A12" s="179"/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420"/>
      <c r="BP12" s="421"/>
      <c r="BQ12" s="421"/>
      <c r="BR12" s="421"/>
      <c r="BS12" s="421"/>
      <c r="BT12" s="421"/>
      <c r="BU12" s="421"/>
      <c r="BV12" s="421"/>
      <c r="BW12" s="421"/>
      <c r="BX12" s="421"/>
      <c r="BY12" s="421"/>
      <c r="BZ12" s="421"/>
      <c r="CA12" s="421"/>
      <c r="CB12" s="421"/>
      <c r="CC12" s="421"/>
      <c r="CD12" s="421"/>
      <c r="CE12" s="421"/>
      <c r="CF12" s="421"/>
      <c r="CG12" s="421"/>
      <c r="CH12" s="421"/>
      <c r="CI12" s="422"/>
    </row>
    <row r="13" spans="1:89" ht="12" customHeight="1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420"/>
      <c r="BP13" s="421"/>
      <c r="BQ13" s="421"/>
      <c r="BR13" s="421"/>
      <c r="BS13" s="421"/>
      <c r="BT13" s="421"/>
      <c r="BU13" s="421"/>
      <c r="BV13" s="421"/>
      <c r="BW13" s="421"/>
      <c r="BX13" s="421"/>
      <c r="BY13" s="421"/>
      <c r="BZ13" s="421"/>
      <c r="CA13" s="421"/>
      <c r="CB13" s="421"/>
      <c r="CC13" s="421"/>
      <c r="CD13" s="421"/>
      <c r="CE13" s="421"/>
      <c r="CF13" s="421"/>
      <c r="CG13" s="421"/>
      <c r="CH13" s="421"/>
      <c r="CI13" s="422"/>
    </row>
    <row r="14" spans="1:89" ht="12" customHeight="1">
      <c r="A14" s="179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420"/>
      <c r="BP14" s="421"/>
      <c r="BQ14" s="421"/>
      <c r="BR14" s="421"/>
      <c r="BS14" s="421"/>
      <c r="BT14" s="421"/>
      <c r="BU14" s="421"/>
      <c r="BV14" s="421"/>
      <c r="BW14" s="421"/>
      <c r="BX14" s="421"/>
      <c r="BY14" s="421"/>
      <c r="BZ14" s="421"/>
      <c r="CA14" s="421"/>
      <c r="CB14" s="421"/>
      <c r="CC14" s="421"/>
      <c r="CD14" s="421"/>
      <c r="CE14" s="421"/>
      <c r="CF14" s="421"/>
      <c r="CG14" s="421"/>
      <c r="CH14" s="421"/>
      <c r="CI14" s="422"/>
    </row>
    <row r="15" spans="1:89" ht="12" customHeight="1">
      <c r="A15" s="179"/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420"/>
      <c r="BP15" s="421"/>
      <c r="BQ15" s="421"/>
      <c r="BR15" s="421"/>
      <c r="BS15" s="421"/>
      <c r="BT15" s="421"/>
      <c r="BU15" s="421"/>
      <c r="BV15" s="421"/>
      <c r="BW15" s="421"/>
      <c r="BX15" s="421"/>
      <c r="BY15" s="421"/>
      <c r="BZ15" s="421"/>
      <c r="CA15" s="421"/>
      <c r="CB15" s="421"/>
      <c r="CC15" s="421"/>
      <c r="CD15" s="421"/>
      <c r="CE15" s="421"/>
      <c r="CF15" s="421"/>
      <c r="CG15" s="421"/>
      <c r="CH15" s="421"/>
      <c r="CI15" s="422"/>
    </row>
    <row r="16" spans="1:89" ht="12" customHeight="1">
      <c r="A16" s="179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420"/>
      <c r="BP16" s="421"/>
      <c r="BQ16" s="421"/>
      <c r="BR16" s="421"/>
      <c r="BS16" s="421"/>
      <c r="BT16" s="421"/>
      <c r="BU16" s="421"/>
      <c r="BV16" s="421"/>
      <c r="BW16" s="421"/>
      <c r="BX16" s="421"/>
      <c r="BY16" s="421"/>
      <c r="BZ16" s="421"/>
      <c r="CA16" s="421"/>
      <c r="CB16" s="421"/>
      <c r="CC16" s="421"/>
      <c r="CD16" s="421"/>
      <c r="CE16" s="421"/>
      <c r="CF16" s="421"/>
      <c r="CG16" s="421"/>
      <c r="CH16" s="421"/>
      <c r="CI16" s="422"/>
    </row>
    <row r="17" spans="1:87" ht="12" customHeight="1">
      <c r="A17" s="179"/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420"/>
      <c r="BP17" s="421"/>
      <c r="BQ17" s="421"/>
      <c r="BR17" s="421"/>
      <c r="BS17" s="421"/>
      <c r="BT17" s="421"/>
      <c r="BU17" s="421"/>
      <c r="BV17" s="421"/>
      <c r="BW17" s="421"/>
      <c r="BX17" s="421"/>
      <c r="BY17" s="421"/>
      <c r="BZ17" s="421"/>
      <c r="CA17" s="421"/>
      <c r="CB17" s="421"/>
      <c r="CC17" s="421"/>
      <c r="CD17" s="421"/>
      <c r="CE17" s="421"/>
      <c r="CF17" s="421"/>
      <c r="CG17" s="421"/>
      <c r="CH17" s="421"/>
      <c r="CI17" s="422"/>
    </row>
    <row r="18" spans="1:87" ht="12" customHeight="1">
      <c r="A18" s="179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420"/>
      <c r="BP18" s="421"/>
      <c r="BQ18" s="421"/>
      <c r="BR18" s="421"/>
      <c r="BS18" s="421"/>
      <c r="BT18" s="421"/>
      <c r="BU18" s="421"/>
      <c r="BV18" s="421"/>
      <c r="BW18" s="421"/>
      <c r="BX18" s="421"/>
      <c r="BY18" s="421"/>
      <c r="BZ18" s="421"/>
      <c r="CA18" s="421"/>
      <c r="CB18" s="421"/>
      <c r="CC18" s="421"/>
      <c r="CD18" s="421"/>
      <c r="CE18" s="421"/>
      <c r="CF18" s="421"/>
      <c r="CG18" s="421"/>
      <c r="CH18" s="421"/>
      <c r="CI18" s="422"/>
    </row>
    <row r="19" spans="1:87" ht="12" customHeight="1">
      <c r="A19" s="179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420"/>
      <c r="BP19" s="421"/>
      <c r="BQ19" s="421"/>
      <c r="BR19" s="421"/>
      <c r="BS19" s="421"/>
      <c r="BT19" s="421"/>
      <c r="BU19" s="421"/>
      <c r="BV19" s="421"/>
      <c r="BW19" s="421"/>
      <c r="BX19" s="421"/>
      <c r="BY19" s="421"/>
      <c r="BZ19" s="421"/>
      <c r="CA19" s="421"/>
      <c r="CB19" s="421"/>
      <c r="CC19" s="421"/>
      <c r="CD19" s="421"/>
      <c r="CE19" s="421"/>
      <c r="CF19" s="421"/>
      <c r="CG19" s="421"/>
      <c r="CH19" s="421"/>
      <c r="CI19" s="422"/>
    </row>
    <row r="20" spans="1:87" ht="12" customHeight="1">
      <c r="A20" s="179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420"/>
      <c r="BP20" s="421"/>
      <c r="BQ20" s="421"/>
      <c r="BR20" s="421"/>
      <c r="BS20" s="421"/>
      <c r="BT20" s="421"/>
      <c r="BU20" s="421"/>
      <c r="BV20" s="421"/>
      <c r="BW20" s="421"/>
      <c r="BX20" s="421"/>
      <c r="BY20" s="421"/>
      <c r="BZ20" s="421"/>
      <c r="CA20" s="421"/>
      <c r="CB20" s="421"/>
      <c r="CC20" s="421"/>
      <c r="CD20" s="421"/>
      <c r="CE20" s="421"/>
      <c r="CF20" s="421"/>
      <c r="CG20" s="421"/>
      <c r="CH20" s="421"/>
      <c r="CI20" s="422"/>
    </row>
    <row r="21" spans="1:87" ht="12" customHeight="1">
      <c r="A21" s="179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420"/>
      <c r="BP21" s="421"/>
      <c r="BQ21" s="421"/>
      <c r="BR21" s="421"/>
      <c r="BS21" s="421"/>
      <c r="BT21" s="421"/>
      <c r="BU21" s="421"/>
      <c r="BV21" s="421"/>
      <c r="BW21" s="421"/>
      <c r="BX21" s="421"/>
      <c r="BY21" s="421"/>
      <c r="BZ21" s="421"/>
      <c r="CA21" s="421"/>
      <c r="CB21" s="421"/>
      <c r="CC21" s="421"/>
      <c r="CD21" s="421"/>
      <c r="CE21" s="421"/>
      <c r="CF21" s="421"/>
      <c r="CG21" s="421"/>
      <c r="CH21" s="421"/>
      <c r="CI21" s="422"/>
    </row>
    <row r="22" spans="1:87" ht="12" customHeight="1">
      <c r="A22" s="179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1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420"/>
      <c r="BP22" s="421"/>
      <c r="BQ22" s="421"/>
      <c r="BR22" s="421"/>
      <c r="BS22" s="421"/>
      <c r="BT22" s="421"/>
      <c r="BU22" s="421"/>
      <c r="BV22" s="421"/>
      <c r="BW22" s="421"/>
      <c r="BX22" s="421"/>
      <c r="BY22" s="421"/>
      <c r="BZ22" s="421"/>
      <c r="CA22" s="421"/>
      <c r="CB22" s="421"/>
      <c r="CC22" s="421"/>
      <c r="CD22" s="421"/>
      <c r="CE22" s="421"/>
      <c r="CF22" s="421"/>
      <c r="CG22" s="421"/>
      <c r="CH22" s="421"/>
      <c r="CI22" s="422"/>
    </row>
    <row r="23" spans="1:87" ht="12" customHeight="1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420"/>
      <c r="BP23" s="421"/>
      <c r="BQ23" s="421"/>
      <c r="BR23" s="421"/>
      <c r="BS23" s="421"/>
      <c r="BT23" s="421"/>
      <c r="BU23" s="421"/>
      <c r="BV23" s="421"/>
      <c r="BW23" s="421"/>
      <c r="BX23" s="421"/>
      <c r="BY23" s="421"/>
      <c r="BZ23" s="421"/>
      <c r="CA23" s="421"/>
      <c r="CB23" s="421"/>
      <c r="CC23" s="421"/>
      <c r="CD23" s="421"/>
      <c r="CE23" s="421"/>
      <c r="CF23" s="421"/>
      <c r="CG23" s="421"/>
      <c r="CH23" s="421"/>
      <c r="CI23" s="422"/>
    </row>
    <row r="24" spans="1:87" ht="12" customHeight="1">
      <c r="A24" s="179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420"/>
      <c r="BP24" s="421"/>
      <c r="BQ24" s="421"/>
      <c r="BR24" s="421"/>
      <c r="BS24" s="421"/>
      <c r="BT24" s="421"/>
      <c r="BU24" s="421"/>
      <c r="BV24" s="421"/>
      <c r="BW24" s="421"/>
      <c r="BX24" s="421"/>
      <c r="BY24" s="421"/>
      <c r="BZ24" s="421"/>
      <c r="CA24" s="421"/>
      <c r="CB24" s="421"/>
      <c r="CC24" s="421"/>
      <c r="CD24" s="421"/>
      <c r="CE24" s="421"/>
      <c r="CF24" s="421"/>
      <c r="CG24" s="421"/>
      <c r="CH24" s="421"/>
      <c r="CI24" s="422"/>
    </row>
    <row r="25" spans="1:87" ht="12" customHeight="1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420"/>
      <c r="BP25" s="421"/>
      <c r="BQ25" s="421"/>
      <c r="BR25" s="421"/>
      <c r="BS25" s="421"/>
      <c r="BT25" s="421"/>
      <c r="BU25" s="421"/>
      <c r="BV25" s="421"/>
      <c r="BW25" s="421"/>
      <c r="BX25" s="421"/>
      <c r="BY25" s="421"/>
      <c r="BZ25" s="421"/>
      <c r="CA25" s="421"/>
      <c r="CB25" s="421"/>
      <c r="CC25" s="421"/>
      <c r="CD25" s="421"/>
      <c r="CE25" s="421"/>
      <c r="CF25" s="421"/>
      <c r="CG25" s="421"/>
      <c r="CH25" s="421"/>
      <c r="CI25" s="422"/>
    </row>
    <row r="26" spans="1:87" ht="12" customHeight="1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420"/>
      <c r="BP26" s="421"/>
      <c r="BQ26" s="421"/>
      <c r="BR26" s="421"/>
      <c r="BS26" s="421"/>
      <c r="BT26" s="421"/>
      <c r="BU26" s="421"/>
      <c r="BV26" s="421"/>
      <c r="BW26" s="421"/>
      <c r="BX26" s="421"/>
      <c r="BY26" s="421"/>
      <c r="BZ26" s="421"/>
      <c r="CA26" s="421"/>
      <c r="CB26" s="421"/>
      <c r="CC26" s="421"/>
      <c r="CD26" s="421"/>
      <c r="CE26" s="421"/>
      <c r="CF26" s="421"/>
      <c r="CG26" s="421"/>
      <c r="CH26" s="421"/>
      <c r="CI26" s="422"/>
    </row>
    <row r="27" spans="1:87" ht="12" customHeight="1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420"/>
      <c r="BP27" s="421"/>
      <c r="BQ27" s="421"/>
      <c r="BR27" s="421"/>
      <c r="BS27" s="421"/>
      <c r="BT27" s="421"/>
      <c r="BU27" s="421"/>
      <c r="BV27" s="421"/>
      <c r="BW27" s="421"/>
      <c r="BX27" s="421"/>
      <c r="BY27" s="421"/>
      <c r="BZ27" s="421"/>
      <c r="CA27" s="421"/>
      <c r="CB27" s="421"/>
      <c r="CC27" s="421"/>
      <c r="CD27" s="421"/>
      <c r="CE27" s="421"/>
      <c r="CF27" s="421"/>
      <c r="CG27" s="421"/>
      <c r="CH27" s="421"/>
      <c r="CI27" s="422"/>
    </row>
    <row r="28" spans="1:87" ht="12" customHeight="1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420"/>
      <c r="BP28" s="421"/>
      <c r="BQ28" s="421"/>
      <c r="BR28" s="421"/>
      <c r="BS28" s="421"/>
      <c r="BT28" s="421"/>
      <c r="BU28" s="421"/>
      <c r="BV28" s="421"/>
      <c r="BW28" s="421"/>
      <c r="BX28" s="421"/>
      <c r="BY28" s="421"/>
      <c r="BZ28" s="421"/>
      <c r="CA28" s="421"/>
      <c r="CB28" s="421"/>
      <c r="CC28" s="421"/>
      <c r="CD28" s="421"/>
      <c r="CE28" s="421"/>
      <c r="CF28" s="421"/>
      <c r="CG28" s="421"/>
      <c r="CH28" s="421"/>
      <c r="CI28" s="422"/>
    </row>
    <row r="29" spans="1:87" ht="12" customHeight="1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420"/>
      <c r="BP29" s="421"/>
      <c r="BQ29" s="421"/>
      <c r="BR29" s="421"/>
      <c r="BS29" s="421"/>
      <c r="BT29" s="421"/>
      <c r="BU29" s="421"/>
      <c r="BV29" s="421"/>
      <c r="BW29" s="421"/>
      <c r="BX29" s="421"/>
      <c r="BY29" s="421"/>
      <c r="BZ29" s="421"/>
      <c r="CA29" s="421"/>
      <c r="CB29" s="421"/>
      <c r="CC29" s="421"/>
      <c r="CD29" s="421"/>
      <c r="CE29" s="421"/>
      <c r="CF29" s="421"/>
      <c r="CG29" s="421"/>
      <c r="CH29" s="421"/>
      <c r="CI29" s="422"/>
    </row>
    <row r="30" spans="1:87" ht="12" customHeight="1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420"/>
      <c r="BP30" s="421"/>
      <c r="BQ30" s="421"/>
      <c r="BR30" s="421"/>
      <c r="BS30" s="421"/>
      <c r="BT30" s="421"/>
      <c r="BU30" s="421"/>
      <c r="BV30" s="421"/>
      <c r="BW30" s="421"/>
      <c r="BX30" s="421"/>
      <c r="BY30" s="421"/>
      <c r="BZ30" s="421"/>
      <c r="CA30" s="421"/>
      <c r="CB30" s="421"/>
      <c r="CC30" s="421"/>
      <c r="CD30" s="421"/>
      <c r="CE30" s="421"/>
      <c r="CF30" s="421"/>
      <c r="CG30" s="421"/>
      <c r="CH30" s="421"/>
      <c r="CI30" s="422"/>
    </row>
    <row r="31" spans="1:87" ht="12" customHeight="1">
      <c r="A31" s="179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420"/>
      <c r="BP31" s="421"/>
      <c r="BQ31" s="421"/>
      <c r="BR31" s="421"/>
      <c r="BS31" s="421"/>
      <c r="BT31" s="421"/>
      <c r="BU31" s="421"/>
      <c r="BV31" s="421"/>
      <c r="BW31" s="421"/>
      <c r="BX31" s="421"/>
      <c r="BY31" s="421"/>
      <c r="BZ31" s="421"/>
      <c r="CA31" s="421"/>
      <c r="CB31" s="421"/>
      <c r="CC31" s="421"/>
      <c r="CD31" s="421"/>
      <c r="CE31" s="421"/>
      <c r="CF31" s="421"/>
      <c r="CG31" s="421"/>
      <c r="CH31" s="421"/>
      <c r="CI31" s="422"/>
    </row>
    <row r="32" spans="1:87" ht="12" customHeight="1">
      <c r="A32" s="179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420"/>
      <c r="BP32" s="421"/>
      <c r="BQ32" s="421"/>
      <c r="BR32" s="421"/>
      <c r="BS32" s="421"/>
      <c r="BT32" s="421"/>
      <c r="BU32" s="421"/>
      <c r="BV32" s="421"/>
      <c r="BW32" s="421"/>
      <c r="BX32" s="421"/>
      <c r="BY32" s="421"/>
      <c r="BZ32" s="421"/>
      <c r="CA32" s="421"/>
      <c r="CB32" s="421"/>
      <c r="CC32" s="421"/>
      <c r="CD32" s="421"/>
      <c r="CE32" s="421"/>
      <c r="CF32" s="421"/>
      <c r="CG32" s="421"/>
      <c r="CH32" s="421"/>
      <c r="CI32" s="422"/>
    </row>
    <row r="33" spans="1:87" ht="12" customHeight="1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420"/>
      <c r="BP33" s="421"/>
      <c r="BQ33" s="421"/>
      <c r="BR33" s="421"/>
      <c r="BS33" s="421"/>
      <c r="BT33" s="421"/>
      <c r="BU33" s="421"/>
      <c r="BV33" s="421"/>
      <c r="BW33" s="421"/>
      <c r="BX33" s="421"/>
      <c r="BY33" s="421"/>
      <c r="BZ33" s="421"/>
      <c r="CA33" s="421"/>
      <c r="CB33" s="421"/>
      <c r="CC33" s="421"/>
      <c r="CD33" s="421"/>
      <c r="CE33" s="421"/>
      <c r="CF33" s="421"/>
      <c r="CG33" s="421"/>
      <c r="CH33" s="421"/>
      <c r="CI33" s="422"/>
    </row>
    <row r="34" spans="1:87" ht="12" customHeight="1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420"/>
      <c r="BP34" s="421"/>
      <c r="BQ34" s="421"/>
      <c r="BR34" s="421"/>
      <c r="BS34" s="421"/>
      <c r="BT34" s="421"/>
      <c r="BU34" s="421"/>
      <c r="BV34" s="421"/>
      <c r="BW34" s="421"/>
      <c r="BX34" s="421"/>
      <c r="BY34" s="421"/>
      <c r="BZ34" s="421"/>
      <c r="CA34" s="421"/>
      <c r="CB34" s="421"/>
      <c r="CC34" s="421"/>
      <c r="CD34" s="421"/>
      <c r="CE34" s="421"/>
      <c r="CF34" s="421"/>
      <c r="CG34" s="421"/>
      <c r="CH34" s="421"/>
      <c r="CI34" s="422"/>
    </row>
    <row r="35" spans="1:87" ht="12" customHeight="1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420"/>
      <c r="BP35" s="421"/>
      <c r="BQ35" s="421"/>
      <c r="BR35" s="421"/>
      <c r="BS35" s="421"/>
      <c r="BT35" s="421"/>
      <c r="BU35" s="421"/>
      <c r="BV35" s="421"/>
      <c r="BW35" s="421"/>
      <c r="BX35" s="421"/>
      <c r="BY35" s="421"/>
      <c r="BZ35" s="421"/>
      <c r="CA35" s="421"/>
      <c r="CB35" s="421"/>
      <c r="CC35" s="421"/>
      <c r="CD35" s="421"/>
      <c r="CE35" s="421"/>
      <c r="CF35" s="421"/>
      <c r="CG35" s="421"/>
      <c r="CH35" s="421"/>
      <c r="CI35" s="422"/>
    </row>
    <row r="36" spans="1:87" ht="12" customHeight="1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420"/>
      <c r="BP36" s="421"/>
      <c r="BQ36" s="421"/>
      <c r="BR36" s="421"/>
      <c r="BS36" s="421"/>
      <c r="BT36" s="421"/>
      <c r="BU36" s="421"/>
      <c r="BV36" s="421"/>
      <c r="BW36" s="421"/>
      <c r="BX36" s="421"/>
      <c r="BY36" s="421"/>
      <c r="BZ36" s="421"/>
      <c r="CA36" s="421"/>
      <c r="CB36" s="421"/>
      <c r="CC36" s="421"/>
      <c r="CD36" s="421"/>
      <c r="CE36" s="421"/>
      <c r="CF36" s="421"/>
      <c r="CG36" s="421"/>
      <c r="CH36" s="421"/>
      <c r="CI36" s="422"/>
    </row>
    <row r="37" spans="1:87" ht="12" customHeight="1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420"/>
      <c r="BP37" s="421"/>
      <c r="BQ37" s="421"/>
      <c r="BR37" s="421"/>
      <c r="BS37" s="421"/>
      <c r="BT37" s="421"/>
      <c r="BU37" s="421"/>
      <c r="BV37" s="421"/>
      <c r="BW37" s="421"/>
      <c r="BX37" s="421"/>
      <c r="BY37" s="421"/>
      <c r="BZ37" s="421"/>
      <c r="CA37" s="421"/>
      <c r="CB37" s="421"/>
      <c r="CC37" s="421"/>
      <c r="CD37" s="421"/>
      <c r="CE37" s="421"/>
      <c r="CF37" s="421"/>
      <c r="CG37" s="421"/>
      <c r="CH37" s="421"/>
      <c r="CI37" s="422"/>
    </row>
    <row r="38" spans="1:87" ht="12" customHeight="1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420"/>
      <c r="BP38" s="421"/>
      <c r="BQ38" s="421"/>
      <c r="BR38" s="421"/>
      <c r="BS38" s="421"/>
      <c r="BT38" s="421"/>
      <c r="BU38" s="421"/>
      <c r="BV38" s="421"/>
      <c r="BW38" s="421"/>
      <c r="BX38" s="421"/>
      <c r="BY38" s="421"/>
      <c r="BZ38" s="421"/>
      <c r="CA38" s="421"/>
      <c r="CB38" s="421"/>
      <c r="CC38" s="421"/>
      <c r="CD38" s="421"/>
      <c r="CE38" s="421"/>
      <c r="CF38" s="421"/>
      <c r="CG38" s="421"/>
      <c r="CH38" s="421"/>
      <c r="CI38" s="422"/>
    </row>
    <row r="39" spans="1:87" ht="12" customHeight="1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420"/>
      <c r="BP39" s="421"/>
      <c r="BQ39" s="421"/>
      <c r="BR39" s="421"/>
      <c r="BS39" s="421"/>
      <c r="BT39" s="421"/>
      <c r="BU39" s="421"/>
      <c r="BV39" s="421"/>
      <c r="BW39" s="421"/>
      <c r="BX39" s="421"/>
      <c r="BY39" s="421"/>
      <c r="BZ39" s="421"/>
      <c r="CA39" s="421"/>
      <c r="CB39" s="421"/>
      <c r="CC39" s="421"/>
      <c r="CD39" s="421"/>
      <c r="CE39" s="421"/>
      <c r="CF39" s="421"/>
      <c r="CG39" s="421"/>
      <c r="CH39" s="421"/>
      <c r="CI39" s="422"/>
    </row>
    <row r="40" spans="1:87" ht="12" customHeight="1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420"/>
      <c r="BP40" s="421"/>
      <c r="BQ40" s="421"/>
      <c r="BR40" s="421"/>
      <c r="BS40" s="421"/>
      <c r="BT40" s="421"/>
      <c r="BU40" s="421"/>
      <c r="BV40" s="421"/>
      <c r="BW40" s="421"/>
      <c r="BX40" s="421"/>
      <c r="BY40" s="421"/>
      <c r="BZ40" s="421"/>
      <c r="CA40" s="421"/>
      <c r="CB40" s="421"/>
      <c r="CC40" s="421"/>
      <c r="CD40" s="421"/>
      <c r="CE40" s="421"/>
      <c r="CF40" s="421"/>
      <c r="CG40" s="421"/>
      <c r="CH40" s="421"/>
      <c r="CI40" s="422"/>
    </row>
    <row r="41" spans="1:87" ht="12" customHeight="1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  <c r="BN41" s="179"/>
      <c r="BO41" s="420"/>
      <c r="BP41" s="421"/>
      <c r="BQ41" s="421"/>
      <c r="BR41" s="421"/>
      <c r="BS41" s="421"/>
      <c r="BT41" s="421"/>
      <c r="BU41" s="421"/>
      <c r="BV41" s="421"/>
      <c r="BW41" s="421"/>
      <c r="BX41" s="421"/>
      <c r="BY41" s="421"/>
      <c r="BZ41" s="421"/>
      <c r="CA41" s="421"/>
      <c r="CB41" s="421"/>
      <c r="CC41" s="421"/>
      <c r="CD41" s="421"/>
      <c r="CE41" s="421"/>
      <c r="CF41" s="421"/>
      <c r="CG41" s="421"/>
      <c r="CH41" s="421"/>
      <c r="CI41" s="422"/>
    </row>
    <row r="42" spans="1:87" ht="12" customHeight="1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79"/>
      <c r="BN42" s="179"/>
      <c r="BO42" s="420"/>
      <c r="BP42" s="421"/>
      <c r="BQ42" s="421"/>
      <c r="BR42" s="421"/>
      <c r="BS42" s="421"/>
      <c r="BT42" s="421"/>
      <c r="BU42" s="421"/>
      <c r="BV42" s="421"/>
      <c r="BW42" s="421"/>
      <c r="BX42" s="421"/>
      <c r="BY42" s="421"/>
      <c r="BZ42" s="421"/>
      <c r="CA42" s="421"/>
      <c r="CB42" s="421"/>
      <c r="CC42" s="421"/>
      <c r="CD42" s="421"/>
      <c r="CE42" s="421"/>
      <c r="CF42" s="421"/>
      <c r="CG42" s="421"/>
      <c r="CH42" s="421"/>
      <c r="CI42" s="422"/>
    </row>
    <row r="43" spans="1:87" ht="12" customHeight="1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79"/>
      <c r="BN43" s="179"/>
      <c r="BO43" s="420"/>
      <c r="BP43" s="421"/>
      <c r="BQ43" s="421"/>
      <c r="BR43" s="421"/>
      <c r="BS43" s="421"/>
      <c r="BT43" s="421"/>
      <c r="BU43" s="421"/>
      <c r="BV43" s="421"/>
      <c r="BW43" s="421"/>
      <c r="BX43" s="421"/>
      <c r="BY43" s="421"/>
      <c r="BZ43" s="421"/>
      <c r="CA43" s="421"/>
      <c r="CB43" s="421"/>
      <c r="CC43" s="421"/>
      <c r="CD43" s="421"/>
      <c r="CE43" s="421"/>
      <c r="CF43" s="421"/>
      <c r="CG43" s="421"/>
      <c r="CH43" s="421"/>
      <c r="CI43" s="422"/>
    </row>
    <row r="44" spans="1:87" ht="9.6" customHeight="1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79"/>
      <c r="BN44" s="179"/>
      <c r="BO44" s="423"/>
      <c r="BP44" s="424"/>
      <c r="BQ44" s="424"/>
      <c r="BR44" s="424"/>
      <c r="BS44" s="424"/>
      <c r="BT44" s="424"/>
      <c r="BU44" s="424"/>
      <c r="BV44" s="424"/>
      <c r="BW44" s="424"/>
      <c r="BX44" s="424"/>
      <c r="BY44" s="424"/>
      <c r="BZ44" s="424"/>
      <c r="CA44" s="424"/>
      <c r="CB44" s="424"/>
      <c r="CC44" s="424"/>
      <c r="CD44" s="424"/>
      <c r="CE44" s="424"/>
      <c r="CF44" s="424"/>
      <c r="CG44" s="424"/>
      <c r="CH44" s="424"/>
      <c r="CI44" s="425"/>
    </row>
    <row r="45" spans="1:87" ht="5.45" customHeight="1"/>
    <row r="46" spans="1:87" ht="12" customHeight="1">
      <c r="A46" s="426" t="s">
        <v>1</v>
      </c>
      <c r="B46" s="427"/>
      <c r="C46" s="427"/>
      <c r="D46" s="427"/>
      <c r="E46" s="427"/>
      <c r="F46" s="427"/>
      <c r="G46" s="427"/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  <c r="V46" s="427"/>
      <c r="W46" s="427"/>
      <c r="X46" s="427"/>
      <c r="Y46" s="427"/>
      <c r="Z46" s="427"/>
      <c r="AA46" s="427"/>
      <c r="AB46" s="427"/>
      <c r="AC46" s="427"/>
      <c r="AD46" s="427"/>
      <c r="AE46" s="427"/>
      <c r="AF46" s="427"/>
      <c r="AG46" s="427"/>
      <c r="AH46" s="427"/>
      <c r="AI46" s="427"/>
      <c r="AJ46" s="427"/>
      <c r="AK46" s="427"/>
      <c r="AL46" s="427"/>
      <c r="AM46" s="427"/>
      <c r="AN46" s="427"/>
      <c r="AO46" s="427"/>
      <c r="AP46" s="427"/>
      <c r="AQ46" s="427"/>
      <c r="AR46" s="427"/>
      <c r="AS46" s="427"/>
      <c r="AT46" s="427"/>
      <c r="AU46" s="427"/>
      <c r="AV46" s="427"/>
      <c r="AW46" s="427"/>
      <c r="AX46" s="427"/>
      <c r="AY46" s="427"/>
      <c r="AZ46" s="427"/>
      <c r="BA46" s="427"/>
      <c r="BB46" s="427"/>
      <c r="BC46" s="427"/>
      <c r="BD46" s="427"/>
      <c r="BE46" s="427"/>
      <c r="BF46" s="427"/>
      <c r="BG46" s="427"/>
      <c r="BH46" s="427"/>
      <c r="BI46" s="427"/>
      <c r="BJ46" s="427"/>
      <c r="BK46" s="427"/>
      <c r="BL46" s="427"/>
      <c r="BM46" s="427"/>
      <c r="BN46" s="427"/>
      <c r="BO46" s="427"/>
      <c r="BP46" s="427"/>
      <c r="BQ46" s="427"/>
      <c r="BR46" s="427"/>
      <c r="BS46" s="427"/>
      <c r="BT46" s="427"/>
      <c r="BU46" s="427"/>
      <c r="BV46" s="427"/>
      <c r="BW46" s="427"/>
      <c r="BX46" s="427"/>
      <c r="BY46" s="427"/>
      <c r="BZ46" s="427"/>
      <c r="CA46" s="427"/>
      <c r="CB46" s="427"/>
      <c r="CC46" s="427"/>
      <c r="CD46" s="427"/>
      <c r="CE46" s="427"/>
      <c r="CF46" s="427"/>
      <c r="CG46" s="427"/>
      <c r="CH46" s="427"/>
      <c r="CI46" s="428"/>
    </row>
    <row r="47" spans="1:87" ht="12" customHeight="1">
      <c r="A47" s="429"/>
      <c r="B47" s="430"/>
      <c r="C47" s="430"/>
      <c r="D47" s="430"/>
      <c r="E47" s="430"/>
      <c r="F47" s="430"/>
      <c r="G47" s="430"/>
      <c r="H47" s="430"/>
      <c r="I47" s="430"/>
      <c r="J47" s="430"/>
      <c r="K47" s="430"/>
      <c r="L47" s="430"/>
      <c r="M47" s="430"/>
      <c r="N47" s="430"/>
      <c r="O47" s="430"/>
      <c r="P47" s="430"/>
      <c r="Q47" s="430"/>
      <c r="R47" s="430"/>
      <c r="S47" s="430"/>
      <c r="T47" s="430"/>
      <c r="U47" s="430"/>
      <c r="V47" s="430"/>
      <c r="W47" s="430"/>
      <c r="X47" s="430"/>
      <c r="Y47" s="430"/>
      <c r="Z47" s="430"/>
      <c r="AA47" s="430"/>
      <c r="AB47" s="430"/>
      <c r="AC47" s="430"/>
      <c r="AD47" s="430"/>
      <c r="AE47" s="430"/>
      <c r="AF47" s="430"/>
      <c r="AG47" s="430"/>
      <c r="AH47" s="430"/>
      <c r="AI47" s="430"/>
      <c r="AJ47" s="430"/>
      <c r="AK47" s="430"/>
      <c r="AL47" s="430"/>
      <c r="AM47" s="430"/>
      <c r="AN47" s="430"/>
      <c r="AO47" s="430"/>
      <c r="AP47" s="430"/>
      <c r="AQ47" s="430"/>
      <c r="AR47" s="430"/>
      <c r="AS47" s="430"/>
      <c r="AT47" s="430"/>
      <c r="AU47" s="430"/>
      <c r="AV47" s="430"/>
      <c r="AW47" s="430"/>
      <c r="AX47" s="430"/>
      <c r="AY47" s="430"/>
      <c r="AZ47" s="430"/>
      <c r="BA47" s="430"/>
      <c r="BB47" s="430"/>
      <c r="BC47" s="430"/>
      <c r="BD47" s="430"/>
      <c r="BE47" s="430"/>
      <c r="BF47" s="430"/>
      <c r="BG47" s="430"/>
      <c r="BH47" s="430"/>
      <c r="BI47" s="430"/>
      <c r="BJ47" s="430"/>
      <c r="BK47" s="430"/>
      <c r="BL47" s="430"/>
      <c r="BM47" s="430"/>
      <c r="BN47" s="430"/>
      <c r="BO47" s="430"/>
      <c r="BP47" s="430"/>
      <c r="BQ47" s="430"/>
      <c r="BR47" s="430"/>
      <c r="BS47" s="430"/>
      <c r="BT47" s="430"/>
      <c r="BU47" s="430"/>
      <c r="BV47" s="430"/>
      <c r="BW47" s="430"/>
      <c r="BX47" s="430"/>
      <c r="BY47" s="430"/>
      <c r="BZ47" s="430"/>
      <c r="CA47" s="430"/>
      <c r="CB47" s="430"/>
      <c r="CC47" s="430"/>
      <c r="CD47" s="430"/>
      <c r="CE47" s="430"/>
      <c r="CF47" s="430"/>
      <c r="CG47" s="430"/>
      <c r="CH47" s="430"/>
      <c r="CI47" s="431"/>
    </row>
    <row r="48" spans="1:87" ht="12" customHeight="1">
      <c r="A48" s="414"/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415"/>
      <c r="Z48" s="415"/>
      <c r="AA48" s="415"/>
      <c r="AB48" s="415"/>
      <c r="AC48" s="415"/>
      <c r="AD48" s="415"/>
      <c r="AE48" s="415"/>
      <c r="AF48" s="415"/>
      <c r="AG48" s="415"/>
      <c r="AH48" s="415"/>
      <c r="AI48" s="415"/>
      <c r="AJ48" s="415"/>
      <c r="AK48" s="415"/>
      <c r="AL48" s="415"/>
      <c r="AM48" s="415"/>
      <c r="AN48" s="415"/>
      <c r="AO48" s="415"/>
      <c r="AP48" s="415"/>
      <c r="AQ48" s="415"/>
      <c r="AR48" s="415"/>
      <c r="AS48" s="415"/>
      <c r="AT48" s="415"/>
      <c r="AU48" s="415"/>
      <c r="AV48" s="415"/>
      <c r="AW48" s="415"/>
      <c r="AX48" s="415"/>
      <c r="AY48" s="415"/>
      <c r="AZ48" s="415"/>
      <c r="BA48" s="415"/>
      <c r="BB48" s="415"/>
      <c r="BC48" s="415"/>
      <c r="BD48" s="415"/>
      <c r="BE48" s="415"/>
      <c r="BF48" s="415"/>
      <c r="BG48" s="415"/>
      <c r="BH48" s="415"/>
      <c r="BI48" s="415"/>
      <c r="BJ48" s="415"/>
      <c r="BK48" s="415"/>
      <c r="BL48" s="415"/>
      <c r="BM48" s="415"/>
      <c r="BN48" s="415"/>
      <c r="BO48" s="415"/>
      <c r="BP48" s="415"/>
      <c r="BQ48" s="415"/>
      <c r="BR48" s="415"/>
      <c r="BS48" s="415"/>
      <c r="BT48" s="415"/>
      <c r="BU48" s="415"/>
      <c r="BV48" s="415"/>
      <c r="BW48" s="415"/>
      <c r="BX48" s="415"/>
      <c r="BY48" s="415"/>
      <c r="BZ48" s="415"/>
      <c r="CA48" s="415"/>
      <c r="CB48" s="415"/>
      <c r="CC48" s="415"/>
      <c r="CD48" s="415"/>
      <c r="CE48" s="415"/>
      <c r="CF48" s="415"/>
      <c r="CG48" s="415"/>
      <c r="CH48" s="415"/>
      <c r="CI48" s="416"/>
    </row>
    <row r="49" spans="1:87" ht="12" customHeight="1">
      <c r="A49" s="414"/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415"/>
      <c r="AA49" s="415"/>
      <c r="AB49" s="415"/>
      <c r="AC49" s="415"/>
      <c r="AD49" s="415"/>
      <c r="AE49" s="415"/>
      <c r="AF49" s="415"/>
      <c r="AG49" s="415"/>
      <c r="AH49" s="415"/>
      <c r="AI49" s="415"/>
      <c r="AJ49" s="415"/>
      <c r="AK49" s="415"/>
      <c r="AL49" s="415"/>
      <c r="AM49" s="415"/>
      <c r="AN49" s="415"/>
      <c r="AO49" s="415"/>
      <c r="AP49" s="415"/>
      <c r="AQ49" s="415"/>
      <c r="AR49" s="415"/>
      <c r="AS49" s="415"/>
      <c r="AT49" s="415"/>
      <c r="AU49" s="415"/>
      <c r="AV49" s="415"/>
      <c r="AW49" s="415"/>
      <c r="AX49" s="415"/>
      <c r="AY49" s="415"/>
      <c r="AZ49" s="415"/>
      <c r="BA49" s="415"/>
      <c r="BB49" s="415"/>
      <c r="BC49" s="415"/>
      <c r="BD49" s="415"/>
      <c r="BE49" s="415"/>
      <c r="BF49" s="415"/>
      <c r="BG49" s="415"/>
      <c r="BH49" s="415"/>
      <c r="BI49" s="415"/>
      <c r="BJ49" s="415"/>
      <c r="BK49" s="415"/>
      <c r="BL49" s="415"/>
      <c r="BM49" s="415"/>
      <c r="BN49" s="415"/>
      <c r="BO49" s="415"/>
      <c r="BP49" s="415"/>
      <c r="BQ49" s="415"/>
      <c r="BR49" s="415"/>
      <c r="BS49" s="415"/>
      <c r="BT49" s="415"/>
      <c r="BU49" s="415"/>
      <c r="BV49" s="415"/>
      <c r="BW49" s="415"/>
      <c r="BX49" s="415"/>
      <c r="BY49" s="415"/>
      <c r="BZ49" s="415"/>
      <c r="CA49" s="415"/>
      <c r="CB49" s="415"/>
      <c r="CC49" s="415"/>
      <c r="CD49" s="415"/>
      <c r="CE49" s="415"/>
      <c r="CF49" s="415"/>
      <c r="CG49" s="415"/>
      <c r="CH49" s="415"/>
      <c r="CI49" s="416"/>
    </row>
    <row r="50" spans="1:87" ht="12" customHeight="1">
      <c r="A50" s="414"/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415"/>
      <c r="Z50" s="415"/>
      <c r="AA50" s="415"/>
      <c r="AB50" s="415"/>
      <c r="AC50" s="415"/>
      <c r="AD50" s="415"/>
      <c r="AE50" s="415"/>
      <c r="AF50" s="415"/>
      <c r="AG50" s="415"/>
      <c r="AH50" s="415"/>
      <c r="AI50" s="415"/>
      <c r="AJ50" s="415"/>
      <c r="AK50" s="415"/>
      <c r="AL50" s="415"/>
      <c r="AM50" s="415"/>
      <c r="AN50" s="415"/>
      <c r="AO50" s="415"/>
      <c r="AP50" s="415"/>
      <c r="AQ50" s="415"/>
      <c r="AR50" s="415"/>
      <c r="AS50" s="415"/>
      <c r="AT50" s="415"/>
      <c r="AU50" s="415"/>
      <c r="AV50" s="415"/>
      <c r="AW50" s="415"/>
      <c r="AX50" s="415"/>
      <c r="AY50" s="415"/>
      <c r="AZ50" s="415"/>
      <c r="BA50" s="415"/>
      <c r="BB50" s="415"/>
      <c r="BC50" s="415"/>
      <c r="BD50" s="415"/>
      <c r="BE50" s="415"/>
      <c r="BF50" s="415"/>
      <c r="BG50" s="415"/>
      <c r="BH50" s="415"/>
      <c r="BI50" s="415"/>
      <c r="BJ50" s="415"/>
      <c r="BK50" s="415"/>
      <c r="BL50" s="415"/>
      <c r="BM50" s="415"/>
      <c r="BN50" s="415"/>
      <c r="BO50" s="415"/>
      <c r="BP50" s="415"/>
      <c r="BQ50" s="415"/>
      <c r="BR50" s="415"/>
      <c r="BS50" s="415"/>
      <c r="BT50" s="415"/>
      <c r="BU50" s="415"/>
      <c r="BV50" s="415"/>
      <c r="BW50" s="415"/>
      <c r="BX50" s="415"/>
      <c r="BY50" s="415"/>
      <c r="BZ50" s="415"/>
      <c r="CA50" s="415"/>
      <c r="CB50" s="415"/>
      <c r="CC50" s="415"/>
      <c r="CD50" s="415"/>
      <c r="CE50" s="415"/>
      <c r="CF50" s="415"/>
      <c r="CG50" s="415"/>
      <c r="CH50" s="415"/>
      <c r="CI50" s="416"/>
    </row>
    <row r="51" spans="1:87" ht="12" customHeight="1">
      <c r="A51" s="414"/>
      <c r="B51" s="415"/>
      <c r="C51" s="415"/>
      <c r="D51" s="415"/>
      <c r="E51" s="415"/>
      <c r="F51" s="415"/>
      <c r="G51" s="415"/>
      <c r="H51" s="415"/>
      <c r="I51" s="415"/>
      <c r="J51" s="415"/>
      <c r="K51" s="415"/>
      <c r="L51" s="415"/>
      <c r="M51" s="415"/>
      <c r="N51" s="415"/>
      <c r="O51" s="415"/>
      <c r="P51" s="415"/>
      <c r="Q51" s="415"/>
      <c r="R51" s="415"/>
      <c r="S51" s="415"/>
      <c r="T51" s="415"/>
      <c r="U51" s="415"/>
      <c r="V51" s="415"/>
      <c r="W51" s="415"/>
      <c r="X51" s="415"/>
      <c r="Y51" s="415"/>
      <c r="Z51" s="415"/>
      <c r="AA51" s="415"/>
      <c r="AB51" s="415"/>
      <c r="AC51" s="415"/>
      <c r="AD51" s="415"/>
      <c r="AE51" s="415"/>
      <c r="AF51" s="415"/>
      <c r="AG51" s="415"/>
      <c r="AH51" s="415"/>
      <c r="AI51" s="415"/>
      <c r="AJ51" s="415"/>
      <c r="AK51" s="415"/>
      <c r="AL51" s="415"/>
      <c r="AM51" s="415"/>
      <c r="AN51" s="415"/>
      <c r="AO51" s="415"/>
      <c r="AP51" s="415"/>
      <c r="AQ51" s="415"/>
      <c r="AR51" s="415"/>
      <c r="AS51" s="415"/>
      <c r="AT51" s="415"/>
      <c r="AU51" s="415"/>
      <c r="AV51" s="415"/>
      <c r="AW51" s="415"/>
      <c r="AX51" s="415"/>
      <c r="AY51" s="415"/>
      <c r="AZ51" s="415"/>
      <c r="BA51" s="415"/>
      <c r="BB51" s="415"/>
      <c r="BC51" s="415"/>
      <c r="BD51" s="415"/>
      <c r="BE51" s="415"/>
      <c r="BF51" s="415"/>
      <c r="BG51" s="415"/>
      <c r="BH51" s="415"/>
      <c r="BI51" s="415"/>
      <c r="BJ51" s="415"/>
      <c r="BK51" s="415"/>
      <c r="BL51" s="415"/>
      <c r="BM51" s="415"/>
      <c r="BN51" s="415"/>
      <c r="BO51" s="415"/>
      <c r="BP51" s="415"/>
      <c r="BQ51" s="415"/>
      <c r="BR51" s="415"/>
      <c r="BS51" s="415"/>
      <c r="BT51" s="415"/>
      <c r="BU51" s="415"/>
      <c r="BV51" s="415"/>
      <c r="BW51" s="415"/>
      <c r="BX51" s="415"/>
      <c r="BY51" s="415"/>
      <c r="BZ51" s="415"/>
      <c r="CA51" s="415"/>
      <c r="CB51" s="415"/>
      <c r="CC51" s="415"/>
      <c r="CD51" s="415"/>
      <c r="CE51" s="415"/>
      <c r="CF51" s="415"/>
      <c r="CG51" s="415"/>
      <c r="CH51" s="415"/>
      <c r="CI51" s="416"/>
    </row>
    <row r="52" spans="1:87" ht="12" customHeight="1">
      <c r="A52" s="417"/>
      <c r="B52" s="418"/>
      <c r="C52" s="418"/>
      <c r="D52" s="418"/>
      <c r="E52" s="418"/>
      <c r="F52" s="418"/>
      <c r="G52" s="418"/>
      <c r="H52" s="418"/>
      <c r="I52" s="418"/>
      <c r="J52" s="418"/>
      <c r="K52" s="418"/>
      <c r="L52" s="418"/>
      <c r="M52" s="418"/>
      <c r="N52" s="418"/>
      <c r="O52" s="418"/>
      <c r="P52" s="418"/>
      <c r="Q52" s="418"/>
      <c r="R52" s="418"/>
      <c r="S52" s="418"/>
      <c r="T52" s="418"/>
      <c r="U52" s="418"/>
      <c r="V52" s="418"/>
      <c r="W52" s="418"/>
      <c r="X52" s="418"/>
      <c r="Y52" s="418"/>
      <c r="Z52" s="418"/>
      <c r="AA52" s="418"/>
      <c r="AB52" s="418"/>
      <c r="AC52" s="418"/>
      <c r="AD52" s="418"/>
      <c r="AE52" s="418"/>
      <c r="AF52" s="418"/>
      <c r="AG52" s="418"/>
      <c r="AH52" s="418"/>
      <c r="AI52" s="418"/>
      <c r="AJ52" s="418"/>
      <c r="AK52" s="418"/>
      <c r="AL52" s="418"/>
      <c r="AM52" s="418"/>
      <c r="AN52" s="418"/>
      <c r="AO52" s="418"/>
      <c r="AP52" s="418"/>
      <c r="AQ52" s="418"/>
      <c r="AR52" s="418"/>
      <c r="AS52" s="418"/>
      <c r="AT52" s="418"/>
      <c r="AU52" s="418"/>
      <c r="AV52" s="418"/>
      <c r="AW52" s="418"/>
      <c r="AX52" s="418"/>
      <c r="AY52" s="418"/>
      <c r="AZ52" s="418"/>
      <c r="BA52" s="418"/>
      <c r="BB52" s="418"/>
      <c r="BC52" s="418"/>
      <c r="BD52" s="418"/>
      <c r="BE52" s="418"/>
      <c r="BF52" s="418"/>
      <c r="BG52" s="418"/>
      <c r="BH52" s="418"/>
      <c r="BI52" s="418"/>
      <c r="BJ52" s="418"/>
      <c r="BK52" s="418"/>
      <c r="BL52" s="418"/>
      <c r="BM52" s="418"/>
      <c r="BN52" s="418"/>
      <c r="BO52" s="418"/>
      <c r="BP52" s="418"/>
      <c r="BQ52" s="418"/>
      <c r="BR52" s="418"/>
      <c r="BS52" s="418"/>
      <c r="BT52" s="418"/>
      <c r="BU52" s="418"/>
      <c r="BV52" s="418"/>
      <c r="BW52" s="418"/>
      <c r="BX52" s="418"/>
      <c r="BY52" s="418"/>
      <c r="BZ52" s="418"/>
      <c r="CA52" s="418"/>
      <c r="CB52" s="418"/>
      <c r="CC52" s="418"/>
      <c r="CD52" s="418"/>
      <c r="CE52" s="418"/>
      <c r="CF52" s="418"/>
      <c r="CG52" s="418"/>
      <c r="CH52" s="418"/>
      <c r="CI52" s="419"/>
    </row>
  </sheetData>
  <mergeCells count="68">
    <mergeCell ref="BR1:BX1"/>
    <mergeCell ref="BO5:CI5"/>
    <mergeCell ref="BY1:CB1"/>
    <mergeCell ref="CC1:CI1"/>
    <mergeCell ref="A2:I2"/>
    <mergeCell ref="J2:V2"/>
    <mergeCell ref="X2:AG2"/>
    <mergeCell ref="AH2:BL2"/>
    <mergeCell ref="BN2:BQ2"/>
    <mergeCell ref="BR2:BX2"/>
    <mergeCell ref="BY2:CB2"/>
    <mergeCell ref="CC2:CI2"/>
    <mergeCell ref="A1:I1"/>
    <mergeCell ref="J1:V1"/>
    <mergeCell ref="X1:AG1"/>
    <mergeCell ref="AH1:BL1"/>
    <mergeCell ref="BN1:BQ1"/>
    <mergeCell ref="A3:I3"/>
    <mergeCell ref="J3:V3"/>
    <mergeCell ref="X3:AG3"/>
    <mergeCell ref="AH3:AL3"/>
    <mergeCell ref="AM3:BL3"/>
    <mergeCell ref="BO17:CI17"/>
    <mergeCell ref="BO6:CI6"/>
    <mergeCell ref="BO7:CI7"/>
    <mergeCell ref="BO8:CI8"/>
    <mergeCell ref="BO9:CI9"/>
    <mergeCell ref="BO10:CI10"/>
    <mergeCell ref="BO11:CI11"/>
    <mergeCell ref="BO12:CI12"/>
    <mergeCell ref="BO13:CI13"/>
    <mergeCell ref="BO14:CI14"/>
    <mergeCell ref="BO15:CI15"/>
    <mergeCell ref="BO16:CI16"/>
    <mergeCell ref="BO29:CI29"/>
    <mergeCell ref="BO18:CI18"/>
    <mergeCell ref="BO19:CI19"/>
    <mergeCell ref="BO20:CI20"/>
    <mergeCell ref="BO21:CI21"/>
    <mergeCell ref="BO22:CI22"/>
    <mergeCell ref="BO23:CI23"/>
    <mergeCell ref="BO24:CI24"/>
    <mergeCell ref="BO25:CI25"/>
    <mergeCell ref="BO26:CI26"/>
    <mergeCell ref="BO27:CI27"/>
    <mergeCell ref="BO28:CI28"/>
    <mergeCell ref="BO41:CI41"/>
    <mergeCell ref="BO30:CI30"/>
    <mergeCell ref="BO31:CI31"/>
    <mergeCell ref="BO32:CI32"/>
    <mergeCell ref="BO33:CI33"/>
    <mergeCell ref="BO34:CI34"/>
    <mergeCell ref="BO35:CI35"/>
    <mergeCell ref="BO36:CI36"/>
    <mergeCell ref="BO37:CI37"/>
    <mergeCell ref="BO38:CI38"/>
    <mergeCell ref="BO39:CI39"/>
    <mergeCell ref="BO40:CI40"/>
    <mergeCell ref="A49:CI49"/>
    <mergeCell ref="A50:CI50"/>
    <mergeCell ref="A51:CI51"/>
    <mergeCell ref="A52:CI52"/>
    <mergeCell ref="BO42:CI42"/>
    <mergeCell ref="BO43:CI43"/>
    <mergeCell ref="BO44:CI44"/>
    <mergeCell ref="A46:CI46"/>
    <mergeCell ref="A47:CI47"/>
    <mergeCell ref="A48:CI48"/>
  </mergeCells>
  <phoneticPr fontId="3"/>
  <pageMargins left="0.39370078740157483" right="0.39370078740157483" top="0.27559055118110237" bottom="0.35433070866141736" header="0.39370078740157483" footer="0.19685039370078741"/>
  <pageSetup paperSize="9" orientation="landscape" r:id="rId1"/>
  <headerFooter alignWithMargins="0">
    <oddFooter>&amp;C&amp;"VL ゴシック,標準"&amp;5&amp;P / &amp;N&amp;R&amp;"VL ゴシック,標準"&amp;5All Rights Reserved,Copyright © 2014　株式会社エイ・エヌ・エス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CV65512"/>
  <sheetViews>
    <sheetView zoomScale="115" zoomScaleNormal="115" workbookViewId="0">
      <selection activeCell="A6" sqref="A6:B6"/>
    </sheetView>
  </sheetViews>
  <sheetFormatPr defaultColWidth="8.875" defaultRowHeight="9.75"/>
  <cols>
    <col min="1" max="23" width="1.625" style="32" customWidth="1"/>
    <col min="24" max="24" width="3.625" style="32" customWidth="1"/>
    <col min="25" max="26" width="1.625" style="32" customWidth="1"/>
    <col min="27" max="27" width="4.125" style="32" customWidth="1"/>
    <col min="28" max="29" width="1.625" style="32" customWidth="1"/>
    <col min="30" max="30" width="1.875" style="32" customWidth="1"/>
    <col min="31" max="31" width="2" style="32" customWidth="1"/>
    <col min="32" max="32" width="2.625" style="32" customWidth="1"/>
    <col min="33" max="87" width="1.625" style="32" customWidth="1"/>
    <col min="88" max="88" width="1.625" style="188" customWidth="1"/>
    <col min="89" max="111" width="1.625" style="32" customWidth="1"/>
    <col min="112" max="16384" width="8.875" style="32"/>
  </cols>
  <sheetData>
    <row r="1" spans="1:100" ht="9.75" customHeight="1">
      <c r="A1" s="365" t="s">
        <v>296</v>
      </c>
      <c r="B1" s="366"/>
      <c r="C1" s="366"/>
      <c r="D1" s="366"/>
      <c r="E1" s="366"/>
      <c r="F1" s="366"/>
      <c r="G1" s="366"/>
      <c r="H1" s="366"/>
      <c r="I1" s="366"/>
      <c r="J1" s="521" t="e">
        <f ca="1">INDIRECT("機能概要!J"&amp;1)</f>
        <v>#REF!</v>
      </c>
      <c r="K1" s="522"/>
      <c r="L1" s="522"/>
      <c r="M1" s="522"/>
      <c r="N1" s="522"/>
      <c r="O1" s="522"/>
      <c r="P1" s="522"/>
      <c r="Q1" s="522"/>
      <c r="R1" s="522"/>
      <c r="S1" s="522"/>
      <c r="T1" s="522"/>
      <c r="U1" s="522"/>
      <c r="V1" s="523"/>
      <c r="W1" s="31"/>
      <c r="X1" s="370" t="s">
        <v>324</v>
      </c>
      <c r="Y1" s="371"/>
      <c r="Z1" s="371"/>
      <c r="AA1" s="371"/>
      <c r="AB1" s="371"/>
      <c r="AC1" s="371"/>
      <c r="AD1" s="371"/>
      <c r="AE1" s="371"/>
      <c r="AF1" s="371"/>
      <c r="AG1" s="371"/>
      <c r="AH1" s="372" t="e">
        <f ca="1">INDIRECT("機能概要!AH"&amp;1)</f>
        <v>#REF!</v>
      </c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  <c r="BL1" s="373"/>
      <c r="BM1" s="31"/>
      <c r="BN1" s="374" t="s">
        <v>326</v>
      </c>
      <c r="BO1" s="375"/>
      <c r="BP1" s="375"/>
      <c r="BQ1" s="375"/>
      <c r="BR1" s="337" t="e">
        <f ca="1">INDIRECT("更新履歴!F"&amp;4)</f>
        <v>#REF!</v>
      </c>
      <c r="BS1" s="338"/>
      <c r="BT1" s="338"/>
      <c r="BU1" s="338"/>
      <c r="BV1" s="338"/>
      <c r="BW1" s="338"/>
      <c r="BX1" s="339"/>
      <c r="BY1" s="340" t="s">
        <v>328</v>
      </c>
      <c r="BZ1" s="341"/>
      <c r="CA1" s="341"/>
      <c r="CB1" s="341"/>
      <c r="CC1" s="342" t="e">
        <f ca="1">INDIRECT("更新履歴!B"&amp;4)</f>
        <v>#REF!</v>
      </c>
      <c r="CD1" s="343"/>
      <c r="CE1" s="343"/>
      <c r="CF1" s="343"/>
      <c r="CG1" s="343"/>
      <c r="CH1" s="343"/>
      <c r="CI1" s="344"/>
    </row>
    <row r="2" spans="1:100" ht="9.75" customHeight="1">
      <c r="A2" s="345" t="s">
        <v>297</v>
      </c>
      <c r="B2" s="346"/>
      <c r="C2" s="346"/>
      <c r="D2" s="346"/>
      <c r="E2" s="346"/>
      <c r="F2" s="346"/>
      <c r="G2" s="346"/>
      <c r="H2" s="346"/>
      <c r="I2" s="346"/>
      <c r="J2" s="347" t="e">
        <f ca="1">INDIRECT("機能概要!J"&amp;2)</f>
        <v>#REF!</v>
      </c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9"/>
      <c r="W2" s="31"/>
      <c r="X2" s="350" t="s">
        <v>324</v>
      </c>
      <c r="Y2" s="351"/>
      <c r="Z2" s="351"/>
      <c r="AA2" s="351"/>
      <c r="AB2" s="351"/>
      <c r="AC2" s="351"/>
      <c r="AD2" s="351"/>
      <c r="AE2" s="351"/>
      <c r="AF2" s="351"/>
      <c r="AG2" s="351"/>
      <c r="AH2" s="352" t="e">
        <f ca="1">INDIRECT("機能概要!AH"&amp;2)</f>
        <v>#REF!</v>
      </c>
      <c r="AI2" s="352"/>
      <c r="AJ2" s="352"/>
      <c r="AK2" s="352"/>
      <c r="AL2" s="352"/>
      <c r="AM2" s="352"/>
      <c r="AN2" s="352"/>
      <c r="AO2" s="352"/>
      <c r="AP2" s="352"/>
      <c r="AQ2" s="352"/>
      <c r="AR2" s="352"/>
      <c r="AS2" s="352"/>
      <c r="AT2" s="352"/>
      <c r="AU2" s="352"/>
      <c r="AV2" s="352"/>
      <c r="AW2" s="352"/>
      <c r="AX2" s="352"/>
      <c r="AY2" s="352"/>
      <c r="AZ2" s="352"/>
      <c r="BA2" s="352"/>
      <c r="BB2" s="352"/>
      <c r="BC2" s="352"/>
      <c r="BD2" s="352"/>
      <c r="BE2" s="352"/>
      <c r="BF2" s="352"/>
      <c r="BG2" s="352"/>
      <c r="BH2" s="352"/>
      <c r="BI2" s="352"/>
      <c r="BJ2" s="352"/>
      <c r="BK2" s="352"/>
      <c r="BL2" s="353"/>
      <c r="BM2" s="31"/>
      <c r="BN2" s="354" t="s">
        <v>327</v>
      </c>
      <c r="BO2" s="355"/>
      <c r="BP2" s="355"/>
      <c r="BQ2" s="355"/>
      <c r="BR2" s="356" t="str">
        <f xml:space="preserve"> IFERROR(VLOOKUP(CC2,'History update'!B4:F735,5,FALSE),"")</f>
        <v/>
      </c>
      <c r="BS2" s="357"/>
      <c r="BT2" s="357"/>
      <c r="BU2" s="357"/>
      <c r="BV2" s="357"/>
      <c r="BW2" s="357"/>
      <c r="BX2" s="358"/>
      <c r="BY2" s="359" t="s">
        <v>330</v>
      </c>
      <c r="BZ2" s="360"/>
      <c r="CA2" s="360"/>
      <c r="CB2" s="361"/>
      <c r="CC2" s="362" t="str">
        <f>IF(MAX('History update'!B5:B735)&gt;0,MAX('History update'!B5:B735)," ")</f>
        <v xml:space="preserve"> </v>
      </c>
      <c r="CD2" s="363"/>
      <c r="CE2" s="363"/>
      <c r="CF2" s="363"/>
      <c r="CG2" s="363"/>
      <c r="CH2" s="363"/>
      <c r="CI2" s="364"/>
    </row>
    <row r="3" spans="1:100" ht="9.75" customHeight="1">
      <c r="A3" s="376"/>
      <c r="B3" s="377"/>
      <c r="C3" s="377"/>
      <c r="D3" s="377"/>
      <c r="E3" s="377"/>
      <c r="F3" s="377"/>
      <c r="G3" s="377"/>
      <c r="H3" s="377"/>
      <c r="I3" s="377"/>
      <c r="J3" s="503" t="e">
        <f ca="1">INDIRECT("機能概要!J"&amp;3)</f>
        <v>#REF!</v>
      </c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5"/>
      <c r="W3" s="31"/>
      <c r="X3" s="381" t="s">
        <v>325</v>
      </c>
      <c r="Y3" s="382"/>
      <c r="Z3" s="382"/>
      <c r="AA3" s="382"/>
      <c r="AB3" s="382"/>
      <c r="AC3" s="382"/>
      <c r="AD3" s="382"/>
      <c r="AE3" s="382"/>
      <c r="AF3" s="382"/>
      <c r="AG3" s="382"/>
      <c r="AH3" s="383" t="str">
        <f xml:space="preserve"> IFERROR(VLOOKUP(AM3,[3]PID!$D$4:$F$1001,3,0),"")</f>
        <v/>
      </c>
      <c r="AI3" s="384">
        <f xml:space="preserve"> IFERROR(VLOOKUP(AC3,[4]テーブル名!$C$2:$H$1001,2,FALSE),"")</f>
        <v>0</v>
      </c>
      <c r="AJ3" s="384">
        <f xml:space="preserve"> IFERROR(VLOOKUP(AD3,[4]テーブル名!$C$2:$H$1001,2,FALSE),"")</f>
        <v>0</v>
      </c>
      <c r="AK3" s="384">
        <f xml:space="preserve"> IFERROR(VLOOKUP(AE3,[4]テーブル名!$C$2:$H$1001,2,FALSE),"")</f>
        <v>0</v>
      </c>
      <c r="AL3" s="385">
        <f xml:space="preserve"> IFERROR(VLOOKUP(AF3,[4]テーブル名!$C$2:$H$1001,2,FALSE),"")</f>
        <v>0</v>
      </c>
      <c r="AM3" s="386" t="str">
        <f>'History update'!$B$1</f>
        <v>User master detail</v>
      </c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6"/>
      <c r="AZ3" s="386"/>
      <c r="BA3" s="386"/>
      <c r="BB3" s="386"/>
      <c r="BC3" s="386"/>
      <c r="BD3" s="386"/>
      <c r="BE3" s="386"/>
      <c r="BF3" s="386"/>
      <c r="BG3" s="386"/>
      <c r="BH3" s="386"/>
      <c r="BI3" s="386"/>
      <c r="BJ3" s="386"/>
      <c r="BK3" s="386"/>
      <c r="BL3" s="387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3"/>
      <c r="BZ3" s="33"/>
      <c r="CA3" s="33"/>
      <c r="CB3" s="33"/>
      <c r="CC3" s="34"/>
      <c r="CD3" s="34"/>
      <c r="CE3" s="34"/>
      <c r="CF3" s="34"/>
      <c r="CG3" s="34"/>
      <c r="CH3" s="34"/>
      <c r="CI3" s="34"/>
      <c r="CJ3" s="31"/>
      <c r="CK3" s="35"/>
    </row>
    <row r="4" spans="1:100" ht="3.75" customHeight="1">
      <c r="A4" s="91"/>
    </row>
    <row r="5" spans="1:100" s="92" customFormat="1" ht="9.75" customHeight="1">
      <c r="A5" s="516" t="s">
        <v>22</v>
      </c>
      <c r="B5" s="517"/>
      <c r="C5" s="517"/>
      <c r="D5" s="517"/>
      <c r="E5" s="517"/>
      <c r="F5" s="517"/>
      <c r="G5" s="517"/>
      <c r="H5" s="517"/>
      <c r="I5" s="517"/>
      <c r="J5" s="517"/>
      <c r="K5" s="517"/>
      <c r="L5" s="517"/>
      <c r="M5" s="517"/>
      <c r="N5" s="517"/>
      <c r="O5" s="517"/>
      <c r="P5" s="517"/>
      <c r="Q5" s="517"/>
      <c r="R5" s="517"/>
      <c r="S5" s="517"/>
      <c r="T5" s="517"/>
      <c r="U5" s="517"/>
      <c r="V5" s="517"/>
      <c r="W5" s="517"/>
      <c r="X5" s="517"/>
      <c r="Y5" s="517"/>
      <c r="Z5" s="517"/>
      <c r="AA5" s="517"/>
      <c r="AB5" s="517"/>
      <c r="AC5" s="517"/>
      <c r="AD5" s="517"/>
      <c r="AE5" s="517"/>
      <c r="AF5" s="517"/>
      <c r="AG5" s="517"/>
      <c r="AH5" s="517"/>
      <c r="AI5" s="517"/>
      <c r="AJ5" s="517"/>
      <c r="AK5" s="517"/>
      <c r="AL5" s="517"/>
      <c r="AM5" s="517"/>
      <c r="AN5" s="517"/>
      <c r="AO5" s="517"/>
      <c r="AP5" s="518"/>
      <c r="AQ5" s="519" t="s">
        <v>42</v>
      </c>
      <c r="AR5" s="517"/>
      <c r="AS5" s="517"/>
      <c r="AT5" s="517"/>
      <c r="AU5" s="517"/>
      <c r="AV5" s="517"/>
      <c r="AW5" s="517"/>
      <c r="AX5" s="517"/>
      <c r="AY5" s="517"/>
      <c r="AZ5" s="517"/>
      <c r="BA5" s="517"/>
      <c r="BB5" s="517"/>
      <c r="BC5" s="517"/>
      <c r="BD5" s="517"/>
      <c r="BE5" s="519" t="s">
        <v>58</v>
      </c>
      <c r="BF5" s="517"/>
      <c r="BG5" s="517"/>
      <c r="BH5" s="517"/>
      <c r="BI5" s="517"/>
      <c r="BJ5" s="517"/>
      <c r="BK5" s="517"/>
      <c r="BL5" s="517"/>
      <c r="BM5" s="517"/>
      <c r="BN5" s="517"/>
      <c r="BO5" s="517"/>
      <c r="BP5" s="517"/>
      <c r="BQ5" s="517"/>
      <c r="BR5" s="517"/>
      <c r="BS5" s="506" t="s">
        <v>61</v>
      </c>
      <c r="BT5" s="499"/>
      <c r="BU5" s="499"/>
      <c r="BV5" s="499"/>
      <c r="BW5" s="507"/>
      <c r="BX5" s="510" t="s">
        <v>62</v>
      </c>
      <c r="BY5" s="511"/>
      <c r="BZ5" s="511"/>
      <c r="CA5" s="511"/>
      <c r="CB5" s="511"/>
      <c r="CC5" s="511"/>
      <c r="CD5" s="512"/>
      <c r="CE5" s="499" t="s">
        <v>104</v>
      </c>
      <c r="CF5" s="499"/>
      <c r="CG5" s="499"/>
      <c r="CH5" s="499"/>
      <c r="CI5" s="499"/>
      <c r="CJ5" s="499"/>
      <c r="CK5" s="499"/>
      <c r="CL5" s="499"/>
      <c r="CM5" s="499"/>
      <c r="CN5" s="499"/>
      <c r="CO5" s="499"/>
      <c r="CP5" s="499"/>
      <c r="CQ5" s="499"/>
      <c r="CR5" s="499"/>
      <c r="CS5" s="499"/>
      <c r="CT5" s="499"/>
      <c r="CU5" s="500"/>
      <c r="CV5" s="188"/>
    </row>
    <row r="6" spans="1:100" s="92" customFormat="1" ht="9.75" customHeight="1">
      <c r="A6" s="520" t="s">
        <v>23</v>
      </c>
      <c r="B6" s="495"/>
      <c r="C6" s="491" t="s">
        <v>68</v>
      </c>
      <c r="D6" s="492"/>
      <c r="E6" s="492"/>
      <c r="F6" s="492"/>
      <c r="G6" s="492"/>
      <c r="H6" s="492"/>
      <c r="I6" s="491" t="s">
        <v>57</v>
      </c>
      <c r="J6" s="493"/>
      <c r="K6" s="494" t="s">
        <v>43</v>
      </c>
      <c r="L6" s="494"/>
      <c r="M6" s="494"/>
      <c r="N6" s="494"/>
      <c r="O6" s="494"/>
      <c r="P6" s="494"/>
      <c r="Q6" s="494"/>
      <c r="R6" s="494"/>
      <c r="S6" s="491" t="s">
        <v>129</v>
      </c>
      <c r="T6" s="492"/>
      <c r="U6" s="493"/>
      <c r="V6" s="496" t="s">
        <v>3</v>
      </c>
      <c r="W6" s="497"/>
      <c r="X6" s="93" t="s">
        <v>4</v>
      </c>
      <c r="Y6" s="494" t="s">
        <v>24</v>
      </c>
      <c r="Z6" s="494"/>
      <c r="AA6" s="494"/>
      <c r="AB6" s="491" t="s">
        <v>6</v>
      </c>
      <c r="AC6" s="493"/>
      <c r="AD6" s="491" t="s">
        <v>25</v>
      </c>
      <c r="AE6" s="492"/>
      <c r="AF6" s="493"/>
      <c r="AG6" s="495" t="s">
        <v>8</v>
      </c>
      <c r="AH6" s="495"/>
      <c r="AI6" s="495" t="s">
        <v>26</v>
      </c>
      <c r="AJ6" s="495"/>
      <c r="AK6" s="496" t="s">
        <v>59</v>
      </c>
      <c r="AL6" s="497"/>
      <c r="AM6" s="497"/>
      <c r="AN6" s="497"/>
      <c r="AO6" s="497"/>
      <c r="AP6" s="498"/>
      <c r="AQ6" s="488" t="s">
        <v>45</v>
      </c>
      <c r="AR6" s="489"/>
      <c r="AS6" s="489"/>
      <c r="AT6" s="489"/>
      <c r="AU6" s="489"/>
      <c r="AV6" s="490"/>
      <c r="AW6" s="496" t="s">
        <v>130</v>
      </c>
      <c r="AX6" s="497"/>
      <c r="AY6" s="497"/>
      <c r="AZ6" s="497"/>
      <c r="BA6" s="497"/>
      <c r="BB6" s="497"/>
      <c r="BC6" s="497"/>
      <c r="BD6" s="498"/>
      <c r="BE6" s="496" t="s">
        <v>2</v>
      </c>
      <c r="BF6" s="497"/>
      <c r="BG6" s="497"/>
      <c r="BH6" s="497"/>
      <c r="BI6" s="497"/>
      <c r="BJ6" s="498"/>
      <c r="BK6" s="496" t="s">
        <v>43</v>
      </c>
      <c r="BL6" s="497"/>
      <c r="BM6" s="497"/>
      <c r="BN6" s="497"/>
      <c r="BO6" s="497"/>
      <c r="BP6" s="497"/>
      <c r="BQ6" s="497"/>
      <c r="BR6" s="498"/>
      <c r="BS6" s="508"/>
      <c r="BT6" s="501"/>
      <c r="BU6" s="501"/>
      <c r="BV6" s="501"/>
      <c r="BW6" s="509"/>
      <c r="BX6" s="513"/>
      <c r="BY6" s="514"/>
      <c r="BZ6" s="514"/>
      <c r="CA6" s="514"/>
      <c r="CB6" s="514"/>
      <c r="CC6" s="514"/>
      <c r="CD6" s="515"/>
      <c r="CE6" s="501"/>
      <c r="CF6" s="501"/>
      <c r="CG6" s="501"/>
      <c r="CH6" s="501"/>
      <c r="CI6" s="501"/>
      <c r="CJ6" s="501"/>
      <c r="CK6" s="501"/>
      <c r="CL6" s="501"/>
      <c r="CM6" s="501"/>
      <c r="CN6" s="501"/>
      <c r="CO6" s="501"/>
      <c r="CP6" s="501"/>
      <c r="CQ6" s="501"/>
      <c r="CR6" s="501"/>
      <c r="CS6" s="501"/>
      <c r="CT6" s="501"/>
      <c r="CU6" s="502"/>
      <c r="CV6" s="188"/>
    </row>
    <row r="7" spans="1:100" s="105" customFormat="1" ht="9.75" customHeight="1">
      <c r="A7" s="4" t="s">
        <v>79</v>
      </c>
      <c r="B7" s="96"/>
      <c r="C7" s="96"/>
      <c r="D7" s="96"/>
      <c r="E7" s="96"/>
      <c r="F7" s="96"/>
      <c r="G7" s="96"/>
      <c r="H7" s="96"/>
      <c r="I7" s="97"/>
      <c r="J7" s="98"/>
      <c r="K7" s="476"/>
      <c r="L7" s="477"/>
      <c r="M7" s="477"/>
      <c r="N7" s="99"/>
      <c r="O7" s="527"/>
      <c r="P7" s="527"/>
      <c r="Q7" s="527"/>
      <c r="R7" s="527"/>
      <c r="S7" s="528"/>
      <c r="T7" s="528"/>
      <c r="U7" s="528"/>
      <c r="V7" s="528"/>
      <c r="W7" s="528"/>
      <c r="X7" s="100"/>
      <c r="Y7" s="476"/>
      <c r="Z7" s="477"/>
      <c r="AA7" s="477"/>
      <c r="AB7" s="476"/>
      <c r="AC7" s="478"/>
      <c r="AD7" s="470"/>
      <c r="AE7" s="471"/>
      <c r="AF7" s="472"/>
      <c r="AG7" s="473"/>
      <c r="AH7" s="474"/>
      <c r="AI7" s="476"/>
      <c r="AJ7" s="477"/>
      <c r="AK7" s="475"/>
      <c r="AL7" s="475"/>
      <c r="AM7" s="475"/>
      <c r="AN7" s="475"/>
      <c r="AO7" s="475"/>
      <c r="AP7" s="475"/>
      <c r="AQ7" s="101"/>
      <c r="AR7" s="102"/>
      <c r="AS7" s="102"/>
      <c r="AT7" s="102"/>
      <c r="AU7" s="102"/>
      <c r="AV7" s="103"/>
      <c r="AW7" s="104"/>
      <c r="AX7" s="102"/>
      <c r="AY7" s="102"/>
      <c r="AZ7" s="102"/>
      <c r="BA7" s="102"/>
      <c r="BB7" s="102"/>
      <c r="BC7" s="102"/>
      <c r="BD7" s="103"/>
      <c r="BE7" s="104"/>
      <c r="BF7" s="102"/>
      <c r="BG7" s="102"/>
      <c r="BH7" s="102"/>
      <c r="BI7" s="102"/>
      <c r="BJ7" s="103"/>
      <c r="BK7" s="104"/>
      <c r="BL7" s="102"/>
      <c r="BM7" s="102"/>
      <c r="BN7" s="102"/>
      <c r="BO7" s="102"/>
      <c r="BP7" s="102"/>
      <c r="BQ7" s="102"/>
      <c r="BR7" s="103"/>
      <c r="BS7" s="198"/>
      <c r="BT7" s="199"/>
      <c r="BU7" s="199"/>
      <c r="BV7" s="199"/>
      <c r="BW7" s="200"/>
      <c r="BX7" s="452"/>
      <c r="BY7" s="438"/>
      <c r="BZ7" s="438"/>
      <c r="CA7" s="438"/>
      <c r="CB7" s="438"/>
      <c r="CC7" s="438"/>
      <c r="CD7" s="453"/>
      <c r="CE7" s="438"/>
      <c r="CF7" s="438"/>
      <c r="CG7" s="438"/>
      <c r="CH7" s="438"/>
      <c r="CI7" s="438"/>
      <c r="CJ7" s="438"/>
      <c r="CK7" s="438"/>
      <c r="CL7" s="438"/>
      <c r="CM7" s="438"/>
      <c r="CN7" s="438"/>
      <c r="CO7" s="438"/>
      <c r="CP7" s="438"/>
      <c r="CQ7" s="438"/>
      <c r="CR7" s="438"/>
      <c r="CS7" s="438"/>
      <c r="CT7" s="438"/>
      <c r="CU7" s="439"/>
      <c r="CV7" s="189"/>
    </row>
    <row r="8" spans="1:100" s="105" customFormat="1" ht="18.75" customHeight="1">
      <c r="A8" s="479">
        <f>IF(C8&lt;&gt;"",COUNT($A$7:B7)+1,"")</f>
        <v>1</v>
      </c>
      <c r="B8" s="480"/>
      <c r="C8" s="456" t="s">
        <v>52</v>
      </c>
      <c r="D8" s="457"/>
      <c r="E8" s="457"/>
      <c r="F8" s="457"/>
      <c r="G8" s="457"/>
      <c r="H8" s="458"/>
      <c r="I8" s="106" t="str">
        <f>IFERROR(VLOOKUP(Y8,[3]設定!$A$2:$C$21,2,FALSE),"")</f>
        <v>BTN</v>
      </c>
      <c r="J8" s="107"/>
      <c r="K8" s="524" t="str">
        <f>I8 &amp; IF(I8&lt;&gt;"","_","") &amp; IFERROR(VLOOKUP(C8,[3]列名!$C$2:$N$17286,2,FALSE),"－")</f>
        <v>BTN_Back</v>
      </c>
      <c r="L8" s="525"/>
      <c r="M8" s="525"/>
      <c r="N8" s="525"/>
      <c r="O8" s="525"/>
      <c r="P8" s="525"/>
      <c r="Q8" s="525"/>
      <c r="R8" s="526"/>
      <c r="S8" s="481"/>
      <c r="T8" s="482"/>
      <c r="U8" s="482"/>
      <c r="V8" s="90" t="str">
        <f>IFERROR(VLOOKUP(Y8,[3]設定!$A$2:$C$21,3,FALSE),"－")</f>
        <v xml:space="preserve"> </v>
      </c>
      <c r="W8" s="159"/>
      <c r="X8" s="109"/>
      <c r="Y8" s="459" t="s">
        <v>12</v>
      </c>
      <c r="Z8" s="460"/>
      <c r="AA8" s="461"/>
      <c r="AB8" s="462">
        <v>1</v>
      </c>
      <c r="AC8" s="463"/>
      <c r="AD8" s="465"/>
      <c r="AE8" s="466"/>
      <c r="AF8" s="467"/>
      <c r="AG8" s="468"/>
      <c r="AH8" s="469"/>
      <c r="AI8" s="454"/>
      <c r="AJ8" s="455"/>
      <c r="AK8" s="464"/>
      <c r="AL8" s="464"/>
      <c r="AM8" s="464"/>
      <c r="AN8" s="464"/>
      <c r="AO8" s="464"/>
      <c r="AP8" s="464"/>
      <c r="AQ8" s="110"/>
      <c r="AR8" s="111"/>
      <c r="AS8" s="111"/>
      <c r="AT8" s="111"/>
      <c r="AU8" s="111"/>
      <c r="AV8" s="112"/>
      <c r="AW8" s="90"/>
      <c r="AX8" s="111"/>
      <c r="AY8" s="111"/>
      <c r="AZ8" s="111"/>
      <c r="BA8" s="111"/>
      <c r="BB8" s="111"/>
      <c r="BC8" s="111"/>
      <c r="BD8" s="112"/>
      <c r="BE8" s="456"/>
      <c r="BF8" s="457"/>
      <c r="BG8" s="457"/>
      <c r="BH8" s="457"/>
      <c r="BI8" s="457"/>
      <c r="BJ8" s="458"/>
      <c r="BK8" s="90"/>
      <c r="BL8" s="111"/>
      <c r="BM8" s="111"/>
      <c r="BN8" s="111"/>
      <c r="BO8" s="111"/>
      <c r="BP8" s="111"/>
      <c r="BQ8" s="111"/>
      <c r="BR8" s="112"/>
      <c r="BS8" s="449"/>
      <c r="BT8" s="450"/>
      <c r="BU8" s="450"/>
      <c r="BV8" s="450"/>
      <c r="BW8" s="451"/>
      <c r="BX8" s="449"/>
      <c r="BY8" s="450"/>
      <c r="BZ8" s="450"/>
      <c r="CA8" s="450"/>
      <c r="CB8" s="450"/>
      <c r="CC8" s="450"/>
      <c r="CD8" s="451"/>
      <c r="CE8" s="436" t="s">
        <v>299</v>
      </c>
      <c r="CF8" s="436"/>
      <c r="CG8" s="436"/>
      <c r="CH8" s="436"/>
      <c r="CI8" s="436"/>
      <c r="CJ8" s="436"/>
      <c r="CK8" s="436"/>
      <c r="CL8" s="436"/>
      <c r="CM8" s="436"/>
      <c r="CN8" s="436"/>
      <c r="CO8" s="436"/>
      <c r="CP8" s="436"/>
      <c r="CQ8" s="436"/>
      <c r="CR8" s="436"/>
      <c r="CS8" s="436"/>
      <c r="CT8" s="436"/>
      <c r="CU8" s="437"/>
      <c r="CV8" s="189"/>
    </row>
    <row r="9" spans="1:100" s="105" customFormat="1" ht="20.25" customHeight="1">
      <c r="A9" s="479">
        <f>IF(C9&lt;&gt;"",COUNT($A$7:B8)+1,"")</f>
        <v>2</v>
      </c>
      <c r="B9" s="480"/>
      <c r="C9" s="456" t="s">
        <v>70</v>
      </c>
      <c r="D9" s="457"/>
      <c r="E9" s="457"/>
      <c r="F9" s="457"/>
      <c r="G9" s="457"/>
      <c r="H9" s="458"/>
      <c r="I9" s="106" t="str">
        <f>IFERROR(VLOOKUP(Y9,[3]設定!$A$2:$C$21,2,FALSE),"")</f>
        <v>BTN</v>
      </c>
      <c r="J9" s="107"/>
      <c r="K9" s="524" t="str">
        <f>I9 &amp; IF(I9&lt;&gt;"","_","") &amp; IFERROR(VLOOKUP(C9,[3]列名!$C$2:$N$17286,2,FALSE),"－")</f>
        <v>BTN_Save</v>
      </c>
      <c r="L9" s="525"/>
      <c r="M9" s="525"/>
      <c r="N9" s="525"/>
      <c r="O9" s="525"/>
      <c r="P9" s="525"/>
      <c r="Q9" s="525"/>
      <c r="R9" s="526"/>
      <c r="S9" s="481"/>
      <c r="T9" s="482"/>
      <c r="U9" s="482"/>
      <c r="V9" s="90" t="str">
        <f>IFERROR(VLOOKUP(Y9,[3]設定!$A$2:$C$21,3,FALSE),"－")</f>
        <v xml:space="preserve"> </v>
      </c>
      <c r="W9" s="159"/>
      <c r="X9" s="109"/>
      <c r="Y9" s="459" t="s">
        <v>12</v>
      </c>
      <c r="Z9" s="460"/>
      <c r="AA9" s="461"/>
      <c r="AB9" s="462">
        <v>2</v>
      </c>
      <c r="AC9" s="463"/>
      <c r="AD9" s="465"/>
      <c r="AE9" s="466"/>
      <c r="AF9" s="467"/>
      <c r="AG9" s="468"/>
      <c r="AH9" s="469"/>
      <c r="AI9" s="454"/>
      <c r="AJ9" s="455"/>
      <c r="AK9" s="464"/>
      <c r="AL9" s="464"/>
      <c r="AM9" s="464"/>
      <c r="AN9" s="464"/>
      <c r="AO9" s="464"/>
      <c r="AP9" s="464"/>
      <c r="AQ9" s="110"/>
      <c r="AR9" s="111"/>
      <c r="AS9" s="111"/>
      <c r="AT9" s="111"/>
      <c r="AU9" s="111"/>
      <c r="AV9" s="112"/>
      <c r="AW9" s="90"/>
      <c r="AX9" s="111"/>
      <c r="AY9" s="111"/>
      <c r="AZ9" s="111"/>
      <c r="BA9" s="111"/>
      <c r="BB9" s="111"/>
      <c r="BC9" s="111"/>
      <c r="BD9" s="112"/>
      <c r="BE9" s="456"/>
      <c r="BF9" s="457"/>
      <c r="BG9" s="457"/>
      <c r="BH9" s="457"/>
      <c r="BI9" s="457"/>
      <c r="BJ9" s="458"/>
      <c r="BK9" s="90"/>
      <c r="BL9" s="111"/>
      <c r="BM9" s="111"/>
      <c r="BN9" s="111"/>
      <c r="BO9" s="111"/>
      <c r="BP9" s="111"/>
      <c r="BQ9" s="111"/>
      <c r="BR9" s="112"/>
      <c r="BS9" s="449"/>
      <c r="BT9" s="450"/>
      <c r="BU9" s="450"/>
      <c r="BV9" s="450"/>
      <c r="BW9" s="451"/>
      <c r="BX9" s="449"/>
      <c r="BY9" s="450"/>
      <c r="BZ9" s="450"/>
      <c r="CA9" s="450"/>
      <c r="CB9" s="450"/>
      <c r="CC9" s="450"/>
      <c r="CD9" s="451"/>
      <c r="CE9" s="435" t="s">
        <v>235</v>
      </c>
      <c r="CF9" s="436"/>
      <c r="CG9" s="436"/>
      <c r="CH9" s="436"/>
      <c r="CI9" s="436"/>
      <c r="CJ9" s="436"/>
      <c r="CK9" s="436"/>
      <c r="CL9" s="436"/>
      <c r="CM9" s="436"/>
      <c r="CN9" s="436"/>
      <c r="CO9" s="436"/>
      <c r="CP9" s="436"/>
      <c r="CQ9" s="436"/>
      <c r="CR9" s="436"/>
      <c r="CS9" s="436"/>
      <c r="CT9" s="436"/>
      <c r="CU9" s="437"/>
      <c r="CV9" s="189"/>
    </row>
    <row r="10" spans="1:100" s="105" customFormat="1" ht="20.25" customHeight="1">
      <c r="A10" s="479">
        <f>IF(C10&lt;&gt;"",COUNT($A$7:B9)+1,"")</f>
        <v>3</v>
      </c>
      <c r="B10" s="480"/>
      <c r="C10" s="456" t="s">
        <v>71</v>
      </c>
      <c r="D10" s="457"/>
      <c r="E10" s="457"/>
      <c r="F10" s="457"/>
      <c r="G10" s="457"/>
      <c r="H10" s="458"/>
      <c r="I10" s="106" t="str">
        <f>IFERROR(VLOOKUP(Y10,[3]設定!$A$2:$C$21,2,FALSE),"")</f>
        <v>BTN</v>
      </c>
      <c r="J10" s="107"/>
      <c r="K10" s="524" t="str">
        <f>I10 &amp; IF(I10&lt;&gt;"","_","") &amp; IFERROR(VLOOKUP(C10,[3]列名!$C$2:$N$17286,2,FALSE),"－")</f>
        <v>BTN_Delete</v>
      </c>
      <c r="L10" s="525"/>
      <c r="M10" s="525"/>
      <c r="N10" s="525"/>
      <c r="O10" s="525"/>
      <c r="P10" s="525"/>
      <c r="Q10" s="525"/>
      <c r="R10" s="526"/>
      <c r="S10" s="481"/>
      <c r="T10" s="482"/>
      <c r="U10" s="482"/>
      <c r="V10" s="90" t="str">
        <f>IFERROR(VLOOKUP(Y10,[3]設定!$A$2:$C$21,3,FALSE),"－")</f>
        <v xml:space="preserve"> </v>
      </c>
      <c r="W10" s="159"/>
      <c r="X10" s="109"/>
      <c r="Y10" s="459" t="s">
        <v>12</v>
      </c>
      <c r="Z10" s="460"/>
      <c r="AA10" s="461"/>
      <c r="AB10" s="462">
        <v>3</v>
      </c>
      <c r="AC10" s="463"/>
      <c r="AD10" s="465"/>
      <c r="AE10" s="466"/>
      <c r="AF10" s="467"/>
      <c r="AG10" s="468"/>
      <c r="AH10" s="469"/>
      <c r="AI10" s="454"/>
      <c r="AJ10" s="455"/>
      <c r="AK10" s="464"/>
      <c r="AL10" s="464"/>
      <c r="AM10" s="464"/>
      <c r="AN10" s="464"/>
      <c r="AO10" s="464"/>
      <c r="AP10" s="464"/>
      <c r="AQ10" s="110"/>
      <c r="AR10" s="111"/>
      <c r="AS10" s="111"/>
      <c r="AT10" s="111"/>
      <c r="AU10" s="111"/>
      <c r="AV10" s="112"/>
      <c r="AW10" s="90"/>
      <c r="AX10" s="111"/>
      <c r="AY10" s="111"/>
      <c r="AZ10" s="111"/>
      <c r="BA10" s="111"/>
      <c r="BB10" s="111"/>
      <c r="BC10" s="111"/>
      <c r="BD10" s="112"/>
      <c r="BE10" s="456"/>
      <c r="BF10" s="457"/>
      <c r="BG10" s="457"/>
      <c r="BH10" s="457"/>
      <c r="BI10" s="457"/>
      <c r="BJ10" s="458"/>
      <c r="BK10" s="90"/>
      <c r="BL10" s="111"/>
      <c r="BM10" s="111"/>
      <c r="BN10" s="111"/>
      <c r="BO10" s="111"/>
      <c r="BP10" s="111"/>
      <c r="BQ10" s="111"/>
      <c r="BR10" s="112"/>
      <c r="BS10" s="449"/>
      <c r="BT10" s="450"/>
      <c r="BU10" s="450"/>
      <c r="BV10" s="450"/>
      <c r="BW10" s="451"/>
      <c r="BX10" s="449"/>
      <c r="BY10" s="450"/>
      <c r="BZ10" s="450"/>
      <c r="CA10" s="450"/>
      <c r="CB10" s="450"/>
      <c r="CC10" s="450"/>
      <c r="CD10" s="451"/>
      <c r="CE10" s="442" t="s">
        <v>241</v>
      </c>
      <c r="CF10" s="443"/>
      <c r="CG10" s="443"/>
      <c r="CH10" s="443"/>
      <c r="CI10" s="443"/>
      <c r="CJ10" s="443"/>
      <c r="CK10" s="443"/>
      <c r="CL10" s="443"/>
      <c r="CM10" s="443"/>
      <c r="CN10" s="443"/>
      <c r="CO10" s="443"/>
      <c r="CP10" s="443"/>
      <c r="CQ10" s="443"/>
      <c r="CR10" s="443"/>
      <c r="CS10" s="443"/>
      <c r="CT10" s="443"/>
      <c r="CU10" s="444"/>
      <c r="CV10" s="189"/>
    </row>
    <row r="11" spans="1:100" s="105" customFormat="1" ht="9.75" customHeight="1">
      <c r="A11" s="94" t="s">
        <v>80</v>
      </c>
      <c r="B11" s="95"/>
      <c r="C11" s="96"/>
      <c r="D11" s="96"/>
      <c r="E11" s="96"/>
      <c r="F11" s="96"/>
      <c r="G11" s="96"/>
      <c r="H11" s="96"/>
      <c r="I11" s="97"/>
      <c r="J11" s="98"/>
      <c r="K11" s="476"/>
      <c r="L11" s="477"/>
      <c r="M11" s="477"/>
      <c r="N11" s="99"/>
      <c r="O11" s="527"/>
      <c r="P11" s="527"/>
      <c r="Q11" s="527"/>
      <c r="R11" s="527"/>
      <c r="S11" s="528"/>
      <c r="T11" s="528"/>
      <c r="U11" s="528"/>
      <c r="V11" s="3"/>
      <c r="W11" s="2"/>
      <c r="X11" s="216"/>
      <c r="Y11" s="476"/>
      <c r="Z11" s="477"/>
      <c r="AA11" s="477"/>
      <c r="AB11" s="476"/>
      <c r="AC11" s="478"/>
      <c r="AD11" s="476"/>
      <c r="AE11" s="477"/>
      <c r="AF11" s="478"/>
      <c r="AG11" s="473"/>
      <c r="AH11" s="474"/>
      <c r="AI11" s="476"/>
      <c r="AJ11" s="477"/>
      <c r="AK11" s="475"/>
      <c r="AL11" s="475"/>
      <c r="AM11" s="475"/>
      <c r="AN11" s="475"/>
      <c r="AO11" s="475"/>
      <c r="AP11" s="475"/>
      <c r="AQ11" s="101"/>
      <c r="AR11" s="102"/>
      <c r="AS11" s="102"/>
      <c r="AT11" s="102"/>
      <c r="AU11" s="102"/>
      <c r="AV11" s="103"/>
      <c r="AW11" s="104"/>
      <c r="AX11" s="102"/>
      <c r="AY11" s="102"/>
      <c r="AZ11" s="102"/>
      <c r="BA11" s="102"/>
      <c r="BB11" s="102"/>
      <c r="BC11" s="102"/>
      <c r="BD11" s="103"/>
      <c r="BE11" s="104"/>
      <c r="BF11" s="102"/>
      <c r="BG11" s="102"/>
      <c r="BH11" s="102"/>
      <c r="BI11" s="102"/>
      <c r="BJ11" s="103"/>
      <c r="BK11" s="104"/>
      <c r="BL11" s="102"/>
      <c r="BM11" s="102"/>
      <c r="BN11" s="102"/>
      <c r="BO11" s="102"/>
      <c r="BP11" s="102"/>
      <c r="BQ11" s="102"/>
      <c r="BR11" s="103"/>
      <c r="BS11" s="195"/>
      <c r="BT11" s="196"/>
      <c r="BU11" s="196"/>
      <c r="BV11" s="196"/>
      <c r="BW11" s="197"/>
      <c r="BX11" s="452"/>
      <c r="BY11" s="438"/>
      <c r="BZ11" s="438"/>
      <c r="CA11" s="438"/>
      <c r="CB11" s="438"/>
      <c r="CC11" s="438"/>
      <c r="CD11" s="453"/>
      <c r="CE11" s="440"/>
      <c r="CF11" s="440"/>
      <c r="CG11" s="440"/>
      <c r="CH11" s="440"/>
      <c r="CI11" s="440"/>
      <c r="CJ11" s="440"/>
      <c r="CK11" s="440"/>
      <c r="CL11" s="440"/>
      <c r="CM11" s="440"/>
      <c r="CN11" s="440"/>
      <c r="CO11" s="440"/>
      <c r="CP11" s="440"/>
      <c r="CQ11" s="440"/>
      <c r="CR11" s="440"/>
      <c r="CS11" s="440"/>
      <c r="CT11" s="440"/>
      <c r="CU11" s="441"/>
      <c r="CV11" s="189"/>
    </row>
    <row r="12" spans="1:100" s="105" customFormat="1" ht="9.75" customHeight="1">
      <c r="A12" s="479">
        <f>IF(C12&lt;&gt;"",COUNT($A$7:B11)+1,"")</f>
        <v>4</v>
      </c>
      <c r="B12" s="480"/>
      <c r="C12" s="456" t="s">
        <v>300</v>
      </c>
      <c r="D12" s="457"/>
      <c r="E12" s="457"/>
      <c r="F12" s="457"/>
      <c r="G12" s="457"/>
      <c r="H12" s="458"/>
      <c r="I12" s="106" t="str">
        <f>IFERROR(VLOOKUP(Y12,[3]設定!$A$2:$C$21,2,FALSE),"")</f>
        <v>DSP</v>
      </c>
      <c r="J12" s="107"/>
      <c r="K12" s="524" t="str">
        <f>I12 &amp; IF(I12&lt;&gt;"","_","") &amp; IFERROR(VLOOKUP(C12,[3]列名!$C$2:$N$17286,2,FALSE),"－")</f>
        <v>DSP_－</v>
      </c>
      <c r="L12" s="525"/>
      <c r="M12" s="525"/>
      <c r="N12" s="525"/>
      <c r="O12" s="525"/>
      <c r="P12" s="525"/>
      <c r="Q12" s="525"/>
      <c r="R12" s="526"/>
      <c r="S12" s="529" t="s">
        <v>72</v>
      </c>
      <c r="T12" s="529"/>
      <c r="U12" s="529"/>
      <c r="V12" s="90" t="str">
        <f>IFERROR(VLOOKUP(Y12,[3]設定!$A$2:$C$21,3,FALSE),"－")</f>
        <v>文字</v>
      </c>
      <c r="W12" s="215"/>
      <c r="X12" s="109" t="str">
        <f>IFERROR(VLOOKUP(C12,[3]列名!$C$2:$N$17286,5,FALSE),"－")</f>
        <v>－</v>
      </c>
      <c r="Y12" s="459" t="s">
        <v>11</v>
      </c>
      <c r="Z12" s="460"/>
      <c r="AA12" s="461"/>
      <c r="AB12" s="462"/>
      <c r="AC12" s="463"/>
      <c r="AD12" s="465"/>
      <c r="AE12" s="466"/>
      <c r="AF12" s="467"/>
      <c r="AG12" s="468"/>
      <c r="AH12" s="469"/>
      <c r="AI12" s="454" t="s">
        <v>16</v>
      </c>
      <c r="AJ12" s="455"/>
      <c r="AK12" s="464"/>
      <c r="AL12" s="464"/>
      <c r="AM12" s="464"/>
      <c r="AN12" s="464"/>
      <c r="AO12" s="464"/>
      <c r="AP12" s="464"/>
      <c r="AQ12" s="90" t="s">
        <v>298</v>
      </c>
      <c r="AR12" s="111"/>
      <c r="AS12" s="111"/>
      <c r="AT12" s="111"/>
      <c r="AU12" s="111"/>
      <c r="AV12" s="112"/>
      <c r="AW12" s="90" t="str">
        <f xml:space="preserve"> IFERROR(VLOOKUP(AQ12,[3]テーブル名!$C$2:$E$1003,3,0),"")</f>
        <v/>
      </c>
      <c r="AX12" s="111"/>
      <c r="AY12" s="111"/>
      <c r="AZ12" s="111"/>
      <c r="BA12" s="111"/>
      <c r="BB12" s="111"/>
      <c r="BC12" s="111"/>
      <c r="BD12" s="112"/>
      <c r="BE12" s="456" t="s">
        <v>301</v>
      </c>
      <c r="BF12" s="457"/>
      <c r="BG12" s="457"/>
      <c r="BH12" s="457"/>
      <c r="BI12" s="457"/>
      <c r="BJ12" s="458"/>
      <c r="BK12" s="106" t="str">
        <f>IFERROR(VLOOKUP(BE12,[3]列名!$C$2:$N$17286,2,FALSE),"－")</f>
        <v>－</v>
      </c>
      <c r="BL12" s="111"/>
      <c r="BM12" s="111"/>
      <c r="BN12" s="111"/>
      <c r="BO12" s="111"/>
      <c r="BP12" s="111"/>
      <c r="BQ12" s="111"/>
      <c r="BR12" s="112"/>
      <c r="BS12" s="449"/>
      <c r="BT12" s="450"/>
      <c r="BU12" s="450"/>
      <c r="BV12" s="450"/>
      <c r="BW12" s="451"/>
      <c r="BX12" s="449"/>
      <c r="BY12" s="450"/>
      <c r="BZ12" s="450"/>
      <c r="CA12" s="450"/>
      <c r="CB12" s="450"/>
      <c r="CC12" s="450"/>
      <c r="CD12" s="451"/>
      <c r="CE12" s="436"/>
      <c r="CF12" s="436"/>
      <c r="CG12" s="436"/>
      <c r="CH12" s="436"/>
      <c r="CI12" s="436"/>
      <c r="CJ12" s="436"/>
      <c r="CK12" s="436"/>
      <c r="CL12" s="436"/>
      <c r="CM12" s="436"/>
      <c r="CN12" s="436"/>
      <c r="CO12" s="436"/>
      <c r="CP12" s="436"/>
      <c r="CQ12" s="436"/>
      <c r="CR12" s="436"/>
      <c r="CS12" s="436"/>
      <c r="CT12" s="436"/>
      <c r="CU12" s="437"/>
      <c r="CV12" s="189"/>
    </row>
    <row r="13" spans="1:100" s="105" customFormat="1" ht="9.75" customHeight="1">
      <c r="A13" s="479">
        <f>IF(C13&lt;&gt;"",COUNT($A$7:B12)+1,"")</f>
        <v>5</v>
      </c>
      <c r="B13" s="480"/>
      <c r="C13" s="456" t="s">
        <v>302</v>
      </c>
      <c r="D13" s="457"/>
      <c r="E13" s="457"/>
      <c r="F13" s="457"/>
      <c r="G13" s="457"/>
      <c r="H13" s="458"/>
      <c r="I13" s="106" t="str">
        <f>IFERROR(VLOOKUP(Y13,[3]設定!$A$2:$C$21,2,FALSE),"")</f>
        <v>DSP</v>
      </c>
      <c r="J13" s="107"/>
      <c r="K13" s="524" t="str">
        <f>I13 &amp; IF(I13&lt;&gt;"","_","") &amp; IFERROR(VLOOKUP(C13,[3]列名!$C$2:$N$17286,2,FALSE),"－")</f>
        <v>DSP_－</v>
      </c>
      <c r="L13" s="525"/>
      <c r="M13" s="525"/>
      <c r="N13" s="525"/>
      <c r="O13" s="525"/>
      <c r="P13" s="525"/>
      <c r="Q13" s="525"/>
      <c r="R13" s="526"/>
      <c r="S13" s="529" t="s">
        <v>73</v>
      </c>
      <c r="T13" s="529"/>
      <c r="U13" s="529"/>
      <c r="V13" s="90" t="str">
        <f>IFERROR(VLOOKUP(Y13,[3]設定!$A$2:$C$21,3,FALSE),"－")</f>
        <v>文字</v>
      </c>
      <c r="W13" s="215"/>
      <c r="X13" s="109" t="str">
        <f>IFERROR(VLOOKUP(C13,[3]列名!$C$2:$N$17286,5,FALSE),"－")</f>
        <v>－</v>
      </c>
      <c r="Y13" s="459" t="s">
        <v>11</v>
      </c>
      <c r="Z13" s="460"/>
      <c r="AA13" s="461"/>
      <c r="AB13" s="462"/>
      <c r="AC13" s="463"/>
      <c r="AD13" s="465"/>
      <c r="AE13" s="466"/>
      <c r="AF13" s="467"/>
      <c r="AG13" s="468"/>
      <c r="AH13" s="469"/>
      <c r="AI13" s="454" t="s">
        <v>16</v>
      </c>
      <c r="AJ13" s="455"/>
      <c r="AK13" s="464"/>
      <c r="AL13" s="464"/>
      <c r="AM13" s="464"/>
      <c r="AN13" s="464"/>
      <c r="AO13" s="464"/>
      <c r="AP13" s="464"/>
      <c r="AQ13" s="90" t="s">
        <v>298</v>
      </c>
      <c r="AR13" s="111"/>
      <c r="AS13" s="111"/>
      <c r="AT13" s="111"/>
      <c r="AU13" s="111"/>
      <c r="AV13" s="112"/>
      <c r="AW13" s="90" t="str">
        <f xml:space="preserve"> IFERROR(VLOOKUP(AQ13,[3]テーブル名!$C$2:$E$1003,3,0),"")</f>
        <v/>
      </c>
      <c r="AX13" s="111"/>
      <c r="AY13" s="111"/>
      <c r="AZ13" s="111"/>
      <c r="BA13" s="111"/>
      <c r="BB13" s="111"/>
      <c r="BC13" s="111"/>
      <c r="BD13" s="112"/>
      <c r="BE13" s="456" t="s">
        <v>303</v>
      </c>
      <c r="BF13" s="457"/>
      <c r="BG13" s="457"/>
      <c r="BH13" s="457"/>
      <c r="BI13" s="457"/>
      <c r="BJ13" s="458"/>
      <c r="BK13" s="106" t="str">
        <f>IFERROR(VLOOKUP(BE13,[3]列名!$C$2:$N$17286,2,FALSE),"－")</f>
        <v>－</v>
      </c>
      <c r="BL13" s="111"/>
      <c r="BM13" s="111"/>
      <c r="BN13" s="111"/>
      <c r="BO13" s="111"/>
      <c r="BP13" s="111"/>
      <c r="BQ13" s="111"/>
      <c r="BR13" s="112"/>
      <c r="BS13" s="449"/>
      <c r="BT13" s="450"/>
      <c r="BU13" s="450"/>
      <c r="BV13" s="450"/>
      <c r="BW13" s="451"/>
      <c r="BX13" s="449"/>
      <c r="BY13" s="450"/>
      <c r="BZ13" s="450"/>
      <c r="CA13" s="450"/>
      <c r="CB13" s="450"/>
      <c r="CC13" s="450"/>
      <c r="CD13" s="451"/>
      <c r="CE13" s="436"/>
      <c r="CF13" s="436"/>
      <c r="CG13" s="436"/>
      <c r="CH13" s="436"/>
      <c r="CI13" s="436"/>
      <c r="CJ13" s="436"/>
      <c r="CK13" s="436"/>
      <c r="CL13" s="436"/>
      <c r="CM13" s="436"/>
      <c r="CN13" s="436"/>
      <c r="CO13" s="436"/>
      <c r="CP13" s="436"/>
      <c r="CQ13" s="436"/>
      <c r="CR13" s="436"/>
      <c r="CS13" s="436"/>
      <c r="CT13" s="436"/>
      <c r="CU13" s="437"/>
      <c r="CV13" s="189"/>
    </row>
    <row r="14" spans="1:100" s="105" customFormat="1" ht="9.75" customHeight="1">
      <c r="A14" s="479">
        <f>IF(C14&lt;&gt;"",COUNT($A$7:B13)+1,"")</f>
        <v>6</v>
      </c>
      <c r="B14" s="480"/>
      <c r="C14" s="456" t="s">
        <v>51</v>
      </c>
      <c r="D14" s="457"/>
      <c r="E14" s="457"/>
      <c r="F14" s="457"/>
      <c r="G14" s="457"/>
      <c r="H14" s="458"/>
      <c r="I14" s="106" t="str">
        <f>IFERROR(VLOOKUP(Y14,[3]設定!$A$2:$C$21,2,FALSE),"")</f>
        <v>DSP</v>
      </c>
      <c r="J14" s="107"/>
      <c r="K14" s="524" t="str">
        <f>I14 &amp; IF(I14&lt;&gt;"","_","") &amp; IFERROR(VLOOKUP(C14,[3]列名!$C$2:$N$17286,2,FALSE),"－")</f>
        <v>DSP_cre_datetime</v>
      </c>
      <c r="L14" s="525"/>
      <c r="M14" s="525"/>
      <c r="N14" s="525"/>
      <c r="O14" s="525"/>
      <c r="P14" s="525"/>
      <c r="Q14" s="525"/>
      <c r="R14" s="526"/>
      <c r="S14" s="529" t="s">
        <v>74</v>
      </c>
      <c r="T14" s="529"/>
      <c r="U14" s="529"/>
      <c r="V14" s="90" t="str">
        <f>IFERROR(VLOOKUP(Y14,[3]設定!$A$2:$C$21,3,FALSE),"－")</f>
        <v>文字</v>
      </c>
      <c r="W14" s="215"/>
      <c r="X14" s="109">
        <f>IFERROR(VLOOKUP(C14,[3]列名!$C$2:$N$17286,5,FALSE),"－")</f>
        <v>50</v>
      </c>
      <c r="Y14" s="459" t="s">
        <v>11</v>
      </c>
      <c r="Z14" s="460"/>
      <c r="AA14" s="461"/>
      <c r="AB14" s="462"/>
      <c r="AC14" s="463"/>
      <c r="AD14" s="465"/>
      <c r="AE14" s="466"/>
      <c r="AF14" s="467"/>
      <c r="AG14" s="468"/>
      <c r="AH14" s="469"/>
      <c r="AI14" s="454" t="s">
        <v>16</v>
      </c>
      <c r="AJ14" s="455"/>
      <c r="AK14" s="464" t="s">
        <v>60</v>
      </c>
      <c r="AL14" s="464"/>
      <c r="AM14" s="464"/>
      <c r="AN14" s="464"/>
      <c r="AO14" s="464"/>
      <c r="AP14" s="464"/>
      <c r="AQ14" s="90" t="s">
        <v>298</v>
      </c>
      <c r="AR14" s="111"/>
      <c r="AS14" s="111"/>
      <c r="AT14" s="111"/>
      <c r="AU14" s="111"/>
      <c r="AV14" s="112"/>
      <c r="AW14" s="90" t="str">
        <f xml:space="preserve"> IFERROR(VLOOKUP(AQ14,[3]テーブル名!$C$2:$E$1003,3,0),"")</f>
        <v/>
      </c>
      <c r="AX14" s="111"/>
      <c r="AY14" s="111"/>
      <c r="AZ14" s="111"/>
      <c r="BA14" s="111"/>
      <c r="BB14" s="111"/>
      <c r="BC14" s="111"/>
      <c r="BD14" s="112"/>
      <c r="BE14" s="456" t="s">
        <v>329</v>
      </c>
      <c r="BF14" s="457"/>
      <c r="BG14" s="457"/>
      <c r="BH14" s="457"/>
      <c r="BI14" s="457"/>
      <c r="BJ14" s="458"/>
      <c r="BK14" s="106" t="str">
        <f>IFERROR(VLOOKUP(BE14,[3]列名!$C$2:$N$17286,2,FALSE),"－")</f>
        <v>－</v>
      </c>
      <c r="BL14" s="111"/>
      <c r="BM14" s="111"/>
      <c r="BN14" s="111"/>
      <c r="BO14" s="111"/>
      <c r="BP14" s="111"/>
      <c r="BQ14" s="111"/>
      <c r="BR14" s="112"/>
      <c r="BS14" s="449"/>
      <c r="BT14" s="450"/>
      <c r="BU14" s="450"/>
      <c r="BV14" s="450"/>
      <c r="BW14" s="451"/>
      <c r="BX14" s="449"/>
      <c r="BY14" s="450"/>
      <c r="BZ14" s="450"/>
      <c r="CA14" s="450"/>
      <c r="CB14" s="450"/>
      <c r="CC14" s="450"/>
      <c r="CD14" s="451"/>
      <c r="CE14" s="436"/>
      <c r="CF14" s="436"/>
      <c r="CG14" s="436"/>
      <c r="CH14" s="436"/>
      <c r="CI14" s="436"/>
      <c r="CJ14" s="436"/>
      <c r="CK14" s="436"/>
      <c r="CL14" s="436"/>
      <c r="CM14" s="436"/>
      <c r="CN14" s="436"/>
      <c r="CO14" s="436"/>
      <c r="CP14" s="436"/>
      <c r="CQ14" s="436"/>
      <c r="CR14" s="436"/>
      <c r="CS14" s="436"/>
      <c r="CT14" s="436"/>
      <c r="CU14" s="437"/>
      <c r="CV14" s="189"/>
    </row>
    <row r="15" spans="1:100" s="105" customFormat="1" ht="9.75" customHeight="1">
      <c r="A15" s="479">
        <f>IF(C15&lt;&gt;"",COUNT($A$7:B14)+1,"")</f>
        <v>7</v>
      </c>
      <c r="B15" s="480"/>
      <c r="C15" s="456" t="s">
        <v>304</v>
      </c>
      <c r="D15" s="457"/>
      <c r="E15" s="457"/>
      <c r="F15" s="457"/>
      <c r="G15" s="457"/>
      <c r="H15" s="458"/>
      <c r="I15" s="106" t="str">
        <f>IFERROR(VLOOKUP(Y15,[3]設定!$A$2:$C$21,2,FALSE),"")</f>
        <v>DSP</v>
      </c>
      <c r="J15" s="107"/>
      <c r="K15" s="524" t="str">
        <f>I15 &amp; IF(I15&lt;&gt;"","_","") &amp; IFERROR(VLOOKUP(C15,[3]列名!$C$2:$N$17286,2,FALSE),"－")</f>
        <v>DSP_－</v>
      </c>
      <c r="L15" s="525"/>
      <c r="M15" s="525"/>
      <c r="N15" s="525"/>
      <c r="O15" s="525"/>
      <c r="P15" s="525"/>
      <c r="Q15" s="525"/>
      <c r="R15" s="526"/>
      <c r="S15" s="529" t="s">
        <v>75</v>
      </c>
      <c r="T15" s="529"/>
      <c r="U15" s="529"/>
      <c r="V15" s="90" t="str">
        <f>IFERROR(VLOOKUP(Y15,[3]設定!$A$2:$C$21,3,FALSE),"－")</f>
        <v>文字</v>
      </c>
      <c r="W15" s="215"/>
      <c r="X15" s="109" t="str">
        <f>IFERROR(VLOOKUP(C15,[3]列名!$C$2:$N$17286,5,FALSE),"－")</f>
        <v>－</v>
      </c>
      <c r="Y15" s="459" t="s">
        <v>11</v>
      </c>
      <c r="Z15" s="460"/>
      <c r="AA15" s="461"/>
      <c r="AB15" s="462"/>
      <c r="AC15" s="463"/>
      <c r="AD15" s="465"/>
      <c r="AE15" s="466"/>
      <c r="AF15" s="467"/>
      <c r="AG15" s="468"/>
      <c r="AH15" s="469"/>
      <c r="AI15" s="454" t="s">
        <v>16</v>
      </c>
      <c r="AJ15" s="455"/>
      <c r="AK15" s="464"/>
      <c r="AL15" s="464"/>
      <c r="AM15" s="464"/>
      <c r="AN15" s="464"/>
      <c r="AO15" s="464"/>
      <c r="AP15" s="464"/>
      <c r="AQ15" s="90" t="s">
        <v>298</v>
      </c>
      <c r="AR15" s="111"/>
      <c r="AS15" s="111"/>
      <c r="AT15" s="111"/>
      <c r="AU15" s="111"/>
      <c r="AV15" s="112"/>
      <c r="AW15" s="90" t="str">
        <f xml:space="preserve"> IFERROR(VLOOKUP(AQ15,[3]テーブル名!$C$2:$E$1003,3,0),"")</f>
        <v/>
      </c>
      <c r="AX15" s="111"/>
      <c r="AY15" s="111"/>
      <c r="AZ15" s="111"/>
      <c r="BA15" s="111"/>
      <c r="BB15" s="111"/>
      <c r="BC15" s="111"/>
      <c r="BD15" s="112"/>
      <c r="BE15" s="456" t="s">
        <v>305</v>
      </c>
      <c r="BF15" s="457"/>
      <c r="BG15" s="457"/>
      <c r="BH15" s="457"/>
      <c r="BI15" s="457"/>
      <c r="BJ15" s="458"/>
      <c r="BK15" s="106" t="str">
        <f>IFERROR(VLOOKUP(BE15,[3]列名!$C$2:$N$17286,2,FALSE),"－")</f>
        <v>－</v>
      </c>
      <c r="BL15" s="111"/>
      <c r="BM15" s="111"/>
      <c r="BN15" s="111"/>
      <c r="BO15" s="111"/>
      <c r="BP15" s="111"/>
      <c r="BQ15" s="111"/>
      <c r="BR15" s="112"/>
      <c r="BS15" s="449"/>
      <c r="BT15" s="450"/>
      <c r="BU15" s="450"/>
      <c r="BV15" s="450"/>
      <c r="BW15" s="451"/>
      <c r="BX15" s="449"/>
      <c r="BY15" s="450"/>
      <c r="BZ15" s="450"/>
      <c r="CA15" s="450"/>
      <c r="CB15" s="450"/>
      <c r="CC15" s="450"/>
      <c r="CD15" s="451"/>
      <c r="CE15" s="436"/>
      <c r="CF15" s="436"/>
      <c r="CG15" s="436"/>
      <c r="CH15" s="436"/>
      <c r="CI15" s="436"/>
      <c r="CJ15" s="436"/>
      <c r="CK15" s="436"/>
      <c r="CL15" s="436"/>
      <c r="CM15" s="436"/>
      <c r="CN15" s="436"/>
      <c r="CO15" s="436"/>
      <c r="CP15" s="436"/>
      <c r="CQ15" s="436"/>
      <c r="CR15" s="436"/>
      <c r="CS15" s="436"/>
      <c r="CT15" s="436"/>
      <c r="CU15" s="437"/>
      <c r="CV15" s="189"/>
    </row>
    <row r="16" spans="1:100" s="105" customFormat="1" ht="9.75" customHeight="1">
      <c r="A16" s="479">
        <f>IF(C16&lt;&gt;"",COUNT($A$7:B15)+1,"")</f>
        <v>8</v>
      </c>
      <c r="B16" s="480"/>
      <c r="C16" s="456" t="s">
        <v>306</v>
      </c>
      <c r="D16" s="457"/>
      <c r="E16" s="457"/>
      <c r="F16" s="457"/>
      <c r="G16" s="457"/>
      <c r="H16" s="458"/>
      <c r="I16" s="106" t="str">
        <f>IFERROR(VLOOKUP(Y16,[3]設定!$A$2:$C$21,2,FALSE),"")</f>
        <v>DSP</v>
      </c>
      <c r="J16" s="107"/>
      <c r="K16" s="524" t="str">
        <f>I16 &amp; IF(I16&lt;&gt;"","_","") &amp; IFERROR(VLOOKUP(C16,[3]列名!$C$2:$N$17286,2,FALSE),"－")</f>
        <v>DSP_－</v>
      </c>
      <c r="L16" s="525"/>
      <c r="M16" s="525"/>
      <c r="N16" s="525"/>
      <c r="O16" s="525"/>
      <c r="P16" s="525"/>
      <c r="Q16" s="525"/>
      <c r="R16" s="526"/>
      <c r="S16" s="529" t="s">
        <v>76</v>
      </c>
      <c r="T16" s="529"/>
      <c r="U16" s="529"/>
      <c r="V16" s="90" t="str">
        <f>IFERROR(VLOOKUP(Y16,[3]設定!$A$2:$C$21,3,FALSE),"－")</f>
        <v>文字</v>
      </c>
      <c r="W16" s="215"/>
      <c r="X16" s="109" t="str">
        <f>IFERROR(VLOOKUP(C16,[3]列名!$C$2:$N$17286,5,FALSE),"－")</f>
        <v>－</v>
      </c>
      <c r="Y16" s="459" t="s">
        <v>11</v>
      </c>
      <c r="Z16" s="460"/>
      <c r="AA16" s="461"/>
      <c r="AB16" s="462"/>
      <c r="AC16" s="463"/>
      <c r="AD16" s="465"/>
      <c r="AE16" s="466"/>
      <c r="AF16" s="467"/>
      <c r="AG16" s="468"/>
      <c r="AH16" s="469"/>
      <c r="AI16" s="454" t="s">
        <v>16</v>
      </c>
      <c r="AJ16" s="455"/>
      <c r="AK16" s="464"/>
      <c r="AL16" s="464"/>
      <c r="AM16" s="464"/>
      <c r="AN16" s="464"/>
      <c r="AO16" s="464"/>
      <c r="AP16" s="464"/>
      <c r="AQ16" s="90" t="s">
        <v>298</v>
      </c>
      <c r="AR16" s="111"/>
      <c r="AS16" s="111"/>
      <c r="AT16" s="111"/>
      <c r="AU16" s="111"/>
      <c r="AV16" s="112"/>
      <c r="AW16" s="90" t="str">
        <f xml:space="preserve"> IFERROR(VLOOKUP(AQ16,[3]テーブル名!$C$2:$E$1003,3,0),"")</f>
        <v/>
      </c>
      <c r="AX16" s="111"/>
      <c r="AY16" s="111"/>
      <c r="AZ16" s="111"/>
      <c r="BA16" s="111"/>
      <c r="BB16" s="111"/>
      <c r="BC16" s="111"/>
      <c r="BD16" s="112"/>
      <c r="BE16" s="456" t="s">
        <v>303</v>
      </c>
      <c r="BF16" s="457"/>
      <c r="BG16" s="457"/>
      <c r="BH16" s="457"/>
      <c r="BI16" s="457"/>
      <c r="BJ16" s="458"/>
      <c r="BK16" s="106" t="str">
        <f>IFERROR(VLOOKUP(BE16,[3]列名!$C$2:$N$17286,2,FALSE),"－")</f>
        <v>－</v>
      </c>
      <c r="BL16" s="111"/>
      <c r="BM16" s="111"/>
      <c r="BN16" s="111"/>
      <c r="BO16" s="111"/>
      <c r="BP16" s="111"/>
      <c r="BQ16" s="111"/>
      <c r="BR16" s="112"/>
      <c r="BS16" s="449"/>
      <c r="BT16" s="450"/>
      <c r="BU16" s="450"/>
      <c r="BV16" s="450"/>
      <c r="BW16" s="451"/>
      <c r="BX16" s="449"/>
      <c r="BY16" s="450"/>
      <c r="BZ16" s="450"/>
      <c r="CA16" s="450"/>
      <c r="CB16" s="450"/>
      <c r="CC16" s="450"/>
      <c r="CD16" s="451"/>
      <c r="CE16" s="436"/>
      <c r="CF16" s="436"/>
      <c r="CG16" s="436"/>
      <c r="CH16" s="436"/>
      <c r="CI16" s="436"/>
      <c r="CJ16" s="436"/>
      <c r="CK16" s="436"/>
      <c r="CL16" s="436"/>
      <c r="CM16" s="436"/>
      <c r="CN16" s="436"/>
      <c r="CO16" s="436"/>
      <c r="CP16" s="436"/>
      <c r="CQ16" s="436"/>
      <c r="CR16" s="436"/>
      <c r="CS16" s="436"/>
      <c r="CT16" s="436"/>
      <c r="CU16" s="437"/>
      <c r="CV16" s="189"/>
    </row>
    <row r="17" spans="1:100" s="105" customFormat="1" ht="9.75" customHeight="1">
      <c r="A17" s="479">
        <f>IF(C17&lt;&gt;"",COUNT($A$7:B16)+1,"")</f>
        <v>9</v>
      </c>
      <c r="B17" s="480"/>
      <c r="C17" s="456" t="s">
        <v>330</v>
      </c>
      <c r="D17" s="457"/>
      <c r="E17" s="457"/>
      <c r="F17" s="457"/>
      <c r="G17" s="457"/>
      <c r="H17" s="458"/>
      <c r="I17" s="106" t="str">
        <f>IFERROR(VLOOKUP(Y17,[3]設定!$A$2:$C$21,2,FALSE),"")</f>
        <v>DSP</v>
      </c>
      <c r="J17" s="107"/>
      <c r="K17" s="524" t="str">
        <f>I17 &amp; IF(I17&lt;&gt;"","_","") &amp; IFERROR(VLOOKUP(C17,[3]列名!$C$2:$N$17286,2,FALSE),"－")</f>
        <v>DSP_－</v>
      </c>
      <c r="L17" s="525"/>
      <c r="M17" s="525"/>
      <c r="N17" s="525"/>
      <c r="O17" s="525"/>
      <c r="P17" s="525"/>
      <c r="Q17" s="525"/>
      <c r="R17" s="526"/>
      <c r="S17" s="529" t="s">
        <v>56</v>
      </c>
      <c r="T17" s="529"/>
      <c r="U17" s="529"/>
      <c r="V17" s="90" t="str">
        <f>IFERROR(VLOOKUP(Y17,[3]設定!$A$2:$C$21,3,FALSE),"－")</f>
        <v>文字</v>
      </c>
      <c r="W17" s="215"/>
      <c r="X17" s="109" t="str">
        <f>IFERROR(VLOOKUP(C17,[3]列名!$C$2:$N$17286,5,FALSE),"－")</f>
        <v>－</v>
      </c>
      <c r="Y17" s="459" t="s">
        <v>11</v>
      </c>
      <c r="Z17" s="460"/>
      <c r="AA17" s="461"/>
      <c r="AB17" s="462"/>
      <c r="AC17" s="463"/>
      <c r="AD17" s="465"/>
      <c r="AE17" s="466"/>
      <c r="AF17" s="467"/>
      <c r="AG17" s="468"/>
      <c r="AH17" s="469"/>
      <c r="AI17" s="454" t="s">
        <v>16</v>
      </c>
      <c r="AJ17" s="455"/>
      <c r="AK17" s="464" t="s">
        <v>60</v>
      </c>
      <c r="AL17" s="464"/>
      <c r="AM17" s="464"/>
      <c r="AN17" s="464"/>
      <c r="AO17" s="464"/>
      <c r="AP17" s="464"/>
      <c r="AQ17" s="90" t="s">
        <v>298</v>
      </c>
      <c r="AR17" s="111"/>
      <c r="AS17" s="111"/>
      <c r="AT17" s="111"/>
      <c r="AU17" s="111"/>
      <c r="AV17" s="112"/>
      <c r="AW17" s="90" t="str">
        <f xml:space="preserve"> IFERROR(VLOOKUP(AQ17,[3]テーブル名!$C$2:$E$1003,3,0),"")</f>
        <v/>
      </c>
      <c r="AX17" s="111"/>
      <c r="AY17" s="111"/>
      <c r="AZ17" s="111"/>
      <c r="BA17" s="111"/>
      <c r="BB17" s="111"/>
      <c r="BC17" s="111"/>
      <c r="BD17" s="112"/>
      <c r="BE17" s="456" t="s">
        <v>331</v>
      </c>
      <c r="BF17" s="457"/>
      <c r="BG17" s="457"/>
      <c r="BH17" s="457"/>
      <c r="BI17" s="457"/>
      <c r="BJ17" s="458"/>
      <c r="BK17" s="106" t="str">
        <f>IFERROR(VLOOKUP(BE17,[3]列名!$C$2:$N$17286,2,FALSE),"－")</f>
        <v>－</v>
      </c>
      <c r="BL17" s="111"/>
      <c r="BM17" s="111"/>
      <c r="BN17" s="111"/>
      <c r="BO17" s="111"/>
      <c r="BP17" s="111"/>
      <c r="BQ17" s="111"/>
      <c r="BR17" s="112"/>
      <c r="BS17" s="449"/>
      <c r="BT17" s="450"/>
      <c r="BU17" s="450"/>
      <c r="BV17" s="450"/>
      <c r="BW17" s="451"/>
      <c r="BX17" s="449"/>
      <c r="BY17" s="450"/>
      <c r="BZ17" s="450"/>
      <c r="CA17" s="450"/>
      <c r="CB17" s="450"/>
      <c r="CC17" s="450"/>
      <c r="CD17" s="451"/>
      <c r="CE17" s="436"/>
      <c r="CF17" s="436"/>
      <c r="CG17" s="436"/>
      <c r="CH17" s="436"/>
      <c r="CI17" s="436"/>
      <c r="CJ17" s="436"/>
      <c r="CK17" s="436"/>
      <c r="CL17" s="436"/>
      <c r="CM17" s="436"/>
      <c r="CN17" s="436"/>
      <c r="CO17" s="436"/>
      <c r="CP17" s="436"/>
      <c r="CQ17" s="436"/>
      <c r="CR17" s="436"/>
      <c r="CS17" s="436"/>
      <c r="CT17" s="436"/>
      <c r="CU17" s="437"/>
      <c r="CV17" s="189"/>
    </row>
    <row r="18" spans="1:100" s="105" customFormat="1" ht="9.75" customHeight="1">
      <c r="A18" s="5" t="s">
        <v>78</v>
      </c>
      <c r="B18" s="96"/>
      <c r="C18" s="96"/>
      <c r="D18" s="96"/>
      <c r="E18" s="96"/>
      <c r="F18" s="96"/>
      <c r="G18" s="96"/>
      <c r="H18" s="96"/>
      <c r="I18" s="97"/>
      <c r="J18" s="98"/>
      <c r="K18" s="476"/>
      <c r="L18" s="477"/>
      <c r="M18" s="477"/>
      <c r="N18" s="99"/>
      <c r="O18" s="527"/>
      <c r="P18" s="527"/>
      <c r="Q18" s="527"/>
      <c r="R18" s="527"/>
      <c r="S18" s="528"/>
      <c r="T18" s="528"/>
      <c r="U18" s="528"/>
      <c r="V18" s="528"/>
      <c r="W18" s="528"/>
      <c r="X18" s="100"/>
      <c r="Y18" s="476"/>
      <c r="Z18" s="477"/>
      <c r="AA18" s="477"/>
      <c r="AB18" s="476"/>
      <c r="AC18" s="478"/>
      <c r="AD18" s="470"/>
      <c r="AE18" s="471"/>
      <c r="AF18" s="472"/>
      <c r="AG18" s="473"/>
      <c r="AH18" s="474"/>
      <c r="AI18" s="476"/>
      <c r="AJ18" s="477"/>
      <c r="AK18" s="475"/>
      <c r="AL18" s="475"/>
      <c r="AM18" s="475"/>
      <c r="AN18" s="475"/>
      <c r="AO18" s="475"/>
      <c r="AP18" s="475"/>
      <c r="AQ18" s="101"/>
      <c r="AR18" s="102"/>
      <c r="AS18" s="102"/>
      <c r="AT18" s="102"/>
      <c r="AU18" s="102"/>
      <c r="AV18" s="103"/>
      <c r="AW18" s="104"/>
      <c r="AX18" s="102"/>
      <c r="AY18" s="102"/>
      <c r="AZ18" s="102"/>
      <c r="BA18" s="102"/>
      <c r="BB18" s="102"/>
      <c r="BC18" s="102"/>
      <c r="BD18" s="103"/>
      <c r="BE18" s="104"/>
      <c r="BF18" s="102"/>
      <c r="BG18" s="102"/>
      <c r="BH18" s="102"/>
      <c r="BI18" s="102"/>
      <c r="BJ18" s="103"/>
      <c r="BK18" s="104"/>
      <c r="BL18" s="102"/>
      <c r="BM18" s="102"/>
      <c r="BN18" s="102"/>
      <c r="BO18" s="102"/>
      <c r="BP18" s="102"/>
      <c r="BQ18" s="102"/>
      <c r="BR18" s="103"/>
      <c r="BS18" s="198"/>
      <c r="BT18" s="199"/>
      <c r="BU18" s="199"/>
      <c r="BV18" s="199"/>
      <c r="BW18" s="200"/>
      <c r="BX18" s="452"/>
      <c r="BY18" s="438"/>
      <c r="BZ18" s="438"/>
      <c r="CA18" s="438"/>
      <c r="CB18" s="438"/>
      <c r="CC18" s="438"/>
      <c r="CD18" s="453"/>
      <c r="CE18" s="440"/>
      <c r="CF18" s="440"/>
      <c r="CG18" s="440"/>
      <c r="CH18" s="440"/>
      <c r="CI18" s="440"/>
      <c r="CJ18" s="440"/>
      <c r="CK18" s="440"/>
      <c r="CL18" s="440"/>
      <c r="CM18" s="440"/>
      <c r="CN18" s="440"/>
      <c r="CO18" s="440"/>
      <c r="CP18" s="440"/>
      <c r="CQ18" s="440"/>
      <c r="CR18" s="440"/>
      <c r="CS18" s="440"/>
      <c r="CT18" s="440"/>
      <c r="CU18" s="441"/>
      <c r="CV18" s="189"/>
    </row>
    <row r="19" spans="1:100" s="105" customFormat="1" ht="9.75" customHeight="1">
      <c r="A19" s="479">
        <f>IF(C19&lt;&gt;"",COUNT($A$7:B18)+1,"")</f>
        <v>10</v>
      </c>
      <c r="B19" s="480"/>
      <c r="C19" s="456" t="s">
        <v>307</v>
      </c>
      <c r="D19" s="457"/>
      <c r="E19" s="457"/>
      <c r="F19" s="457"/>
      <c r="G19" s="457"/>
      <c r="H19" s="458"/>
      <c r="I19" s="106" t="str">
        <f>IFERROR(VLOOKUP(Y19,[3]設定!$A$2:$C$21,2,FALSE),"")</f>
        <v>TXT</v>
      </c>
      <c r="J19" s="107"/>
      <c r="K19" s="524" t="str">
        <f>I19 &amp; IF(I19&lt;&gt;"","_","") &amp; IFERROR(VLOOKUP(C19,[3]列名!$C$2:$N$17286,2,FALSE),"－")</f>
        <v>TXT_－</v>
      </c>
      <c r="L19" s="525"/>
      <c r="M19" s="525"/>
      <c r="N19" s="525"/>
      <c r="O19" s="525"/>
      <c r="P19" s="525"/>
      <c r="Q19" s="525"/>
      <c r="R19" s="526"/>
      <c r="S19" s="481" t="s">
        <v>83</v>
      </c>
      <c r="T19" s="482"/>
      <c r="U19" s="482"/>
      <c r="V19" s="90" t="str">
        <f>IFERROR(VLOOKUP(Y19,[3]設定!$A$2:$C$21,3,FALSE),"－")</f>
        <v>文字</v>
      </c>
      <c r="W19" s="184"/>
      <c r="X19" s="109" t="str">
        <f>IFERROR(VLOOKUP(C19,[3]列名!$C$2:$N$17286,5,FALSE),"－")</f>
        <v>－</v>
      </c>
      <c r="Y19" s="459" t="s">
        <v>13</v>
      </c>
      <c r="Z19" s="460"/>
      <c r="AA19" s="461"/>
      <c r="AB19" s="486">
        <v>4</v>
      </c>
      <c r="AC19" s="487"/>
      <c r="AD19" s="483" t="s">
        <v>77</v>
      </c>
      <c r="AE19" s="484"/>
      <c r="AF19" s="485"/>
      <c r="AG19" s="468" t="s">
        <v>17</v>
      </c>
      <c r="AH19" s="469"/>
      <c r="AI19" s="454" t="s">
        <v>47</v>
      </c>
      <c r="AJ19" s="455"/>
      <c r="AK19" s="464" t="s">
        <v>82</v>
      </c>
      <c r="AL19" s="464"/>
      <c r="AM19" s="464"/>
      <c r="AN19" s="464"/>
      <c r="AO19" s="464"/>
      <c r="AP19" s="464"/>
      <c r="AQ19" s="90" t="s">
        <v>298</v>
      </c>
      <c r="AR19" s="111"/>
      <c r="AS19" s="111"/>
      <c r="AT19" s="111"/>
      <c r="AU19" s="111"/>
      <c r="AV19" s="112"/>
      <c r="AW19" s="90" t="str">
        <f xml:space="preserve"> IFERROR(VLOOKUP(AQ19,[3]テーブル名!$C$2:$E$1003,3,0),"")</f>
        <v/>
      </c>
      <c r="AX19" s="111"/>
      <c r="AY19" s="111"/>
      <c r="AZ19" s="111"/>
      <c r="BA19" s="111"/>
      <c r="BB19" s="111"/>
      <c r="BC19" s="111"/>
      <c r="BD19" s="112"/>
      <c r="BE19" s="456" t="s">
        <v>307</v>
      </c>
      <c r="BF19" s="457"/>
      <c r="BG19" s="457"/>
      <c r="BH19" s="457"/>
      <c r="BI19" s="457"/>
      <c r="BJ19" s="458"/>
      <c r="BK19" s="106" t="str">
        <f>IFERROR(VLOOKUP(BE19,[3]列名!$C$2:$N$17286,2,FALSE),"－")</f>
        <v>－</v>
      </c>
      <c r="BL19" s="111"/>
      <c r="BM19" s="111"/>
      <c r="BN19" s="111"/>
      <c r="BO19" s="111"/>
      <c r="BP19" s="111"/>
      <c r="BQ19" s="111"/>
      <c r="BR19" s="112"/>
      <c r="BS19" s="449"/>
      <c r="BT19" s="450"/>
      <c r="BU19" s="450"/>
      <c r="BV19" s="450"/>
      <c r="BW19" s="451"/>
      <c r="BX19" s="449" t="s">
        <v>308</v>
      </c>
      <c r="BY19" s="450"/>
      <c r="BZ19" s="450"/>
      <c r="CA19" s="450"/>
      <c r="CB19" s="450"/>
      <c r="CC19" s="450"/>
      <c r="CD19" s="451"/>
      <c r="CE19" s="436" t="s">
        <v>176</v>
      </c>
      <c r="CF19" s="436"/>
      <c r="CG19" s="436"/>
      <c r="CH19" s="436"/>
      <c r="CI19" s="436"/>
      <c r="CJ19" s="436"/>
      <c r="CK19" s="436"/>
      <c r="CL19" s="436"/>
      <c r="CM19" s="436"/>
      <c r="CN19" s="436"/>
      <c r="CO19" s="436"/>
      <c r="CP19" s="436"/>
      <c r="CQ19" s="436"/>
      <c r="CR19" s="436"/>
      <c r="CS19" s="436"/>
      <c r="CT19" s="436"/>
      <c r="CU19" s="437"/>
      <c r="CV19" s="189"/>
    </row>
    <row r="20" spans="1:100" s="105" customFormat="1" ht="9.75" customHeight="1">
      <c r="A20" s="5" t="s">
        <v>81</v>
      </c>
      <c r="B20" s="96"/>
      <c r="C20" s="96"/>
      <c r="D20" s="96"/>
      <c r="E20" s="96"/>
      <c r="F20" s="96"/>
      <c r="G20" s="96"/>
      <c r="H20" s="96"/>
      <c r="I20" s="97"/>
      <c r="J20" s="98"/>
      <c r="K20" s="476"/>
      <c r="L20" s="477"/>
      <c r="M20" s="477"/>
      <c r="N20" s="99"/>
      <c r="O20" s="527"/>
      <c r="P20" s="527"/>
      <c r="Q20" s="527"/>
      <c r="R20" s="527"/>
      <c r="S20" s="528"/>
      <c r="T20" s="528"/>
      <c r="U20" s="528"/>
      <c r="V20" s="528"/>
      <c r="W20" s="528"/>
      <c r="X20" s="216"/>
      <c r="Y20" s="476"/>
      <c r="Z20" s="477"/>
      <c r="AA20" s="477"/>
      <c r="AB20" s="476"/>
      <c r="AC20" s="478"/>
      <c r="AD20" s="470"/>
      <c r="AE20" s="471"/>
      <c r="AF20" s="472"/>
      <c r="AG20" s="473"/>
      <c r="AH20" s="474"/>
      <c r="AI20" s="476"/>
      <c r="AJ20" s="477"/>
      <c r="AK20" s="475"/>
      <c r="AL20" s="475"/>
      <c r="AM20" s="475"/>
      <c r="AN20" s="475"/>
      <c r="AO20" s="475"/>
      <c r="AP20" s="475"/>
      <c r="AQ20" s="101"/>
      <c r="AR20" s="102"/>
      <c r="AS20" s="102"/>
      <c r="AT20" s="102"/>
      <c r="AU20" s="102"/>
      <c r="AV20" s="103"/>
      <c r="AW20" s="104"/>
      <c r="AX20" s="102"/>
      <c r="AY20" s="102"/>
      <c r="AZ20" s="102"/>
      <c r="BA20" s="102"/>
      <c r="BB20" s="102"/>
      <c r="BC20" s="102"/>
      <c r="BD20" s="103"/>
      <c r="BE20" s="104"/>
      <c r="BF20" s="102"/>
      <c r="BG20" s="102"/>
      <c r="BH20" s="102"/>
      <c r="BI20" s="102"/>
      <c r="BJ20" s="103"/>
      <c r="BK20" s="104"/>
      <c r="BL20" s="102"/>
      <c r="BM20" s="102"/>
      <c r="BN20" s="102"/>
      <c r="BO20" s="102"/>
      <c r="BP20" s="102"/>
      <c r="BQ20" s="102"/>
      <c r="BR20" s="103"/>
      <c r="BS20" s="198"/>
      <c r="BT20" s="199"/>
      <c r="BU20" s="199"/>
      <c r="BV20" s="199"/>
      <c r="BW20" s="200"/>
      <c r="BX20" s="452"/>
      <c r="BY20" s="438"/>
      <c r="BZ20" s="438"/>
      <c r="CA20" s="438"/>
      <c r="CB20" s="438"/>
      <c r="CC20" s="438"/>
      <c r="CD20" s="453"/>
      <c r="CE20" s="440"/>
      <c r="CF20" s="440"/>
      <c r="CG20" s="440"/>
      <c r="CH20" s="440"/>
      <c r="CI20" s="440"/>
      <c r="CJ20" s="440"/>
      <c r="CK20" s="440"/>
      <c r="CL20" s="440"/>
      <c r="CM20" s="440"/>
      <c r="CN20" s="440"/>
      <c r="CO20" s="440"/>
      <c r="CP20" s="440"/>
      <c r="CQ20" s="440"/>
      <c r="CR20" s="440"/>
      <c r="CS20" s="440"/>
      <c r="CT20" s="440"/>
      <c r="CU20" s="441"/>
      <c r="CV20" s="189"/>
    </row>
    <row r="21" spans="1:100" s="105" customFormat="1" ht="9.75" customHeight="1">
      <c r="A21" s="479">
        <f>IF(C21&lt;&gt;"",COUNT($A$7:B19)+1,"")</f>
        <v>11</v>
      </c>
      <c r="B21" s="480"/>
      <c r="C21" s="456" t="s">
        <v>303</v>
      </c>
      <c r="D21" s="457"/>
      <c r="E21" s="457"/>
      <c r="F21" s="457"/>
      <c r="G21" s="457"/>
      <c r="H21" s="458"/>
      <c r="I21" s="106" t="str">
        <f>IFERROR(VLOOKUP(Y21,[3]設定!$A$2:$C$21,2,FALSE),"")</f>
        <v>TXT</v>
      </c>
      <c r="J21" s="107"/>
      <c r="K21" s="524" t="str">
        <f>I21 &amp; IF(I21&lt;&gt;"","_","") &amp; IFERROR(VLOOKUP(C21,[3]列名!$C$2:$N$17286,2,FALSE),"－")</f>
        <v>TXT_－</v>
      </c>
      <c r="L21" s="525"/>
      <c r="M21" s="525"/>
      <c r="N21" s="525"/>
      <c r="O21" s="525"/>
      <c r="P21" s="525"/>
      <c r="Q21" s="525"/>
      <c r="R21" s="526"/>
      <c r="S21" s="481" t="s">
        <v>84</v>
      </c>
      <c r="T21" s="482"/>
      <c r="U21" s="482"/>
      <c r="V21" s="90" t="str">
        <f>IFERROR(VLOOKUP(Y21,[3]設定!$A$2:$C$21,3,FALSE),"－")</f>
        <v>文字</v>
      </c>
      <c r="W21" s="184"/>
      <c r="X21" s="109" t="str">
        <f>IFERROR(VLOOKUP(C21,[3]列名!$C$2:$N$17286,5,FALSE),"－")</f>
        <v>－</v>
      </c>
      <c r="Y21" s="459" t="s">
        <v>13</v>
      </c>
      <c r="Z21" s="460"/>
      <c r="AA21" s="461"/>
      <c r="AB21" s="486">
        <v>5</v>
      </c>
      <c r="AC21" s="487"/>
      <c r="AD21" s="483" t="s">
        <v>249</v>
      </c>
      <c r="AE21" s="484"/>
      <c r="AF21" s="485"/>
      <c r="AG21" s="468" t="s">
        <v>17</v>
      </c>
      <c r="AH21" s="469"/>
      <c r="AI21" s="454" t="s">
        <v>47</v>
      </c>
      <c r="AJ21" s="455"/>
      <c r="AK21" s="464"/>
      <c r="AL21" s="464"/>
      <c r="AM21" s="464"/>
      <c r="AN21" s="464"/>
      <c r="AO21" s="464"/>
      <c r="AP21" s="464"/>
      <c r="AQ21" s="90" t="s">
        <v>298</v>
      </c>
      <c r="AR21" s="111"/>
      <c r="AS21" s="111"/>
      <c r="AT21" s="111"/>
      <c r="AU21" s="111"/>
      <c r="AV21" s="112"/>
      <c r="AW21" s="90" t="str">
        <f xml:space="preserve"> IFERROR(VLOOKUP(AQ21,[3]テーブル名!$C$2:$E$1003,3,0),"")</f>
        <v/>
      </c>
      <c r="AX21" s="111"/>
      <c r="AY21" s="111"/>
      <c r="AZ21" s="111"/>
      <c r="BA21" s="111"/>
      <c r="BB21" s="111"/>
      <c r="BC21" s="111"/>
      <c r="BD21" s="112"/>
      <c r="BE21" s="182" t="s">
        <v>303</v>
      </c>
      <c r="BF21" s="111"/>
      <c r="BG21" s="111"/>
      <c r="BH21" s="111"/>
      <c r="BI21" s="111"/>
      <c r="BJ21" s="112"/>
      <c r="BK21" s="106" t="str">
        <f>IFERROR(VLOOKUP(BE21,[3]列名!$C$2:$N$17286,2,FALSE),"－")</f>
        <v>－</v>
      </c>
      <c r="BL21" s="111"/>
      <c r="BM21" s="111"/>
      <c r="BN21" s="111"/>
      <c r="BO21" s="111"/>
      <c r="BP21" s="111"/>
      <c r="BQ21" s="111"/>
      <c r="BR21" s="112"/>
      <c r="BS21" s="449"/>
      <c r="BT21" s="450"/>
      <c r="BU21" s="450"/>
      <c r="BV21" s="450"/>
      <c r="BW21" s="451"/>
      <c r="BX21" s="449"/>
      <c r="BY21" s="450"/>
      <c r="BZ21" s="450"/>
      <c r="CA21" s="450"/>
      <c r="CB21" s="450"/>
      <c r="CC21" s="450"/>
      <c r="CD21" s="451"/>
      <c r="CE21" s="436"/>
      <c r="CF21" s="436"/>
      <c r="CG21" s="436"/>
      <c r="CH21" s="436"/>
      <c r="CI21" s="436"/>
      <c r="CJ21" s="436"/>
      <c r="CK21" s="436"/>
      <c r="CL21" s="436"/>
      <c r="CM21" s="436"/>
      <c r="CN21" s="436"/>
      <c r="CO21" s="436"/>
      <c r="CP21" s="436"/>
      <c r="CQ21" s="436"/>
      <c r="CR21" s="436"/>
      <c r="CS21" s="436"/>
      <c r="CT21" s="436"/>
      <c r="CU21" s="437"/>
      <c r="CV21" s="189"/>
    </row>
    <row r="22" spans="1:100" s="105" customFormat="1" ht="9.75" customHeight="1">
      <c r="A22" s="479">
        <f>IF(C22&lt;&gt;"",COUNT($A$7:B21)+1,"")</f>
        <v>12</v>
      </c>
      <c r="B22" s="480"/>
      <c r="C22" s="456" t="s">
        <v>309</v>
      </c>
      <c r="D22" s="457"/>
      <c r="E22" s="457"/>
      <c r="F22" s="457"/>
      <c r="G22" s="457"/>
      <c r="H22" s="458"/>
      <c r="I22" s="106" t="str">
        <f>IFERROR(VLOOKUP(Y22,[3]設定!$A$2:$C$21,2,FALSE),"")</f>
        <v>TXT</v>
      </c>
      <c r="J22" s="107"/>
      <c r="K22" s="524" t="str">
        <f>I22 &amp; IF(I22&lt;&gt;"","_","") &amp; IFERROR(VLOOKUP(C22,[3]列名!$C$2:$N$17286,2,FALSE),"－")</f>
        <v>TXT_－</v>
      </c>
      <c r="L22" s="525"/>
      <c r="M22" s="525"/>
      <c r="N22" s="525"/>
      <c r="O22" s="525"/>
      <c r="P22" s="525"/>
      <c r="Q22" s="525"/>
      <c r="R22" s="526"/>
      <c r="S22" s="481" t="s">
        <v>85</v>
      </c>
      <c r="T22" s="482"/>
      <c r="U22" s="482"/>
      <c r="V22" s="90" t="str">
        <f>IFERROR(VLOOKUP(Y22,[3]設定!$A$2:$C$21,3,FALSE),"－")</f>
        <v>文字</v>
      </c>
      <c r="W22" s="186"/>
      <c r="X22" s="109" t="str">
        <f>IFERROR(VLOOKUP(C22,[3]列名!$C$2:$N$17286,5,FALSE),"－")</f>
        <v>－</v>
      </c>
      <c r="Y22" s="459" t="s">
        <v>13</v>
      </c>
      <c r="Z22" s="460"/>
      <c r="AA22" s="461"/>
      <c r="AB22" s="486">
        <v>6</v>
      </c>
      <c r="AC22" s="487"/>
      <c r="AD22" s="483" t="s">
        <v>249</v>
      </c>
      <c r="AE22" s="484"/>
      <c r="AF22" s="485"/>
      <c r="AG22" s="468" t="s">
        <v>17</v>
      </c>
      <c r="AH22" s="469"/>
      <c r="AI22" s="454" t="s">
        <v>50</v>
      </c>
      <c r="AJ22" s="455"/>
      <c r="AK22" s="464"/>
      <c r="AL22" s="464"/>
      <c r="AM22" s="464"/>
      <c r="AN22" s="464"/>
      <c r="AO22" s="464"/>
      <c r="AP22" s="464"/>
      <c r="AQ22" s="90" t="s">
        <v>298</v>
      </c>
      <c r="AR22" s="111"/>
      <c r="AS22" s="111"/>
      <c r="AT22" s="111"/>
      <c r="AU22" s="111"/>
      <c r="AV22" s="112"/>
      <c r="AW22" s="90" t="str">
        <f xml:space="preserve"> IFERROR(VLOOKUP(AQ22,[3]テーブル名!$C$2:$E$1003,3,0),"")</f>
        <v/>
      </c>
      <c r="AX22" s="111"/>
      <c r="AY22" s="111"/>
      <c r="AZ22" s="111"/>
      <c r="BA22" s="111"/>
      <c r="BB22" s="111"/>
      <c r="BC22" s="111"/>
      <c r="BD22" s="112"/>
      <c r="BE22" s="456" t="s">
        <v>309</v>
      </c>
      <c r="BF22" s="457"/>
      <c r="BG22" s="457"/>
      <c r="BH22" s="457"/>
      <c r="BI22" s="457"/>
      <c r="BJ22" s="458"/>
      <c r="BK22" s="106" t="str">
        <f>IFERROR(VLOOKUP(BE22,[3]列名!$C$2:$N$17286,2,FALSE),"－")</f>
        <v>－</v>
      </c>
      <c r="BL22" s="111"/>
      <c r="BM22" s="111"/>
      <c r="BN22" s="111"/>
      <c r="BO22" s="111"/>
      <c r="BP22" s="111"/>
      <c r="BQ22" s="111"/>
      <c r="BR22" s="112"/>
      <c r="BS22" s="449"/>
      <c r="BT22" s="450"/>
      <c r="BU22" s="450"/>
      <c r="BV22" s="450"/>
      <c r="BW22" s="451"/>
      <c r="BX22" s="449"/>
      <c r="BY22" s="450"/>
      <c r="BZ22" s="450"/>
      <c r="CA22" s="450"/>
      <c r="CB22" s="450"/>
      <c r="CC22" s="450"/>
      <c r="CD22" s="451"/>
      <c r="CE22" s="436"/>
      <c r="CF22" s="436"/>
      <c r="CG22" s="436"/>
      <c r="CH22" s="436"/>
      <c r="CI22" s="436"/>
      <c r="CJ22" s="436"/>
      <c r="CK22" s="436"/>
      <c r="CL22" s="436"/>
      <c r="CM22" s="436"/>
      <c r="CN22" s="436"/>
      <c r="CO22" s="436"/>
      <c r="CP22" s="436"/>
      <c r="CQ22" s="436"/>
      <c r="CR22" s="436"/>
      <c r="CS22" s="436"/>
      <c r="CT22" s="436"/>
      <c r="CU22" s="437"/>
      <c r="CV22" s="189"/>
    </row>
    <row r="23" spans="1:100" s="105" customFormat="1" ht="9.75" customHeight="1">
      <c r="A23" s="479">
        <f>IF(C23&lt;&gt;"",COUNT($A$7:B22)+1,"")</f>
        <v>13</v>
      </c>
      <c r="B23" s="480"/>
      <c r="C23" s="456" t="s">
        <v>310</v>
      </c>
      <c r="D23" s="457"/>
      <c r="E23" s="457"/>
      <c r="F23" s="457"/>
      <c r="G23" s="457"/>
      <c r="H23" s="458"/>
      <c r="I23" s="106" t="str">
        <f>IFERROR(VLOOKUP(Y23,[3]設定!$A$2:$C$21,2,FALSE),"")</f>
        <v>TXT</v>
      </c>
      <c r="J23" s="107"/>
      <c r="K23" s="524" t="str">
        <f>I23 &amp; IF(I23&lt;&gt;"","_","") &amp; IFERROR(VLOOKUP(C23,[3]列名!$C$2:$N$17286,2,FALSE),"－")</f>
        <v>TXT_－</v>
      </c>
      <c r="L23" s="525"/>
      <c r="M23" s="525"/>
      <c r="N23" s="525"/>
      <c r="O23" s="525"/>
      <c r="P23" s="525"/>
      <c r="Q23" s="525"/>
      <c r="R23" s="526"/>
      <c r="S23" s="481" t="s">
        <v>86</v>
      </c>
      <c r="T23" s="482"/>
      <c r="U23" s="482"/>
      <c r="V23" s="90" t="str">
        <f>IFERROR(VLOOKUP(Y23,[3]設定!$A$2:$C$21,3,FALSE),"－")</f>
        <v>文字</v>
      </c>
      <c r="W23" s="184"/>
      <c r="X23" s="109" t="str">
        <f>IFERROR(VLOOKUP(C23,[3]列名!$C$2:$N$17286,5,FALSE),"－")</f>
        <v>－</v>
      </c>
      <c r="Y23" s="459" t="s">
        <v>13</v>
      </c>
      <c r="Z23" s="460"/>
      <c r="AA23" s="461"/>
      <c r="AB23" s="486">
        <v>7</v>
      </c>
      <c r="AC23" s="487"/>
      <c r="AD23" s="483" t="s">
        <v>77</v>
      </c>
      <c r="AE23" s="484"/>
      <c r="AF23" s="485"/>
      <c r="AG23" s="468" t="s">
        <v>17</v>
      </c>
      <c r="AH23" s="469"/>
      <c r="AI23" s="454" t="s">
        <v>50</v>
      </c>
      <c r="AJ23" s="455"/>
      <c r="AK23" s="464"/>
      <c r="AL23" s="464"/>
      <c r="AM23" s="464"/>
      <c r="AN23" s="464"/>
      <c r="AO23" s="464"/>
      <c r="AP23" s="464"/>
      <c r="AQ23" s="90" t="s">
        <v>298</v>
      </c>
      <c r="AR23" s="111"/>
      <c r="AS23" s="111"/>
      <c r="AT23" s="111"/>
      <c r="AU23" s="111"/>
      <c r="AV23" s="112"/>
      <c r="AW23" s="90" t="str">
        <f xml:space="preserve"> IFERROR(VLOOKUP(AQ23,[3]テーブル名!$C$2:$E$1003,3,0),"")</f>
        <v/>
      </c>
      <c r="AX23" s="111"/>
      <c r="AY23" s="111"/>
      <c r="AZ23" s="111"/>
      <c r="BA23" s="111"/>
      <c r="BB23" s="111"/>
      <c r="BC23" s="111"/>
      <c r="BD23" s="112"/>
      <c r="BE23" s="456" t="s">
        <v>310</v>
      </c>
      <c r="BF23" s="457"/>
      <c r="BG23" s="457"/>
      <c r="BH23" s="457"/>
      <c r="BI23" s="457"/>
      <c r="BJ23" s="458"/>
      <c r="BK23" s="106" t="str">
        <f>IFERROR(VLOOKUP(BE23,[3]列名!$C$2:$N$17286,2,FALSE),"－")</f>
        <v>－</v>
      </c>
      <c r="BL23" s="111"/>
      <c r="BM23" s="111"/>
      <c r="BN23" s="111"/>
      <c r="BO23" s="111"/>
      <c r="BP23" s="111"/>
      <c r="BQ23" s="111"/>
      <c r="BR23" s="112"/>
      <c r="BS23" s="449"/>
      <c r="BT23" s="450"/>
      <c r="BU23" s="450"/>
      <c r="BV23" s="450"/>
      <c r="BW23" s="451"/>
      <c r="BX23" s="449"/>
      <c r="BY23" s="450"/>
      <c r="BZ23" s="450"/>
      <c r="CA23" s="450"/>
      <c r="CB23" s="450"/>
      <c r="CC23" s="450"/>
      <c r="CD23" s="451"/>
      <c r="CE23" s="436"/>
      <c r="CF23" s="436"/>
      <c r="CG23" s="436"/>
      <c r="CH23" s="436"/>
      <c r="CI23" s="436"/>
      <c r="CJ23" s="436"/>
      <c r="CK23" s="436"/>
      <c r="CL23" s="436"/>
      <c r="CM23" s="436"/>
      <c r="CN23" s="436"/>
      <c r="CO23" s="436"/>
      <c r="CP23" s="436"/>
      <c r="CQ23" s="436"/>
      <c r="CR23" s="436"/>
      <c r="CS23" s="436"/>
      <c r="CT23" s="436"/>
      <c r="CU23" s="437"/>
      <c r="CV23" s="189"/>
    </row>
    <row r="24" spans="1:100" s="105" customFormat="1" ht="9.75" customHeight="1">
      <c r="A24" s="479">
        <f>IF(C24&lt;&gt;"",COUNT($A$7:B23)+1,"")</f>
        <v>14</v>
      </c>
      <c r="B24" s="480"/>
      <c r="C24" s="456" t="s">
        <v>311</v>
      </c>
      <c r="D24" s="457" t="s">
        <v>89</v>
      </c>
      <c r="E24" s="457" t="s">
        <v>89</v>
      </c>
      <c r="F24" s="457" t="s">
        <v>89</v>
      </c>
      <c r="G24" s="457" t="s">
        <v>89</v>
      </c>
      <c r="H24" s="458" t="s">
        <v>89</v>
      </c>
      <c r="I24" s="106" t="str">
        <f>IFERROR(VLOOKUP(Y24,[3]設定!$A$2:$C$21,2,FALSE),"")</f>
        <v>TXT</v>
      </c>
      <c r="J24" s="107"/>
      <c r="K24" s="524" t="str">
        <f>I24 &amp; IF(I24&lt;&gt;"","_","") &amp; IFERROR(VLOOKUP(C24,[3]列名!$C$2:$N$17286,2,FALSE),"－")</f>
        <v>TXT_－</v>
      </c>
      <c r="L24" s="525"/>
      <c r="M24" s="525"/>
      <c r="N24" s="525"/>
      <c r="O24" s="525"/>
      <c r="P24" s="525"/>
      <c r="Q24" s="525"/>
      <c r="R24" s="526"/>
      <c r="S24" s="481" t="s">
        <v>260</v>
      </c>
      <c r="T24" s="482"/>
      <c r="U24" s="482"/>
      <c r="V24" s="90" t="str">
        <f>IFERROR(VLOOKUP(Y24,[3]設定!$A$2:$C$21,3,FALSE),"－")</f>
        <v>文字</v>
      </c>
      <c r="W24" s="215"/>
      <c r="X24" s="109" t="str">
        <f>IFERROR(VLOOKUP(C24,[3]列名!$C$2:$N$17286,5,FALSE),"－")</f>
        <v>－</v>
      </c>
      <c r="Y24" s="459" t="s">
        <v>13</v>
      </c>
      <c r="Z24" s="460"/>
      <c r="AA24" s="461"/>
      <c r="AB24" s="486">
        <v>8</v>
      </c>
      <c r="AC24" s="487"/>
      <c r="AD24" s="483" t="s">
        <v>77</v>
      </c>
      <c r="AE24" s="484"/>
      <c r="AF24" s="485"/>
      <c r="AG24" s="468" t="s">
        <v>17</v>
      </c>
      <c r="AH24" s="469"/>
      <c r="AI24" s="454" t="s">
        <v>50</v>
      </c>
      <c r="AJ24" s="455"/>
      <c r="AK24" s="464"/>
      <c r="AL24" s="464"/>
      <c r="AM24" s="464"/>
      <c r="AN24" s="464"/>
      <c r="AO24" s="464"/>
      <c r="AP24" s="464"/>
      <c r="AQ24" s="90" t="s">
        <v>298</v>
      </c>
      <c r="AR24" s="111"/>
      <c r="AS24" s="111"/>
      <c r="AT24" s="111"/>
      <c r="AU24" s="111"/>
      <c r="AV24" s="112"/>
      <c r="AW24" s="90" t="str">
        <f xml:space="preserve"> IFERROR(VLOOKUP(AQ24,[3]テーブル名!$C$2:$E$1003,3,0),"")</f>
        <v/>
      </c>
      <c r="AX24" s="111"/>
      <c r="AY24" s="111"/>
      <c r="AZ24" s="111"/>
      <c r="BA24" s="111"/>
      <c r="BB24" s="111"/>
      <c r="BC24" s="111"/>
      <c r="BD24" s="112"/>
      <c r="BE24" s="456" t="s">
        <v>311</v>
      </c>
      <c r="BF24" s="457" t="s">
        <v>89</v>
      </c>
      <c r="BG24" s="457" t="s">
        <v>89</v>
      </c>
      <c r="BH24" s="457" t="s">
        <v>89</v>
      </c>
      <c r="BI24" s="457" t="s">
        <v>89</v>
      </c>
      <c r="BJ24" s="458" t="s">
        <v>89</v>
      </c>
      <c r="BK24" s="106" t="str">
        <f>IFERROR(VLOOKUP(BE24,[3]列名!$C$2:$N$17286,2,FALSE),"－")</f>
        <v>－</v>
      </c>
      <c r="BL24" s="111"/>
      <c r="BM24" s="111"/>
      <c r="BN24" s="111"/>
      <c r="BO24" s="111"/>
      <c r="BP24" s="111"/>
      <c r="BQ24" s="111"/>
      <c r="BR24" s="112"/>
      <c r="BS24" s="449"/>
      <c r="BT24" s="450"/>
      <c r="BU24" s="450"/>
      <c r="BV24" s="450"/>
      <c r="BW24" s="451"/>
      <c r="BX24" s="449"/>
      <c r="BY24" s="450"/>
      <c r="BZ24" s="450"/>
      <c r="CA24" s="450"/>
      <c r="CB24" s="450"/>
      <c r="CC24" s="450"/>
      <c r="CD24" s="451"/>
      <c r="CE24" s="436"/>
      <c r="CF24" s="436"/>
      <c r="CG24" s="436"/>
      <c r="CH24" s="436"/>
      <c r="CI24" s="436"/>
      <c r="CJ24" s="436"/>
      <c r="CK24" s="436"/>
      <c r="CL24" s="436"/>
      <c r="CM24" s="436"/>
      <c r="CN24" s="436"/>
      <c r="CO24" s="436"/>
      <c r="CP24" s="436"/>
      <c r="CQ24" s="436"/>
      <c r="CR24" s="436"/>
      <c r="CS24" s="436"/>
      <c r="CT24" s="436"/>
      <c r="CU24" s="437"/>
      <c r="CV24" s="189"/>
    </row>
    <row r="25" spans="1:100" s="105" customFormat="1" ht="9.75" customHeight="1">
      <c r="A25" s="479">
        <f>IF(C25&lt;&gt;"",COUNT($A$7:B24)+1,"")</f>
        <v>15</v>
      </c>
      <c r="B25" s="480"/>
      <c r="C25" s="456" t="s">
        <v>242</v>
      </c>
      <c r="D25" s="457" t="s">
        <v>90</v>
      </c>
      <c r="E25" s="457" t="s">
        <v>90</v>
      </c>
      <c r="F25" s="457" t="s">
        <v>90</v>
      </c>
      <c r="G25" s="457" t="s">
        <v>90</v>
      </c>
      <c r="H25" s="458" t="s">
        <v>90</v>
      </c>
      <c r="I25" s="106" t="str">
        <f>IFERROR(VLOOKUP(Y25,[3]設定!$A$2:$C$21,2,FALSE),"")</f>
        <v>TXT</v>
      </c>
      <c r="J25" s="107"/>
      <c r="K25" s="524" t="str">
        <f>I25 &amp; IF(I25&lt;&gt;"","_","") &amp; IFERROR(VLOOKUP(C25,[3]列名!$C$2:$N$17286,2,FALSE),"－")</f>
        <v>TXT_pwd</v>
      </c>
      <c r="L25" s="525"/>
      <c r="M25" s="525"/>
      <c r="N25" s="525"/>
      <c r="O25" s="525"/>
      <c r="P25" s="525"/>
      <c r="Q25" s="525"/>
      <c r="R25" s="526"/>
      <c r="S25" s="481" t="s">
        <v>261</v>
      </c>
      <c r="T25" s="482"/>
      <c r="U25" s="482"/>
      <c r="V25" s="90" t="str">
        <f>IFERROR(VLOOKUP(Y25,[3]設定!$A$2:$C$21,3,FALSE),"－")</f>
        <v>文字</v>
      </c>
      <c r="W25" s="215"/>
      <c r="X25" s="109">
        <f>IFERROR(VLOOKUP(C25,[3]列名!$C$2:$N$17286,5,FALSE),"－")</f>
        <v>20</v>
      </c>
      <c r="Y25" s="459" t="s">
        <v>13</v>
      </c>
      <c r="Z25" s="460"/>
      <c r="AA25" s="461"/>
      <c r="AB25" s="486">
        <v>9</v>
      </c>
      <c r="AC25" s="487"/>
      <c r="AD25" s="483" t="s">
        <v>77</v>
      </c>
      <c r="AE25" s="484"/>
      <c r="AF25" s="485"/>
      <c r="AG25" s="468" t="s">
        <v>17</v>
      </c>
      <c r="AH25" s="469"/>
      <c r="AI25" s="454" t="s">
        <v>50</v>
      </c>
      <c r="AJ25" s="455"/>
      <c r="AK25" s="464"/>
      <c r="AL25" s="464"/>
      <c r="AM25" s="464"/>
      <c r="AN25" s="464"/>
      <c r="AO25" s="464"/>
      <c r="AP25" s="464"/>
      <c r="AQ25" s="90" t="s">
        <v>298</v>
      </c>
      <c r="AR25" s="111"/>
      <c r="AS25" s="111"/>
      <c r="AT25" s="111"/>
      <c r="AU25" s="111"/>
      <c r="AV25" s="112"/>
      <c r="AW25" s="90" t="str">
        <f xml:space="preserve"> IFERROR(VLOOKUP(AQ25,[3]テーブル名!$C$2:$E$1003,3,0),"")</f>
        <v/>
      </c>
      <c r="AX25" s="111"/>
      <c r="AY25" s="111"/>
      <c r="AZ25" s="111"/>
      <c r="BA25" s="111"/>
      <c r="BB25" s="111"/>
      <c r="BC25" s="111"/>
      <c r="BD25" s="112"/>
      <c r="BE25" s="456" t="s">
        <v>242</v>
      </c>
      <c r="BF25" s="457" t="s">
        <v>90</v>
      </c>
      <c r="BG25" s="457" t="s">
        <v>90</v>
      </c>
      <c r="BH25" s="457" t="s">
        <v>90</v>
      </c>
      <c r="BI25" s="457" t="s">
        <v>90</v>
      </c>
      <c r="BJ25" s="458" t="s">
        <v>90</v>
      </c>
      <c r="BK25" s="106" t="str">
        <f>IFERROR(VLOOKUP(BE25,[3]列名!$C$2:$N$17286,2,FALSE),"－")</f>
        <v>pwd</v>
      </c>
      <c r="BL25" s="111"/>
      <c r="BM25" s="111"/>
      <c r="BN25" s="111"/>
      <c r="BO25" s="111"/>
      <c r="BP25" s="111"/>
      <c r="BQ25" s="111"/>
      <c r="BR25" s="112"/>
      <c r="BS25" s="449"/>
      <c r="BT25" s="450"/>
      <c r="BU25" s="450"/>
      <c r="BV25" s="450"/>
      <c r="BW25" s="451"/>
      <c r="BX25" s="449"/>
      <c r="BY25" s="450"/>
      <c r="BZ25" s="450"/>
      <c r="CA25" s="450"/>
      <c r="CB25" s="450"/>
      <c r="CC25" s="450"/>
      <c r="CD25" s="451"/>
      <c r="CE25" s="436"/>
      <c r="CF25" s="436"/>
      <c r="CG25" s="436"/>
      <c r="CH25" s="436"/>
      <c r="CI25" s="436"/>
      <c r="CJ25" s="436"/>
      <c r="CK25" s="436"/>
      <c r="CL25" s="436"/>
      <c r="CM25" s="436"/>
      <c r="CN25" s="436"/>
      <c r="CO25" s="436"/>
      <c r="CP25" s="436"/>
      <c r="CQ25" s="436"/>
      <c r="CR25" s="436"/>
      <c r="CS25" s="436"/>
      <c r="CT25" s="436"/>
      <c r="CU25" s="437"/>
      <c r="CV25" s="189"/>
    </row>
    <row r="26" spans="1:100" s="105" customFormat="1" ht="9.75" customHeight="1">
      <c r="A26" s="479">
        <f>IF(C26&lt;&gt;"",COUNT($A$7:B25)+1,"")</f>
        <v>16</v>
      </c>
      <c r="B26" s="480"/>
      <c r="C26" s="456" t="s">
        <v>243</v>
      </c>
      <c r="D26" s="457" t="s">
        <v>91</v>
      </c>
      <c r="E26" s="457" t="s">
        <v>91</v>
      </c>
      <c r="F26" s="457" t="s">
        <v>91</v>
      </c>
      <c r="G26" s="457" t="s">
        <v>91</v>
      </c>
      <c r="H26" s="458" t="s">
        <v>91</v>
      </c>
      <c r="I26" s="106" t="str">
        <f>IFERROR(VLOOKUP(Y26,[3]設定!$A$2:$C$21,2,FALSE),"")</f>
        <v>CMB</v>
      </c>
      <c r="J26" s="107"/>
      <c r="K26" s="524" t="str">
        <f>I26 &amp; IF(I26&lt;&gt;"","_","") &amp; IFERROR(VLOOKUP(C26,[3]列名!$C$2:$N$17286,2,FALSE),"－")</f>
        <v>CMB_belong_div</v>
      </c>
      <c r="L26" s="525"/>
      <c r="M26" s="525"/>
      <c r="N26" s="525"/>
      <c r="O26" s="525"/>
      <c r="P26" s="525"/>
      <c r="Q26" s="525"/>
      <c r="R26" s="526"/>
      <c r="S26" s="481" t="s">
        <v>262</v>
      </c>
      <c r="T26" s="482"/>
      <c r="U26" s="482"/>
      <c r="V26" s="90" t="str">
        <f>IFERROR(VLOOKUP(Y26,[3]設定!$A$2:$C$21,3,FALSE),"－")</f>
        <v>選択</v>
      </c>
      <c r="W26" s="108"/>
      <c r="X26" s="109">
        <f>IFERROR(VLOOKUP(C26,[3]列名!$C$2:$N$17286,5,FALSE),"－")</f>
        <v>3</v>
      </c>
      <c r="Y26" s="459" t="s">
        <v>88</v>
      </c>
      <c r="Z26" s="460"/>
      <c r="AA26" s="461"/>
      <c r="AB26" s="486">
        <v>10</v>
      </c>
      <c r="AC26" s="487"/>
      <c r="AD26" s="483"/>
      <c r="AE26" s="484"/>
      <c r="AF26" s="485"/>
      <c r="AG26" s="468" t="s">
        <v>17</v>
      </c>
      <c r="AH26" s="469"/>
      <c r="AI26" s="454" t="s">
        <v>50</v>
      </c>
      <c r="AJ26" s="455"/>
      <c r="AK26" s="464"/>
      <c r="AL26" s="464"/>
      <c r="AM26" s="464"/>
      <c r="AN26" s="464"/>
      <c r="AO26" s="464"/>
      <c r="AP26" s="464"/>
      <c r="AQ26" s="90" t="s">
        <v>298</v>
      </c>
      <c r="AR26" s="111"/>
      <c r="AS26" s="111"/>
      <c r="AT26" s="111"/>
      <c r="AU26" s="111"/>
      <c r="AV26" s="112"/>
      <c r="AW26" s="90" t="str">
        <f xml:space="preserve"> IFERROR(VLOOKUP(AQ26,[3]テーブル名!$C$2:$E$1003,3,0),"")</f>
        <v/>
      </c>
      <c r="AX26" s="111"/>
      <c r="AY26" s="111"/>
      <c r="AZ26" s="111"/>
      <c r="BA26" s="111"/>
      <c r="BB26" s="111"/>
      <c r="BC26" s="111"/>
      <c r="BD26" s="112"/>
      <c r="BE26" s="456" t="s">
        <v>243</v>
      </c>
      <c r="BF26" s="457" t="s">
        <v>91</v>
      </c>
      <c r="BG26" s="457" t="s">
        <v>91</v>
      </c>
      <c r="BH26" s="457" t="s">
        <v>91</v>
      </c>
      <c r="BI26" s="457" t="s">
        <v>91</v>
      </c>
      <c r="BJ26" s="458" t="s">
        <v>91</v>
      </c>
      <c r="BK26" s="106" t="str">
        <f>IFERROR(VLOOKUP(BE26,[3]列名!$C$2:$N$17286,2,FALSE),"－")</f>
        <v>belong_div</v>
      </c>
      <c r="BL26" s="111"/>
      <c r="BM26" s="111"/>
      <c r="BN26" s="111"/>
      <c r="BO26" s="111"/>
      <c r="BP26" s="111"/>
      <c r="BQ26" s="111"/>
      <c r="BR26" s="112"/>
      <c r="BS26" s="449"/>
      <c r="BT26" s="450"/>
      <c r="BU26" s="450"/>
      <c r="BV26" s="450"/>
      <c r="BW26" s="451"/>
      <c r="BX26" s="449"/>
      <c r="BY26" s="450"/>
      <c r="BZ26" s="450"/>
      <c r="CA26" s="450"/>
      <c r="CB26" s="450"/>
      <c r="CC26" s="450"/>
      <c r="CD26" s="451"/>
      <c r="CE26" s="445" t="s">
        <v>278</v>
      </c>
      <c r="CF26" s="445"/>
      <c r="CG26" s="445"/>
      <c r="CH26" s="445"/>
      <c r="CI26" s="445"/>
      <c r="CJ26" s="445"/>
      <c r="CK26" s="445"/>
      <c r="CL26" s="445"/>
      <c r="CM26" s="445"/>
      <c r="CN26" s="445"/>
      <c r="CO26" s="445"/>
      <c r="CP26" s="445"/>
      <c r="CQ26" s="445"/>
      <c r="CR26" s="445"/>
      <c r="CS26" s="445"/>
      <c r="CT26" s="445"/>
      <c r="CU26" s="446"/>
      <c r="CV26" s="332" t="s">
        <v>282</v>
      </c>
    </row>
    <row r="27" spans="1:100" s="105" customFormat="1" ht="9.75" customHeight="1">
      <c r="A27" s="479">
        <f>IF(C27&lt;&gt;"",COUNT($A$7:B26)+1,"")</f>
        <v>17</v>
      </c>
      <c r="B27" s="480"/>
      <c r="C27" s="456" t="s">
        <v>244</v>
      </c>
      <c r="D27" s="457" t="s">
        <v>92</v>
      </c>
      <c r="E27" s="457" t="s">
        <v>92</v>
      </c>
      <c r="F27" s="457" t="s">
        <v>92</v>
      </c>
      <c r="G27" s="457" t="s">
        <v>92</v>
      </c>
      <c r="H27" s="458" t="s">
        <v>92</v>
      </c>
      <c r="I27" s="106" t="str">
        <f>IFERROR(VLOOKUP(Y27,[3]設定!$A$2:$C$21,2,FALSE),"")</f>
        <v>CMB</v>
      </c>
      <c r="J27" s="107"/>
      <c r="K27" s="524" t="str">
        <f>I27 &amp; IF(I27&lt;&gt;"","_","") &amp; IFERROR(VLOOKUP(C27,[3]列名!$C$2:$N$17286,2,FALSE),"－")</f>
        <v>CMB_position_div</v>
      </c>
      <c r="L27" s="525"/>
      <c r="M27" s="525"/>
      <c r="N27" s="525"/>
      <c r="O27" s="525"/>
      <c r="P27" s="525"/>
      <c r="Q27" s="525"/>
      <c r="R27" s="526"/>
      <c r="S27" s="481" t="s">
        <v>263</v>
      </c>
      <c r="T27" s="482"/>
      <c r="U27" s="482"/>
      <c r="V27" s="90" t="str">
        <f>IFERROR(VLOOKUP(Y27,[3]設定!$A$2:$C$21,3,FALSE),"－")</f>
        <v>選択</v>
      </c>
      <c r="W27" s="108"/>
      <c r="X27" s="109">
        <f>IFERROR(VLOOKUP(C27,[3]列名!$C$2:$N$17286,5,FALSE),"－")</f>
        <v>2</v>
      </c>
      <c r="Y27" s="459" t="s">
        <v>88</v>
      </c>
      <c r="Z27" s="460"/>
      <c r="AA27" s="461"/>
      <c r="AB27" s="486">
        <v>11</v>
      </c>
      <c r="AC27" s="487"/>
      <c r="AD27" s="483"/>
      <c r="AE27" s="484"/>
      <c r="AF27" s="485"/>
      <c r="AG27" s="468" t="s">
        <v>17</v>
      </c>
      <c r="AH27" s="469"/>
      <c r="AI27" s="454" t="s">
        <v>50</v>
      </c>
      <c r="AJ27" s="455"/>
      <c r="AK27" s="464"/>
      <c r="AL27" s="464"/>
      <c r="AM27" s="464"/>
      <c r="AN27" s="464"/>
      <c r="AO27" s="464"/>
      <c r="AP27" s="464"/>
      <c r="AQ27" s="90" t="s">
        <v>298</v>
      </c>
      <c r="AR27" s="111"/>
      <c r="AS27" s="111"/>
      <c r="AT27" s="111"/>
      <c r="AU27" s="111"/>
      <c r="AV27" s="112"/>
      <c r="AW27" s="90" t="str">
        <f xml:space="preserve"> IFERROR(VLOOKUP(AQ27,[3]テーブル名!$C$2:$E$1003,3,0),"")</f>
        <v/>
      </c>
      <c r="AX27" s="111"/>
      <c r="AY27" s="111"/>
      <c r="AZ27" s="111"/>
      <c r="BA27" s="111"/>
      <c r="BB27" s="111"/>
      <c r="BC27" s="111"/>
      <c r="BD27" s="112"/>
      <c r="BE27" s="456" t="s">
        <v>244</v>
      </c>
      <c r="BF27" s="457" t="s">
        <v>92</v>
      </c>
      <c r="BG27" s="457" t="s">
        <v>92</v>
      </c>
      <c r="BH27" s="457" t="s">
        <v>92</v>
      </c>
      <c r="BI27" s="457" t="s">
        <v>92</v>
      </c>
      <c r="BJ27" s="458" t="s">
        <v>92</v>
      </c>
      <c r="BK27" s="106" t="str">
        <f>IFERROR(VLOOKUP(BE27,[3]列名!$C$2:$N$17286,2,FALSE),"－")</f>
        <v>position_div</v>
      </c>
      <c r="BL27" s="111"/>
      <c r="BM27" s="111"/>
      <c r="BN27" s="111"/>
      <c r="BO27" s="111"/>
      <c r="BP27" s="111"/>
      <c r="BQ27" s="111"/>
      <c r="BR27" s="112"/>
      <c r="BS27" s="449"/>
      <c r="BT27" s="450"/>
      <c r="BU27" s="450"/>
      <c r="BV27" s="450"/>
      <c r="BW27" s="451"/>
      <c r="BX27" s="449"/>
      <c r="BY27" s="450"/>
      <c r="BZ27" s="450"/>
      <c r="CA27" s="450"/>
      <c r="CB27" s="450"/>
      <c r="CC27" s="450"/>
      <c r="CD27" s="451"/>
      <c r="CE27" s="445" t="s">
        <v>279</v>
      </c>
      <c r="CF27" s="445"/>
      <c r="CG27" s="445"/>
      <c r="CH27" s="445"/>
      <c r="CI27" s="445"/>
      <c r="CJ27" s="445"/>
      <c r="CK27" s="445"/>
      <c r="CL27" s="445"/>
      <c r="CM27" s="445"/>
      <c r="CN27" s="445"/>
      <c r="CO27" s="445"/>
      <c r="CP27" s="445"/>
      <c r="CQ27" s="445"/>
      <c r="CR27" s="445"/>
      <c r="CS27" s="445"/>
      <c r="CT27" s="445"/>
      <c r="CU27" s="446"/>
      <c r="CV27" s="332" t="s">
        <v>282</v>
      </c>
    </row>
    <row r="28" spans="1:100" s="105" customFormat="1" ht="9.75" customHeight="1">
      <c r="A28" s="479">
        <f>IF(C28&lt;&gt;"",COUNT($A$7:B27)+1,"")</f>
        <v>18</v>
      </c>
      <c r="B28" s="480"/>
      <c r="C28" s="456" t="s">
        <v>245</v>
      </c>
      <c r="D28" s="457"/>
      <c r="E28" s="457"/>
      <c r="F28" s="457"/>
      <c r="G28" s="457"/>
      <c r="H28" s="458"/>
      <c r="I28" s="106" t="str">
        <f>IFERROR(VLOOKUP(Y28,[3]設定!$A$2:$C$21,2,FALSE),"")</f>
        <v>CMB</v>
      </c>
      <c r="J28" s="107"/>
      <c r="K28" s="524" t="str">
        <f>I28 &amp; IF(I28&lt;&gt;"","_","") &amp; IFERROR(VLOOKUP(C28,[3]列名!$C$2:$N$17286,2,FALSE),"－")</f>
        <v>CMB_auth_role_div</v>
      </c>
      <c r="L28" s="525"/>
      <c r="M28" s="525"/>
      <c r="N28" s="525"/>
      <c r="O28" s="525"/>
      <c r="P28" s="525"/>
      <c r="Q28" s="525"/>
      <c r="R28" s="526"/>
      <c r="S28" s="481" t="s">
        <v>264</v>
      </c>
      <c r="T28" s="482"/>
      <c r="U28" s="482"/>
      <c r="V28" s="90" t="str">
        <f>IFERROR(VLOOKUP(Y28,[3]設定!$A$2:$C$21,3,FALSE),"－")</f>
        <v>選択</v>
      </c>
      <c r="W28" s="108"/>
      <c r="X28" s="109">
        <f>IFERROR(VLOOKUP(C28,[3]列名!$C$2:$N$17286,5,FALSE),"－")</f>
        <v>3</v>
      </c>
      <c r="Y28" s="459" t="s">
        <v>88</v>
      </c>
      <c r="Z28" s="460"/>
      <c r="AA28" s="461"/>
      <c r="AB28" s="486">
        <v>12</v>
      </c>
      <c r="AC28" s="487"/>
      <c r="AD28" s="483"/>
      <c r="AE28" s="484"/>
      <c r="AF28" s="485"/>
      <c r="AG28" s="468" t="s">
        <v>17</v>
      </c>
      <c r="AH28" s="469"/>
      <c r="AI28" s="454" t="s">
        <v>50</v>
      </c>
      <c r="AJ28" s="455"/>
      <c r="AK28" s="464"/>
      <c r="AL28" s="464"/>
      <c r="AM28" s="464"/>
      <c r="AN28" s="464"/>
      <c r="AO28" s="464"/>
      <c r="AP28" s="464"/>
      <c r="AQ28" s="90" t="s">
        <v>298</v>
      </c>
      <c r="AR28" s="111"/>
      <c r="AS28" s="111"/>
      <c r="AT28" s="111"/>
      <c r="AU28" s="111"/>
      <c r="AV28" s="112"/>
      <c r="AW28" s="90" t="str">
        <f xml:space="preserve"> IFERROR(VLOOKUP(AQ28,[3]テーブル名!$C$2:$E$1003,3,0),"")</f>
        <v/>
      </c>
      <c r="AX28" s="111"/>
      <c r="AY28" s="111"/>
      <c r="AZ28" s="111"/>
      <c r="BA28" s="111"/>
      <c r="BB28" s="111"/>
      <c r="BC28" s="111"/>
      <c r="BD28" s="112"/>
      <c r="BE28" s="456" t="s">
        <v>245</v>
      </c>
      <c r="BF28" s="457"/>
      <c r="BG28" s="457"/>
      <c r="BH28" s="457"/>
      <c r="BI28" s="457"/>
      <c r="BJ28" s="458"/>
      <c r="BK28" s="106" t="str">
        <f>IFERROR(VLOOKUP(BE28,[3]列名!$C$2:$N$17286,2,FALSE),"－")</f>
        <v>auth_role_div</v>
      </c>
      <c r="BL28" s="111"/>
      <c r="BM28" s="111"/>
      <c r="BN28" s="111"/>
      <c r="BO28" s="111"/>
      <c r="BP28" s="111"/>
      <c r="BQ28" s="111"/>
      <c r="BR28" s="112"/>
      <c r="BS28" s="449"/>
      <c r="BT28" s="450"/>
      <c r="BU28" s="450"/>
      <c r="BV28" s="450"/>
      <c r="BW28" s="451"/>
      <c r="BX28" s="449"/>
      <c r="BY28" s="450"/>
      <c r="BZ28" s="450"/>
      <c r="CA28" s="450"/>
      <c r="CB28" s="450"/>
      <c r="CC28" s="450"/>
      <c r="CD28" s="451"/>
      <c r="CE28" s="445" t="s">
        <v>280</v>
      </c>
      <c r="CF28" s="445"/>
      <c r="CG28" s="445"/>
      <c r="CH28" s="445"/>
      <c r="CI28" s="445"/>
      <c r="CJ28" s="445"/>
      <c r="CK28" s="445"/>
      <c r="CL28" s="445"/>
      <c r="CM28" s="445"/>
      <c r="CN28" s="445"/>
      <c r="CO28" s="445"/>
      <c r="CP28" s="445"/>
      <c r="CQ28" s="445"/>
      <c r="CR28" s="445"/>
      <c r="CS28" s="445"/>
      <c r="CT28" s="445"/>
      <c r="CU28" s="446"/>
      <c r="CV28" s="332" t="s">
        <v>282</v>
      </c>
    </row>
    <row r="29" spans="1:100" s="105" customFormat="1" ht="9.75" customHeight="1">
      <c r="A29" s="479">
        <f>IF(C29&lt;&gt;"",COUNT($A$7:B28)+1,"")</f>
        <v>19</v>
      </c>
      <c r="B29" s="480"/>
      <c r="C29" s="456" t="s">
        <v>246</v>
      </c>
      <c r="D29" s="457" t="s">
        <v>93</v>
      </c>
      <c r="E29" s="457" t="s">
        <v>93</v>
      </c>
      <c r="F29" s="457" t="s">
        <v>93</v>
      </c>
      <c r="G29" s="457" t="s">
        <v>93</v>
      </c>
      <c r="H29" s="458" t="s">
        <v>93</v>
      </c>
      <c r="I29" s="106" t="str">
        <f>IFERROR(VLOOKUP(Y29,[3]設定!$A$2:$C$21,2,FALSE),"")</f>
        <v>CMB</v>
      </c>
      <c r="J29" s="107"/>
      <c r="K29" s="524" t="str">
        <f>I29 &amp; IF(I29&lt;&gt;"","_","") &amp; IFERROR(VLOOKUP(C29,[3]列名!$C$2:$N$17286,2,FALSE),"－")</f>
        <v xml:space="preserve">CMB_incumbent_div </v>
      </c>
      <c r="L29" s="525"/>
      <c r="M29" s="525"/>
      <c r="N29" s="525"/>
      <c r="O29" s="525"/>
      <c r="P29" s="525"/>
      <c r="Q29" s="525"/>
      <c r="R29" s="526"/>
      <c r="S29" s="481" t="s">
        <v>265</v>
      </c>
      <c r="T29" s="482"/>
      <c r="U29" s="482"/>
      <c r="V29" s="90" t="str">
        <f>IFERROR(VLOOKUP(Y29,[3]設定!$A$2:$C$21,3,FALSE),"－")</f>
        <v>選択</v>
      </c>
      <c r="W29" s="185"/>
      <c r="X29" s="109">
        <f>IFERROR(VLOOKUP(C29,[3]列名!$C$2:$N$17286,5,FALSE),"－")</f>
        <v>1</v>
      </c>
      <c r="Y29" s="459" t="s">
        <v>88</v>
      </c>
      <c r="Z29" s="460"/>
      <c r="AA29" s="461"/>
      <c r="AB29" s="486">
        <v>13</v>
      </c>
      <c r="AC29" s="487"/>
      <c r="AD29" s="483"/>
      <c r="AE29" s="484"/>
      <c r="AF29" s="485"/>
      <c r="AG29" s="468" t="s">
        <v>17</v>
      </c>
      <c r="AH29" s="469"/>
      <c r="AI29" s="454" t="s">
        <v>50</v>
      </c>
      <c r="AJ29" s="455"/>
      <c r="AK29" s="464"/>
      <c r="AL29" s="464"/>
      <c r="AM29" s="464"/>
      <c r="AN29" s="464"/>
      <c r="AO29" s="464"/>
      <c r="AP29" s="464"/>
      <c r="AQ29" s="90" t="s">
        <v>298</v>
      </c>
      <c r="AR29" s="111"/>
      <c r="AS29" s="111"/>
      <c r="AT29" s="111"/>
      <c r="AU29" s="111"/>
      <c r="AV29" s="112"/>
      <c r="AW29" s="90" t="str">
        <f xml:space="preserve"> IFERROR(VLOOKUP(AQ29,[3]テーブル名!$C$2:$E$1003,3,0),"")</f>
        <v/>
      </c>
      <c r="AX29" s="111"/>
      <c r="AY29" s="111"/>
      <c r="AZ29" s="111"/>
      <c r="BA29" s="111"/>
      <c r="BB29" s="111"/>
      <c r="BC29" s="111"/>
      <c r="BD29" s="112"/>
      <c r="BE29" s="456" t="s">
        <v>246</v>
      </c>
      <c r="BF29" s="457" t="s">
        <v>93</v>
      </c>
      <c r="BG29" s="457" t="s">
        <v>93</v>
      </c>
      <c r="BH29" s="457" t="s">
        <v>93</v>
      </c>
      <c r="BI29" s="457" t="s">
        <v>93</v>
      </c>
      <c r="BJ29" s="458" t="s">
        <v>93</v>
      </c>
      <c r="BK29" s="106" t="str">
        <f>IFERROR(VLOOKUP(BE29,[3]列名!$C$2:$N$17286,2,FALSE),"－")</f>
        <v xml:space="preserve">incumbent_div </v>
      </c>
      <c r="BL29" s="111"/>
      <c r="BM29" s="111"/>
      <c r="BN29" s="111"/>
      <c r="BO29" s="111"/>
      <c r="BP29" s="111"/>
      <c r="BQ29" s="111"/>
      <c r="BR29" s="112"/>
      <c r="BS29" s="449"/>
      <c r="BT29" s="450"/>
      <c r="BU29" s="450"/>
      <c r="BV29" s="450"/>
      <c r="BW29" s="451"/>
      <c r="BX29" s="449"/>
      <c r="BY29" s="450"/>
      <c r="BZ29" s="450"/>
      <c r="CA29" s="450"/>
      <c r="CB29" s="450"/>
      <c r="CC29" s="450"/>
      <c r="CD29" s="451"/>
      <c r="CE29" s="445" t="s">
        <v>281</v>
      </c>
      <c r="CF29" s="445"/>
      <c r="CG29" s="445"/>
      <c r="CH29" s="445"/>
      <c r="CI29" s="445"/>
      <c r="CJ29" s="445"/>
      <c r="CK29" s="445"/>
      <c r="CL29" s="445"/>
      <c r="CM29" s="445"/>
      <c r="CN29" s="445"/>
      <c r="CO29" s="445"/>
      <c r="CP29" s="445"/>
      <c r="CQ29" s="445"/>
      <c r="CR29" s="445"/>
      <c r="CS29" s="445"/>
      <c r="CT29" s="445"/>
      <c r="CU29" s="446"/>
      <c r="CV29" s="332" t="s">
        <v>282</v>
      </c>
    </row>
    <row r="30" spans="1:100" s="105" customFormat="1" ht="9.75" customHeight="1">
      <c r="A30" s="479">
        <f>IF(C30&lt;&gt;"",COUNT($A$7:B29)+1,"")</f>
        <v>20</v>
      </c>
      <c r="B30" s="480"/>
      <c r="C30" s="456" t="s">
        <v>247</v>
      </c>
      <c r="D30" s="457" t="s">
        <v>94</v>
      </c>
      <c r="E30" s="457" t="s">
        <v>94</v>
      </c>
      <c r="F30" s="457" t="s">
        <v>94</v>
      </c>
      <c r="G30" s="457" t="s">
        <v>94</v>
      </c>
      <c r="H30" s="458" t="s">
        <v>94</v>
      </c>
      <c r="I30" s="106" t="str">
        <f>IFERROR(VLOOKUP(Y30,[3]設定!$A$2:$C$21,2,FALSE),"")</f>
        <v>TXT</v>
      </c>
      <c r="J30" s="107"/>
      <c r="K30" s="524" t="str">
        <f>I30 &amp; IF(I30&lt;&gt;"","_","") &amp; IFERROR(VLOOKUP(C30,[3]列名!$C$2:$N$17286,2,FALSE),"－")</f>
        <v>TXT_pwd_upd_datetime</v>
      </c>
      <c r="L30" s="525"/>
      <c r="M30" s="525"/>
      <c r="N30" s="525"/>
      <c r="O30" s="525"/>
      <c r="P30" s="525"/>
      <c r="Q30" s="525"/>
      <c r="R30" s="526"/>
      <c r="S30" s="481" t="s">
        <v>266</v>
      </c>
      <c r="T30" s="482"/>
      <c r="U30" s="482"/>
      <c r="V30" s="90" t="str">
        <f>IFERROR(VLOOKUP(Y30,[3]設定!$A$2:$C$21,3,FALSE),"－")</f>
        <v>文字</v>
      </c>
      <c r="W30" s="184"/>
      <c r="X30" s="109">
        <f>IFERROR(VLOOKUP(C30,[3]列名!$C$2:$N$17286,5,FALSE),"－")</f>
        <v>2</v>
      </c>
      <c r="Y30" s="459" t="s">
        <v>13</v>
      </c>
      <c r="Z30" s="460"/>
      <c r="AA30" s="461"/>
      <c r="AB30" s="486"/>
      <c r="AC30" s="487"/>
      <c r="AD30" s="483" t="s">
        <v>77</v>
      </c>
      <c r="AE30" s="484"/>
      <c r="AF30" s="485"/>
      <c r="AG30" s="468"/>
      <c r="AH30" s="469"/>
      <c r="AI30" s="454" t="s">
        <v>16</v>
      </c>
      <c r="AJ30" s="455"/>
      <c r="AK30" s="464" t="s">
        <v>60</v>
      </c>
      <c r="AL30" s="464"/>
      <c r="AM30" s="464"/>
      <c r="AN30" s="464"/>
      <c r="AO30" s="464"/>
      <c r="AP30" s="464"/>
      <c r="AQ30" s="90" t="s">
        <v>298</v>
      </c>
      <c r="AR30" s="111"/>
      <c r="AS30" s="111"/>
      <c r="AT30" s="111"/>
      <c r="AU30" s="111"/>
      <c r="AV30" s="112"/>
      <c r="AW30" s="90" t="str">
        <f xml:space="preserve"> IFERROR(VLOOKUP(AQ30,[3]テーブル名!$C$2:$E$1003,3,0),"")</f>
        <v/>
      </c>
      <c r="AX30" s="111"/>
      <c r="AY30" s="111"/>
      <c r="AZ30" s="111"/>
      <c r="BA30" s="111"/>
      <c r="BB30" s="111"/>
      <c r="BC30" s="111"/>
      <c r="BD30" s="112"/>
      <c r="BE30" s="456" t="s">
        <v>247</v>
      </c>
      <c r="BF30" s="457" t="s">
        <v>94</v>
      </c>
      <c r="BG30" s="457" t="s">
        <v>94</v>
      </c>
      <c r="BH30" s="457" t="s">
        <v>94</v>
      </c>
      <c r="BI30" s="457" t="s">
        <v>94</v>
      </c>
      <c r="BJ30" s="458" t="s">
        <v>94</v>
      </c>
      <c r="BK30" s="106" t="str">
        <f>IFERROR(VLOOKUP(BE30,[3]列名!$C$2:$N$17286,2,FALSE),"－")</f>
        <v>pwd_upd_datetime</v>
      </c>
      <c r="BL30" s="111"/>
      <c r="BM30" s="111"/>
      <c r="BN30" s="111"/>
      <c r="BO30" s="111"/>
      <c r="BP30" s="111"/>
      <c r="BQ30" s="111"/>
      <c r="BR30" s="112"/>
      <c r="BS30" s="449"/>
      <c r="BT30" s="450"/>
      <c r="BU30" s="450"/>
      <c r="BV30" s="450"/>
      <c r="BW30" s="451"/>
      <c r="BX30" s="449"/>
      <c r="BY30" s="450"/>
      <c r="BZ30" s="450"/>
      <c r="CA30" s="450"/>
      <c r="CB30" s="450"/>
      <c r="CC30" s="450"/>
      <c r="CD30" s="451"/>
      <c r="CE30" s="436"/>
      <c r="CF30" s="436"/>
      <c r="CG30" s="436"/>
      <c r="CH30" s="436"/>
      <c r="CI30" s="436"/>
      <c r="CJ30" s="436"/>
      <c r="CK30" s="436"/>
      <c r="CL30" s="436"/>
      <c r="CM30" s="436"/>
      <c r="CN30" s="436"/>
      <c r="CO30" s="436"/>
      <c r="CP30" s="436"/>
      <c r="CQ30" s="436"/>
      <c r="CR30" s="436"/>
      <c r="CS30" s="436"/>
      <c r="CT30" s="436"/>
      <c r="CU30" s="437"/>
      <c r="CV30" s="189"/>
    </row>
    <row r="31" spans="1:100" s="105" customFormat="1" ht="9.75" customHeight="1">
      <c r="A31" s="479">
        <f>IF(C31&lt;&gt;"",COUNT($A$7:B30)+1,"")</f>
        <v>21</v>
      </c>
      <c r="B31" s="480"/>
      <c r="C31" s="456" t="s">
        <v>248</v>
      </c>
      <c r="D31" s="457" t="s">
        <v>95</v>
      </c>
      <c r="E31" s="457" t="s">
        <v>95</v>
      </c>
      <c r="F31" s="457" t="s">
        <v>95</v>
      </c>
      <c r="G31" s="457" t="s">
        <v>95</v>
      </c>
      <c r="H31" s="458" t="s">
        <v>95</v>
      </c>
      <c r="I31" s="106" t="str">
        <f>IFERROR(VLOOKUP(Y31,[3]設定!$A$2:$C$21,2,FALSE),"")</f>
        <v>TXT</v>
      </c>
      <c r="J31" s="107"/>
      <c r="K31" s="524" t="str">
        <f>I31 &amp; IF(I31&lt;&gt;"","_","") &amp; IFERROR(VLOOKUP(C31,[3]列名!$C$2:$N$17286,2,FALSE),"－")</f>
        <v>TXT_login_datetime</v>
      </c>
      <c r="L31" s="525"/>
      <c r="M31" s="525"/>
      <c r="N31" s="525"/>
      <c r="O31" s="525"/>
      <c r="P31" s="525"/>
      <c r="Q31" s="525"/>
      <c r="R31" s="526"/>
      <c r="S31" s="481" t="s">
        <v>267</v>
      </c>
      <c r="T31" s="482"/>
      <c r="U31" s="482"/>
      <c r="V31" s="90" t="str">
        <f>IFERROR(VLOOKUP(Y31,[3]設定!$A$2:$C$21,3,FALSE),"－")</f>
        <v>文字</v>
      </c>
      <c r="W31" s="183"/>
      <c r="X31" s="109">
        <f>IFERROR(VLOOKUP(C31,[3]列名!$C$2:$N$17286,5,FALSE),"－")</f>
        <v>2</v>
      </c>
      <c r="Y31" s="459" t="s">
        <v>13</v>
      </c>
      <c r="Z31" s="460"/>
      <c r="AA31" s="461"/>
      <c r="AB31" s="486"/>
      <c r="AC31" s="487"/>
      <c r="AD31" s="483" t="s">
        <v>77</v>
      </c>
      <c r="AE31" s="484"/>
      <c r="AF31" s="485"/>
      <c r="AG31" s="468"/>
      <c r="AH31" s="469"/>
      <c r="AI31" s="454" t="s">
        <v>16</v>
      </c>
      <c r="AJ31" s="455"/>
      <c r="AK31" s="464" t="s">
        <v>60</v>
      </c>
      <c r="AL31" s="464"/>
      <c r="AM31" s="464"/>
      <c r="AN31" s="464"/>
      <c r="AO31" s="464"/>
      <c r="AP31" s="464"/>
      <c r="AQ31" s="90" t="s">
        <v>298</v>
      </c>
      <c r="AR31" s="111"/>
      <c r="AS31" s="111"/>
      <c r="AT31" s="111"/>
      <c r="AU31" s="111"/>
      <c r="AV31" s="112"/>
      <c r="AW31" s="90" t="str">
        <f xml:space="preserve"> IFERROR(VLOOKUP(AQ31,[3]テーブル名!$C$2:$E$1003,3,0),"")</f>
        <v/>
      </c>
      <c r="AX31" s="111"/>
      <c r="AY31" s="111"/>
      <c r="AZ31" s="111"/>
      <c r="BA31" s="111"/>
      <c r="BB31" s="111"/>
      <c r="BC31" s="111"/>
      <c r="BD31" s="112"/>
      <c r="BE31" s="456" t="s">
        <v>248</v>
      </c>
      <c r="BF31" s="457" t="s">
        <v>95</v>
      </c>
      <c r="BG31" s="457" t="s">
        <v>95</v>
      </c>
      <c r="BH31" s="457" t="s">
        <v>95</v>
      </c>
      <c r="BI31" s="457" t="s">
        <v>95</v>
      </c>
      <c r="BJ31" s="458" t="s">
        <v>95</v>
      </c>
      <c r="BK31" s="106" t="str">
        <f>IFERROR(VLOOKUP(BE31,[3]列名!$C$2:$N$17286,2,FALSE),"－")</f>
        <v>login_datetime</v>
      </c>
      <c r="BL31" s="111"/>
      <c r="BM31" s="111"/>
      <c r="BN31" s="111"/>
      <c r="BO31" s="111"/>
      <c r="BP31" s="111"/>
      <c r="BQ31" s="111"/>
      <c r="BR31" s="112"/>
      <c r="BS31" s="449"/>
      <c r="BT31" s="450"/>
      <c r="BU31" s="450"/>
      <c r="BV31" s="450"/>
      <c r="BW31" s="451"/>
      <c r="BX31" s="449"/>
      <c r="BY31" s="450"/>
      <c r="BZ31" s="450"/>
      <c r="CA31" s="450"/>
      <c r="CB31" s="450"/>
      <c r="CC31" s="450"/>
      <c r="CD31" s="451"/>
      <c r="CE31" s="436"/>
      <c r="CF31" s="436"/>
      <c r="CG31" s="436"/>
      <c r="CH31" s="436"/>
      <c r="CI31" s="436"/>
      <c r="CJ31" s="436"/>
      <c r="CK31" s="436"/>
      <c r="CL31" s="436"/>
      <c r="CM31" s="436"/>
      <c r="CN31" s="436"/>
      <c r="CO31" s="436"/>
      <c r="CP31" s="436"/>
      <c r="CQ31" s="436"/>
      <c r="CR31" s="436"/>
      <c r="CS31" s="436"/>
      <c r="CT31" s="436"/>
      <c r="CU31" s="437"/>
      <c r="CV31" s="189"/>
    </row>
    <row r="32" spans="1:100" s="105" customFormat="1" ht="9.75" customHeight="1">
      <c r="A32" s="536">
        <f>IF(C32&lt;&gt;"",COUNT($A$7:B31)+1,"")</f>
        <v>22</v>
      </c>
      <c r="B32" s="537"/>
      <c r="C32" s="530" t="s">
        <v>143</v>
      </c>
      <c r="D32" s="531" t="s">
        <v>96</v>
      </c>
      <c r="E32" s="531" t="s">
        <v>96</v>
      </c>
      <c r="F32" s="531" t="s">
        <v>96</v>
      </c>
      <c r="G32" s="531" t="s">
        <v>96</v>
      </c>
      <c r="H32" s="532" t="s">
        <v>96</v>
      </c>
      <c r="I32" s="114" t="str">
        <f>IFERROR(VLOOKUP(Y32,[3]設定!$A$2:$C$21,2,FALSE),"")</f>
        <v>TXA</v>
      </c>
      <c r="J32" s="115"/>
      <c r="K32" s="533" t="str">
        <f>I32 &amp; IF(I32&lt;&gt;"","_","") &amp; IFERROR(VLOOKUP(C32,[3]列名!$C$2:$N$17286,2,FALSE),"－")</f>
        <v>TXA_memo</v>
      </c>
      <c r="L32" s="534"/>
      <c r="M32" s="534"/>
      <c r="N32" s="534"/>
      <c r="O32" s="534"/>
      <c r="P32" s="534"/>
      <c r="Q32" s="534"/>
      <c r="R32" s="535"/>
      <c r="S32" s="538" t="s">
        <v>87</v>
      </c>
      <c r="T32" s="539"/>
      <c r="U32" s="539"/>
      <c r="V32" s="113" t="str">
        <f>IFERROR(VLOOKUP(Y32,[3]設定!$A$2:$C$21,3,FALSE),"－")</f>
        <v>文字</v>
      </c>
      <c r="W32" s="319"/>
      <c r="X32" s="116">
        <f>IFERROR(VLOOKUP(C32,[3]列名!$C$2:$N$17286,5,FALSE),"－")</f>
        <v>200</v>
      </c>
      <c r="Y32" s="540" t="s">
        <v>97</v>
      </c>
      <c r="Z32" s="541"/>
      <c r="AA32" s="542"/>
      <c r="AB32" s="543">
        <v>14</v>
      </c>
      <c r="AC32" s="544"/>
      <c r="AD32" s="545" t="s">
        <v>48</v>
      </c>
      <c r="AE32" s="546"/>
      <c r="AF32" s="547"/>
      <c r="AG32" s="548"/>
      <c r="AH32" s="549"/>
      <c r="AI32" s="550" t="s">
        <v>50</v>
      </c>
      <c r="AJ32" s="551"/>
      <c r="AK32" s="552"/>
      <c r="AL32" s="552"/>
      <c r="AM32" s="552"/>
      <c r="AN32" s="552"/>
      <c r="AO32" s="552"/>
      <c r="AP32" s="552"/>
      <c r="AQ32" s="113" t="s">
        <v>298</v>
      </c>
      <c r="AR32" s="117"/>
      <c r="AS32" s="117"/>
      <c r="AT32" s="117"/>
      <c r="AU32" s="117"/>
      <c r="AV32" s="118"/>
      <c r="AW32" s="113" t="str">
        <f xml:space="preserve"> IFERROR(VLOOKUP(AQ32,[3]テーブル名!$C$2:$E$1003,3,0),"")</f>
        <v/>
      </c>
      <c r="AX32" s="117"/>
      <c r="AY32" s="117"/>
      <c r="AZ32" s="117"/>
      <c r="BA32" s="117"/>
      <c r="BB32" s="117"/>
      <c r="BC32" s="117"/>
      <c r="BD32" s="118"/>
      <c r="BE32" s="530" t="s">
        <v>143</v>
      </c>
      <c r="BF32" s="531" t="s">
        <v>96</v>
      </c>
      <c r="BG32" s="531" t="s">
        <v>96</v>
      </c>
      <c r="BH32" s="531" t="s">
        <v>96</v>
      </c>
      <c r="BI32" s="531" t="s">
        <v>96</v>
      </c>
      <c r="BJ32" s="532" t="s">
        <v>96</v>
      </c>
      <c r="BK32" s="114" t="str">
        <f>IFERROR(VLOOKUP(BE32,[3]列名!$C$2:$N$17286,2,FALSE),"－")</f>
        <v>memo</v>
      </c>
      <c r="BL32" s="117"/>
      <c r="BM32" s="117"/>
      <c r="BN32" s="117"/>
      <c r="BO32" s="117"/>
      <c r="BP32" s="117"/>
      <c r="BQ32" s="117"/>
      <c r="BR32" s="118"/>
      <c r="BS32" s="432"/>
      <c r="BT32" s="433"/>
      <c r="BU32" s="433"/>
      <c r="BV32" s="433"/>
      <c r="BW32" s="434"/>
      <c r="BX32" s="432"/>
      <c r="BY32" s="433"/>
      <c r="BZ32" s="433"/>
      <c r="CA32" s="433"/>
      <c r="CB32" s="433"/>
      <c r="CC32" s="433"/>
      <c r="CD32" s="434"/>
      <c r="CE32" s="447"/>
      <c r="CF32" s="447"/>
      <c r="CG32" s="447"/>
      <c r="CH32" s="447"/>
      <c r="CI32" s="447"/>
      <c r="CJ32" s="447"/>
      <c r="CK32" s="447"/>
      <c r="CL32" s="447"/>
      <c r="CM32" s="447"/>
      <c r="CN32" s="447"/>
      <c r="CO32" s="447"/>
      <c r="CP32" s="447"/>
      <c r="CQ32" s="447"/>
      <c r="CR32" s="447"/>
      <c r="CS32" s="447"/>
      <c r="CT32" s="447"/>
      <c r="CU32" s="448"/>
      <c r="CV32" s="189"/>
    </row>
    <row r="65512" spans="1:2">
      <c r="A65512" s="479" t="str">
        <f>IF(C65512&lt;&gt;"",COUNT($A$7:B65510)+1,"")</f>
        <v/>
      </c>
      <c r="B65512" s="480"/>
    </row>
  </sheetData>
  <mergeCells count="398">
    <mergeCell ref="S13:U13"/>
    <mergeCell ref="K11:M11"/>
    <mergeCell ref="AG15:AH15"/>
    <mergeCell ref="AI16:AJ16"/>
    <mergeCell ref="AK16:AP16"/>
    <mergeCell ref="AK15:AP15"/>
    <mergeCell ref="AI14:AJ14"/>
    <mergeCell ref="AK14:AP14"/>
    <mergeCell ref="AD15:AF15"/>
    <mergeCell ref="S12:U12"/>
    <mergeCell ref="K15:R15"/>
    <mergeCell ref="Y12:AA12"/>
    <mergeCell ref="AB12:AC12"/>
    <mergeCell ref="K31:R31"/>
    <mergeCell ref="BE19:BJ19"/>
    <mergeCell ref="K26:R26"/>
    <mergeCell ref="K27:R27"/>
    <mergeCell ref="K28:R28"/>
    <mergeCell ref="K29:R29"/>
    <mergeCell ref="K30:R30"/>
    <mergeCell ref="K23:R23"/>
    <mergeCell ref="S23:U23"/>
    <mergeCell ref="S26:U26"/>
    <mergeCell ref="Y22:AA22"/>
    <mergeCell ref="AB22:AC22"/>
    <mergeCell ref="AD22:AF22"/>
    <mergeCell ref="AG22:AH22"/>
    <mergeCell ref="BE22:BJ22"/>
    <mergeCell ref="BE23:BJ23"/>
    <mergeCell ref="K21:R21"/>
    <mergeCell ref="K22:R22"/>
    <mergeCell ref="K20:M20"/>
    <mergeCell ref="AI22:AJ22"/>
    <mergeCell ref="AK22:AP22"/>
    <mergeCell ref="BS32:BW32"/>
    <mergeCell ref="C32:H32"/>
    <mergeCell ref="BS25:BW25"/>
    <mergeCell ref="BE32:BJ32"/>
    <mergeCell ref="K32:R32"/>
    <mergeCell ref="A32:B32"/>
    <mergeCell ref="S32:U32"/>
    <mergeCell ref="Y32:AA32"/>
    <mergeCell ref="AB32:AC32"/>
    <mergeCell ref="AD32:AF32"/>
    <mergeCell ref="AG32:AH32"/>
    <mergeCell ref="AI32:AJ32"/>
    <mergeCell ref="AK32:AP32"/>
    <mergeCell ref="A26:B26"/>
    <mergeCell ref="C29:H29"/>
    <mergeCell ref="C30:H30"/>
    <mergeCell ref="BE28:BJ28"/>
    <mergeCell ref="BE29:BJ29"/>
    <mergeCell ref="BE30:BJ30"/>
    <mergeCell ref="BE31:BJ31"/>
    <mergeCell ref="AD26:AF26"/>
    <mergeCell ref="AG26:AH26"/>
    <mergeCell ref="BE26:BJ26"/>
    <mergeCell ref="BE27:BJ27"/>
    <mergeCell ref="CE25:CU25"/>
    <mergeCell ref="K24:R24"/>
    <mergeCell ref="K25:R25"/>
    <mergeCell ref="A24:B24"/>
    <mergeCell ref="S24:U24"/>
    <mergeCell ref="Y24:AA24"/>
    <mergeCell ref="AB24:AC24"/>
    <mergeCell ref="AD24:AF24"/>
    <mergeCell ref="AG24:AH24"/>
    <mergeCell ref="AI24:AJ24"/>
    <mergeCell ref="AK24:AP24"/>
    <mergeCell ref="BS24:BW24"/>
    <mergeCell ref="C24:H24"/>
    <mergeCell ref="C25:H25"/>
    <mergeCell ref="BE24:BJ24"/>
    <mergeCell ref="BE25:BJ25"/>
    <mergeCell ref="A25:B25"/>
    <mergeCell ref="S25:U25"/>
    <mergeCell ref="Y25:AA25"/>
    <mergeCell ref="AB25:AC25"/>
    <mergeCell ref="AD25:AF25"/>
    <mergeCell ref="AG25:AH25"/>
    <mergeCell ref="AI25:AJ25"/>
    <mergeCell ref="AK25:AP25"/>
    <mergeCell ref="CE12:CU12"/>
    <mergeCell ref="K12:R12"/>
    <mergeCell ref="A21:B21"/>
    <mergeCell ref="S21:U21"/>
    <mergeCell ref="Y21:AA21"/>
    <mergeCell ref="AB21:AC21"/>
    <mergeCell ref="AD21:AF21"/>
    <mergeCell ref="AG21:AH21"/>
    <mergeCell ref="AI21:AJ21"/>
    <mergeCell ref="AK21:AP21"/>
    <mergeCell ref="BS15:BW15"/>
    <mergeCell ref="BS14:BW14"/>
    <mergeCell ref="K14:R14"/>
    <mergeCell ref="C12:H12"/>
    <mergeCell ref="C13:H13"/>
    <mergeCell ref="C14:H14"/>
    <mergeCell ref="C15:H15"/>
    <mergeCell ref="BS13:BW13"/>
    <mergeCell ref="K13:R13"/>
    <mergeCell ref="AB13:AC13"/>
    <mergeCell ref="AD13:AF13"/>
    <mergeCell ref="AG13:AH13"/>
    <mergeCell ref="A13:B13"/>
    <mergeCell ref="A12:B12"/>
    <mergeCell ref="AD18:AF18"/>
    <mergeCell ref="AG18:AH18"/>
    <mergeCell ref="K18:M18"/>
    <mergeCell ref="O18:R18"/>
    <mergeCell ref="S18:U18"/>
    <mergeCell ref="V18:W18"/>
    <mergeCell ref="Y18:AA18"/>
    <mergeCell ref="A27:B27"/>
    <mergeCell ref="S27:U27"/>
    <mergeCell ref="AD27:AF27"/>
    <mergeCell ref="AG27:AH27"/>
    <mergeCell ref="AB26:AC26"/>
    <mergeCell ref="AB27:AC27"/>
    <mergeCell ref="C23:H23"/>
    <mergeCell ref="AB23:AC23"/>
    <mergeCell ref="AD23:AF23"/>
    <mergeCell ref="A23:B23"/>
    <mergeCell ref="C26:H26"/>
    <mergeCell ref="C27:H27"/>
    <mergeCell ref="C22:H22"/>
    <mergeCell ref="C19:H19"/>
    <mergeCell ref="C21:H21"/>
    <mergeCell ref="K19:R19"/>
    <mergeCell ref="K17:R17"/>
    <mergeCell ref="A16:B16"/>
    <mergeCell ref="S16:U16"/>
    <mergeCell ref="Y16:AA16"/>
    <mergeCell ref="AB16:AC16"/>
    <mergeCell ref="AD16:AF16"/>
    <mergeCell ref="AG16:AH16"/>
    <mergeCell ref="K16:R16"/>
    <mergeCell ref="A17:B17"/>
    <mergeCell ref="S17:U17"/>
    <mergeCell ref="Y17:AA17"/>
    <mergeCell ref="AB17:AC17"/>
    <mergeCell ref="AD17:AF17"/>
    <mergeCell ref="C17:H17"/>
    <mergeCell ref="A14:B14"/>
    <mergeCell ref="S14:U14"/>
    <mergeCell ref="Y14:AA14"/>
    <mergeCell ref="AB14:AC14"/>
    <mergeCell ref="AD14:AF14"/>
    <mergeCell ref="AG14:AH14"/>
    <mergeCell ref="A15:B15"/>
    <mergeCell ref="S15:U15"/>
    <mergeCell ref="C16:H16"/>
    <mergeCell ref="A65512:B65512"/>
    <mergeCell ref="AG30:AH30"/>
    <mergeCell ref="AI31:AJ31"/>
    <mergeCell ref="AK31:AP31"/>
    <mergeCell ref="AK26:AP26"/>
    <mergeCell ref="AK20:AP20"/>
    <mergeCell ref="A19:B19"/>
    <mergeCell ref="S19:U19"/>
    <mergeCell ref="O20:R20"/>
    <mergeCell ref="S20:U20"/>
    <mergeCell ref="V20:W20"/>
    <mergeCell ref="Y20:AA20"/>
    <mergeCell ref="Y19:AA19"/>
    <mergeCell ref="AB19:AC19"/>
    <mergeCell ref="AD19:AF19"/>
    <mergeCell ref="A22:B22"/>
    <mergeCell ref="AD28:AF28"/>
    <mergeCell ref="AG28:AH28"/>
    <mergeCell ref="Y28:AA28"/>
    <mergeCell ref="AB28:AC28"/>
    <mergeCell ref="C31:H31"/>
    <mergeCell ref="C28:H28"/>
    <mergeCell ref="AI26:AJ26"/>
    <mergeCell ref="AI27:AJ27"/>
    <mergeCell ref="C10:H10"/>
    <mergeCell ref="Y10:AA10"/>
    <mergeCell ref="A31:B31"/>
    <mergeCell ref="S31:U31"/>
    <mergeCell ref="Y31:AA31"/>
    <mergeCell ref="AB31:AC31"/>
    <mergeCell ref="AD31:AF31"/>
    <mergeCell ref="AG31:AH31"/>
    <mergeCell ref="S22:U22"/>
    <mergeCell ref="A10:B10"/>
    <mergeCell ref="S10:U10"/>
    <mergeCell ref="AB10:AC10"/>
    <mergeCell ref="Y23:AA23"/>
    <mergeCell ref="AB11:AC11"/>
    <mergeCell ref="AB20:AC20"/>
    <mergeCell ref="AB18:AC18"/>
    <mergeCell ref="Y13:AA13"/>
    <mergeCell ref="O11:R11"/>
    <mergeCell ref="S11:U11"/>
    <mergeCell ref="Y11:AA11"/>
    <mergeCell ref="K10:R10"/>
    <mergeCell ref="AG19:AH19"/>
    <mergeCell ref="AD20:AF20"/>
    <mergeCell ref="AG20:AH20"/>
    <mergeCell ref="AH2:BL2"/>
    <mergeCell ref="BN2:BQ2"/>
    <mergeCell ref="BR2:BX2"/>
    <mergeCell ref="A1:I1"/>
    <mergeCell ref="J1:V1"/>
    <mergeCell ref="X1:AG1"/>
    <mergeCell ref="BN1:BQ1"/>
    <mergeCell ref="BR1:BX1"/>
    <mergeCell ref="C9:H9"/>
    <mergeCell ref="AK7:AP7"/>
    <mergeCell ref="AW6:BD6"/>
    <mergeCell ref="AI9:AJ9"/>
    <mergeCell ref="K8:R8"/>
    <mergeCell ref="K9:R9"/>
    <mergeCell ref="Y9:AA9"/>
    <mergeCell ref="K7:M7"/>
    <mergeCell ref="O7:R7"/>
    <mergeCell ref="S7:U7"/>
    <mergeCell ref="AB8:AC8"/>
    <mergeCell ref="V7:W7"/>
    <mergeCell ref="S8:U8"/>
    <mergeCell ref="AB9:AC9"/>
    <mergeCell ref="A2:I2"/>
    <mergeCell ref="J2:V2"/>
    <mergeCell ref="X2:AG2"/>
    <mergeCell ref="A3:I3"/>
    <mergeCell ref="J3:V3"/>
    <mergeCell ref="BS5:BW6"/>
    <mergeCell ref="BX5:CD6"/>
    <mergeCell ref="BE6:BJ6"/>
    <mergeCell ref="BK6:BR6"/>
    <mergeCell ref="C8:H8"/>
    <mergeCell ref="A9:B9"/>
    <mergeCell ref="S9:U9"/>
    <mergeCell ref="AM3:BL3"/>
    <mergeCell ref="A5:AP5"/>
    <mergeCell ref="AQ5:BD5"/>
    <mergeCell ref="BE5:BR5"/>
    <mergeCell ref="A6:B6"/>
    <mergeCell ref="C6:H6"/>
    <mergeCell ref="I6:J6"/>
    <mergeCell ref="K6:R6"/>
    <mergeCell ref="S6:U6"/>
    <mergeCell ref="V6:W6"/>
    <mergeCell ref="AD9:AF9"/>
    <mergeCell ref="BS9:BW9"/>
    <mergeCell ref="BX9:CD9"/>
    <mergeCell ref="BE9:BJ9"/>
    <mergeCell ref="A8:B8"/>
    <mergeCell ref="BY1:CB1"/>
    <mergeCell ref="CC1:CI1"/>
    <mergeCell ref="BY2:CB2"/>
    <mergeCell ref="CC2:CI2"/>
    <mergeCell ref="AQ6:AV6"/>
    <mergeCell ref="Y8:AA8"/>
    <mergeCell ref="AH1:BL1"/>
    <mergeCell ref="X3:AG3"/>
    <mergeCell ref="AD6:AF6"/>
    <mergeCell ref="AI8:AJ8"/>
    <mergeCell ref="AH3:AL3"/>
    <mergeCell ref="Y6:AA6"/>
    <mergeCell ref="AB6:AC6"/>
    <mergeCell ref="AG6:AH6"/>
    <mergeCell ref="AI6:AJ6"/>
    <mergeCell ref="AK6:AP6"/>
    <mergeCell ref="CE5:CU6"/>
    <mergeCell ref="BS8:BW8"/>
    <mergeCell ref="AI7:AJ7"/>
    <mergeCell ref="BE8:BJ8"/>
    <mergeCell ref="Y7:AA7"/>
    <mergeCell ref="AB7:AC7"/>
    <mergeCell ref="BX7:CD7"/>
    <mergeCell ref="BX8:CD8"/>
    <mergeCell ref="CE26:CU26"/>
    <mergeCell ref="Y26:AA26"/>
    <mergeCell ref="A28:B28"/>
    <mergeCell ref="S28:U28"/>
    <mergeCell ref="AK28:AP28"/>
    <mergeCell ref="CE28:CU28"/>
    <mergeCell ref="Y27:AA27"/>
    <mergeCell ref="A30:B30"/>
    <mergeCell ref="S30:U30"/>
    <mergeCell ref="AD30:AF30"/>
    <mergeCell ref="AI30:AJ30"/>
    <mergeCell ref="AK30:AP30"/>
    <mergeCell ref="Y30:AA30"/>
    <mergeCell ref="A29:B29"/>
    <mergeCell ref="S29:U29"/>
    <mergeCell ref="Y29:AA29"/>
    <mergeCell ref="AB29:AC29"/>
    <mergeCell ref="AD29:AF29"/>
    <mergeCell ref="AG29:AH29"/>
    <mergeCell ref="AI29:AJ29"/>
    <mergeCell ref="AK29:AP29"/>
    <mergeCell ref="AB30:AC30"/>
    <mergeCell ref="AK27:AP27"/>
    <mergeCell ref="AD10:AF10"/>
    <mergeCell ref="AD7:AF7"/>
    <mergeCell ref="AD8:AF8"/>
    <mergeCell ref="AK8:AP8"/>
    <mergeCell ref="AG23:AH23"/>
    <mergeCell ref="AI23:AJ23"/>
    <mergeCell ref="AK23:AP23"/>
    <mergeCell ref="AG7:AH7"/>
    <mergeCell ref="AG8:AH8"/>
    <mergeCell ref="AG9:AH9"/>
    <mergeCell ref="AG10:AH10"/>
    <mergeCell ref="AK9:AP9"/>
    <mergeCell ref="AK10:AP10"/>
    <mergeCell ref="AI10:AJ10"/>
    <mergeCell ref="AK18:AP18"/>
    <mergeCell ref="AK11:AP11"/>
    <mergeCell ref="AD11:AF11"/>
    <mergeCell ref="AG11:AH11"/>
    <mergeCell ref="AI19:AJ19"/>
    <mergeCell ref="AK19:AP19"/>
    <mergeCell ref="AI20:AJ20"/>
    <mergeCell ref="AI18:AJ18"/>
    <mergeCell ref="AI11:AJ11"/>
    <mergeCell ref="AG17:AH17"/>
    <mergeCell ref="Y15:AA15"/>
    <mergeCell ref="AB15:AC15"/>
    <mergeCell ref="BX17:CD17"/>
    <mergeCell ref="AI13:AJ13"/>
    <mergeCell ref="AK13:AP13"/>
    <mergeCell ref="AD12:AF12"/>
    <mergeCell ref="AG12:AH12"/>
    <mergeCell ref="AI12:AJ12"/>
    <mergeCell ref="AK12:AP12"/>
    <mergeCell ref="AI15:AJ15"/>
    <mergeCell ref="BE12:BJ12"/>
    <mergeCell ref="BE13:BJ13"/>
    <mergeCell ref="BE14:BJ14"/>
    <mergeCell ref="BE15:BJ15"/>
    <mergeCell ref="BE16:BJ16"/>
    <mergeCell ref="BE17:BJ17"/>
    <mergeCell ref="AI17:AJ17"/>
    <mergeCell ref="AK17:AP17"/>
    <mergeCell ref="BX30:CD30"/>
    <mergeCell ref="BX31:CD31"/>
    <mergeCell ref="BS26:BW26"/>
    <mergeCell ref="BS27:BW27"/>
    <mergeCell ref="BS28:BW28"/>
    <mergeCell ref="BS29:BW29"/>
    <mergeCell ref="BS30:BW30"/>
    <mergeCell ref="BS31:BW31"/>
    <mergeCell ref="BX12:CD12"/>
    <mergeCell ref="BX26:CD26"/>
    <mergeCell ref="BX27:CD27"/>
    <mergeCell ref="BX28:CD28"/>
    <mergeCell ref="BX29:CD29"/>
    <mergeCell ref="BS12:BW12"/>
    <mergeCell ref="BS17:BW17"/>
    <mergeCell ref="BS16:BW16"/>
    <mergeCell ref="BX11:CD11"/>
    <mergeCell ref="BX25:CD25"/>
    <mergeCell ref="AI28:AJ28"/>
    <mergeCell ref="BX10:CD10"/>
    <mergeCell ref="BX13:CD13"/>
    <mergeCell ref="BX14:CD14"/>
    <mergeCell ref="BX15:CD15"/>
    <mergeCell ref="BX20:CD20"/>
    <mergeCell ref="BX24:CD24"/>
    <mergeCell ref="BS23:BW23"/>
    <mergeCell ref="BS10:BW10"/>
    <mergeCell ref="BS19:BW19"/>
    <mergeCell ref="BS21:BW21"/>
    <mergeCell ref="BS22:BW22"/>
    <mergeCell ref="BX18:CD18"/>
    <mergeCell ref="BX19:CD19"/>
    <mergeCell ref="BX21:CD21"/>
    <mergeCell ref="BX22:CD22"/>
    <mergeCell ref="BX16:CD16"/>
    <mergeCell ref="BE10:BJ10"/>
    <mergeCell ref="BX32:CD32"/>
    <mergeCell ref="CE9:CU9"/>
    <mergeCell ref="CE7:CU7"/>
    <mergeCell ref="CE23:CU23"/>
    <mergeCell ref="CE21:CU21"/>
    <mergeCell ref="CE13:CU13"/>
    <mergeCell ref="CE14:CU14"/>
    <mergeCell ref="CE15:CU15"/>
    <mergeCell ref="CE16:CU16"/>
    <mergeCell ref="CE17:CU17"/>
    <mergeCell ref="CE8:CU8"/>
    <mergeCell ref="CE22:CU22"/>
    <mergeCell ref="CE18:CU18"/>
    <mergeCell ref="CE10:CU10"/>
    <mergeCell ref="CE19:CU19"/>
    <mergeCell ref="CE29:CU29"/>
    <mergeCell ref="CE30:CU30"/>
    <mergeCell ref="CE31:CU31"/>
    <mergeCell ref="CE27:CU27"/>
    <mergeCell ref="CE11:CU11"/>
    <mergeCell ref="CE24:CU24"/>
    <mergeCell ref="CE20:CU20"/>
    <mergeCell ref="CE32:CU32"/>
    <mergeCell ref="BX23:CD23"/>
  </mergeCells>
  <phoneticPr fontId="3"/>
  <dataValidations count="4">
    <dataValidation type="list" allowBlank="1" showInputMessage="1" showErrorMessage="1" sqref="Y12:Y17 Y8:Y10 Y19 Y21:Y32" xr:uid="{00000000-0002-0000-0300-000000000000}">
      <formula1>control</formula1>
    </dataValidation>
    <dataValidation type="list" allowBlank="1" showInputMessage="1" showErrorMessage="1" sqref="AD12:AF17 AD8:AF10 AD19:AF19 AD21:AF32" xr:uid="{00000000-0002-0000-0300-000001000000}">
      <formula1>IME</formula1>
    </dataValidation>
    <dataValidation type="list" allowBlank="1" showInputMessage="1" showErrorMessage="1" sqref="AI8:AJ10 AI12:AJ17 AI19:AJ19 AI21:AJ32" xr:uid="{00000000-0002-0000-0300-000002000000}">
      <formula1>IO</formula1>
    </dataValidation>
    <dataValidation type="list" allowBlank="1" showInputMessage="1" showErrorMessage="1" sqref="AG12:AH17 AG8:AH10 AG19:AH19 AG21:AH32" xr:uid="{00000000-0002-0000-0300-000003000000}">
      <formula1>require</formula1>
    </dataValidation>
  </dataValidations>
  <pageMargins left="0.39370078740157483" right="0.39370078740157483" top="0.27559055118110237" bottom="0.35433070866141736" header="0.39370078740157483" footer="0.19685039370078741"/>
  <pageSetup paperSize="9" fitToHeight="2" orientation="landscape" r:id="rId1"/>
  <headerFooter alignWithMargins="0">
    <oddFooter>&amp;C&amp;"VL ゴシック,標準"&amp;5&amp;P / &amp;N&amp;R&amp;"VL ゴシック,標準"&amp;5All Rights Reserved,Copyright © 2014　株式会社エイ・エヌ・エス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21353"/>
  <sheetViews>
    <sheetView zoomScale="145" zoomScaleNormal="145" workbookViewId="0">
      <selection sqref="A1:I1"/>
    </sheetView>
  </sheetViews>
  <sheetFormatPr defaultColWidth="8.875" defaultRowHeight="9.75"/>
  <cols>
    <col min="1" max="23" width="1.625" style="32" customWidth="1"/>
    <col min="24" max="24" width="3.625" style="32" customWidth="1"/>
    <col min="25" max="26" width="1.625" style="32" customWidth="1"/>
    <col min="27" max="27" width="4.125" style="32" customWidth="1"/>
    <col min="28" max="31" width="1.625" style="32" customWidth="1"/>
    <col min="32" max="32" width="2.5" style="32" customWidth="1"/>
    <col min="33" max="87" width="1.625" style="32" customWidth="1"/>
    <col min="88" max="88" width="1.625" style="188" customWidth="1"/>
    <col min="89" max="111" width="1.625" style="32" customWidth="1"/>
    <col min="112" max="16384" width="8.875" style="32"/>
  </cols>
  <sheetData>
    <row r="1" spans="1:100" ht="9.75" customHeight="1">
      <c r="A1" s="365" t="s">
        <v>296</v>
      </c>
      <c r="B1" s="366"/>
      <c r="C1" s="366"/>
      <c r="D1" s="366"/>
      <c r="E1" s="366"/>
      <c r="F1" s="366"/>
      <c r="G1" s="366"/>
      <c r="H1" s="366"/>
      <c r="I1" s="366"/>
      <c r="J1" s="521" t="e">
        <f ca="1">INDIRECT("機能概要!J"&amp;1)</f>
        <v>#REF!</v>
      </c>
      <c r="K1" s="522"/>
      <c r="L1" s="522"/>
      <c r="M1" s="522"/>
      <c r="N1" s="522"/>
      <c r="O1" s="522"/>
      <c r="P1" s="522"/>
      <c r="Q1" s="522"/>
      <c r="R1" s="522"/>
      <c r="S1" s="522"/>
      <c r="T1" s="522"/>
      <c r="U1" s="522"/>
      <c r="V1" s="523"/>
      <c r="W1" s="31"/>
      <c r="X1" s="370" t="s">
        <v>324</v>
      </c>
      <c r="Y1" s="371"/>
      <c r="Z1" s="371"/>
      <c r="AA1" s="371"/>
      <c r="AB1" s="371"/>
      <c r="AC1" s="371"/>
      <c r="AD1" s="371"/>
      <c r="AE1" s="371"/>
      <c r="AF1" s="371"/>
      <c r="AG1" s="371"/>
      <c r="AH1" s="372" t="e">
        <f ca="1">INDIRECT("機能概要!AH"&amp;1)</f>
        <v>#REF!</v>
      </c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  <c r="BL1" s="373"/>
      <c r="BM1" s="31"/>
      <c r="BN1" s="374" t="s">
        <v>326</v>
      </c>
      <c r="BO1" s="375"/>
      <c r="BP1" s="375"/>
      <c r="BQ1" s="375"/>
      <c r="BR1" s="337" t="e">
        <f ca="1">INDIRECT("更新履歴!F"&amp;4)</f>
        <v>#REF!</v>
      </c>
      <c r="BS1" s="338"/>
      <c r="BT1" s="338"/>
      <c r="BU1" s="338"/>
      <c r="BV1" s="338"/>
      <c r="BW1" s="338"/>
      <c r="BX1" s="339"/>
      <c r="BY1" s="340" t="s">
        <v>328</v>
      </c>
      <c r="BZ1" s="341"/>
      <c r="CA1" s="341"/>
      <c r="CB1" s="341"/>
      <c r="CC1" s="342" t="e">
        <f ca="1">INDIRECT("更新履歴!B"&amp;4)</f>
        <v>#REF!</v>
      </c>
      <c r="CD1" s="343"/>
      <c r="CE1" s="343"/>
      <c r="CF1" s="343"/>
      <c r="CG1" s="343"/>
      <c r="CH1" s="343"/>
      <c r="CI1" s="344"/>
    </row>
    <row r="2" spans="1:100" ht="9.75" customHeight="1">
      <c r="A2" s="345" t="s">
        <v>297</v>
      </c>
      <c r="B2" s="346"/>
      <c r="C2" s="346"/>
      <c r="D2" s="346"/>
      <c r="E2" s="346"/>
      <c r="F2" s="346"/>
      <c r="G2" s="346"/>
      <c r="H2" s="346"/>
      <c r="I2" s="346"/>
      <c r="J2" s="347" t="e">
        <f ca="1">INDIRECT("機能概要!J"&amp;2)</f>
        <v>#REF!</v>
      </c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9"/>
      <c r="W2" s="31"/>
      <c r="X2" s="350" t="s">
        <v>324</v>
      </c>
      <c r="Y2" s="351"/>
      <c r="Z2" s="351"/>
      <c r="AA2" s="351"/>
      <c r="AB2" s="351"/>
      <c r="AC2" s="351"/>
      <c r="AD2" s="351"/>
      <c r="AE2" s="351"/>
      <c r="AF2" s="351"/>
      <c r="AG2" s="351"/>
      <c r="AH2" s="352" t="e">
        <f ca="1">INDIRECT("機能概要!AH"&amp;2)</f>
        <v>#REF!</v>
      </c>
      <c r="AI2" s="352"/>
      <c r="AJ2" s="352"/>
      <c r="AK2" s="352"/>
      <c r="AL2" s="352"/>
      <c r="AM2" s="352"/>
      <c r="AN2" s="352"/>
      <c r="AO2" s="352"/>
      <c r="AP2" s="352"/>
      <c r="AQ2" s="352"/>
      <c r="AR2" s="352"/>
      <c r="AS2" s="352"/>
      <c r="AT2" s="352"/>
      <c r="AU2" s="352"/>
      <c r="AV2" s="352"/>
      <c r="AW2" s="352"/>
      <c r="AX2" s="352"/>
      <c r="AY2" s="352"/>
      <c r="AZ2" s="352"/>
      <c r="BA2" s="352"/>
      <c r="BB2" s="352"/>
      <c r="BC2" s="352"/>
      <c r="BD2" s="352"/>
      <c r="BE2" s="352"/>
      <c r="BF2" s="352"/>
      <c r="BG2" s="352"/>
      <c r="BH2" s="352"/>
      <c r="BI2" s="352"/>
      <c r="BJ2" s="352"/>
      <c r="BK2" s="352"/>
      <c r="BL2" s="353"/>
      <c r="BM2" s="31"/>
      <c r="BN2" s="354" t="s">
        <v>327</v>
      </c>
      <c r="BO2" s="355"/>
      <c r="BP2" s="355"/>
      <c r="BQ2" s="355"/>
      <c r="BR2" s="356" t="str">
        <f xml:space="preserve"> IFERROR(VLOOKUP(CC2,'History update'!B4:F735,5,FALSE),"")</f>
        <v/>
      </c>
      <c r="BS2" s="357"/>
      <c r="BT2" s="357"/>
      <c r="BU2" s="357"/>
      <c r="BV2" s="357"/>
      <c r="BW2" s="357"/>
      <c r="BX2" s="358"/>
      <c r="BY2" s="359" t="s">
        <v>330</v>
      </c>
      <c r="BZ2" s="360"/>
      <c r="CA2" s="360"/>
      <c r="CB2" s="361"/>
      <c r="CC2" s="362" t="str">
        <f>IF(MAX('History update'!B5:B735)&gt;0,MAX('History update'!B5:B735)," ")</f>
        <v xml:space="preserve"> </v>
      </c>
      <c r="CD2" s="363"/>
      <c r="CE2" s="363"/>
      <c r="CF2" s="363"/>
      <c r="CG2" s="363"/>
      <c r="CH2" s="363"/>
      <c r="CI2" s="364"/>
    </row>
    <row r="3" spans="1:100" ht="9.75" customHeight="1">
      <c r="A3" s="376"/>
      <c r="B3" s="377"/>
      <c r="C3" s="377"/>
      <c r="D3" s="377"/>
      <c r="E3" s="377"/>
      <c r="F3" s="377"/>
      <c r="G3" s="377"/>
      <c r="H3" s="377"/>
      <c r="I3" s="377"/>
      <c r="J3" s="503" t="e">
        <f ca="1">INDIRECT("機能概要!J"&amp;3)</f>
        <v>#REF!</v>
      </c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5"/>
      <c r="W3" s="31"/>
      <c r="X3" s="381" t="s">
        <v>325</v>
      </c>
      <c r="Y3" s="382"/>
      <c r="Z3" s="382"/>
      <c r="AA3" s="382"/>
      <c r="AB3" s="382"/>
      <c r="AC3" s="382"/>
      <c r="AD3" s="382"/>
      <c r="AE3" s="382"/>
      <c r="AF3" s="382"/>
      <c r="AG3" s="382"/>
      <c r="AH3" s="383" t="str">
        <f xml:space="preserve"> IFERROR(VLOOKUP(AM3,[3]PID!$D$4:$F$1001,3,0),"")</f>
        <v/>
      </c>
      <c r="AI3" s="384">
        <f xml:space="preserve"> IFERROR(VLOOKUP(AC3,[4]テーブル名!$C$2:$H$1001,2,FALSE),"")</f>
        <v>0</v>
      </c>
      <c r="AJ3" s="384">
        <f xml:space="preserve"> IFERROR(VLOOKUP(AD3,[4]テーブル名!$C$2:$H$1001,2,FALSE),"")</f>
        <v>0</v>
      </c>
      <c r="AK3" s="384">
        <f xml:space="preserve"> IFERROR(VLOOKUP(AE3,[4]テーブル名!$C$2:$H$1001,2,FALSE),"")</f>
        <v>0</v>
      </c>
      <c r="AL3" s="385">
        <f xml:space="preserve"> IFERROR(VLOOKUP(AF3,[4]テーブル名!$C$2:$H$1001,2,FALSE),"")</f>
        <v>0</v>
      </c>
      <c r="AM3" s="386" t="str">
        <f>'History update'!$B$1</f>
        <v>User master detail</v>
      </c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6"/>
      <c r="AZ3" s="386"/>
      <c r="BA3" s="386"/>
      <c r="BB3" s="386"/>
      <c r="BC3" s="386"/>
      <c r="BD3" s="386"/>
      <c r="BE3" s="386"/>
      <c r="BF3" s="386"/>
      <c r="BG3" s="386"/>
      <c r="BH3" s="386"/>
      <c r="BI3" s="386"/>
      <c r="BJ3" s="386"/>
      <c r="BK3" s="386"/>
      <c r="BL3" s="387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3"/>
      <c r="BZ3" s="33"/>
      <c r="CA3" s="33"/>
      <c r="CB3" s="33"/>
      <c r="CC3" s="34"/>
      <c r="CD3" s="34"/>
      <c r="CE3" s="34"/>
      <c r="CF3" s="34"/>
      <c r="CG3" s="34"/>
      <c r="CH3" s="34"/>
      <c r="CI3" s="34"/>
      <c r="CJ3" s="31"/>
      <c r="CK3" s="35"/>
    </row>
    <row r="4" spans="1:100" ht="3.75" customHeight="1">
      <c r="A4" s="91"/>
    </row>
    <row r="5" spans="1:100" s="220" customFormat="1" ht="9.75" customHeight="1">
      <c r="A5" s="627" t="s">
        <v>23</v>
      </c>
      <c r="B5" s="628"/>
      <c r="C5" s="626" t="s">
        <v>177</v>
      </c>
      <c r="D5" s="499"/>
      <c r="E5" s="499"/>
      <c r="F5" s="499"/>
      <c r="G5" s="499"/>
      <c r="H5" s="500"/>
      <c r="I5" s="626" t="s">
        <v>178</v>
      </c>
      <c r="J5" s="499"/>
      <c r="K5" s="499"/>
      <c r="L5" s="499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500"/>
      <c r="Y5" s="616" t="s">
        <v>179</v>
      </c>
      <c r="Z5" s="511"/>
      <c r="AA5" s="511"/>
      <c r="AB5" s="511"/>
      <c r="AC5" s="511"/>
      <c r="AD5" s="511"/>
      <c r="AE5" s="511"/>
      <c r="AF5" s="511"/>
      <c r="AG5" s="511"/>
      <c r="AH5" s="511"/>
      <c r="AI5" s="511"/>
      <c r="AJ5" s="617"/>
      <c r="AK5" s="626" t="s">
        <v>68</v>
      </c>
      <c r="AL5" s="499"/>
      <c r="AM5" s="499"/>
      <c r="AN5" s="500"/>
      <c r="AO5" s="616" t="s">
        <v>43</v>
      </c>
      <c r="AP5" s="511"/>
      <c r="AQ5" s="511"/>
      <c r="AR5" s="511"/>
      <c r="AS5" s="617"/>
      <c r="AT5" s="616" t="s">
        <v>129</v>
      </c>
      <c r="AU5" s="511"/>
      <c r="AV5" s="617"/>
      <c r="AW5" s="616" t="s">
        <v>101</v>
      </c>
      <c r="AX5" s="511"/>
      <c r="AY5" s="617"/>
      <c r="AZ5" s="618" t="s">
        <v>181</v>
      </c>
      <c r="BA5" s="489"/>
      <c r="BB5" s="489"/>
      <c r="BC5" s="489"/>
      <c r="BD5" s="619"/>
      <c r="BE5" s="618" t="s">
        <v>180</v>
      </c>
      <c r="BF5" s="489"/>
      <c r="BG5" s="489"/>
      <c r="BH5" s="489"/>
      <c r="BI5" s="619"/>
      <c r="BJ5" s="620" t="s">
        <v>182</v>
      </c>
      <c r="BK5" s="621"/>
      <c r="BL5" s="622"/>
      <c r="BM5" s="626" t="s">
        <v>183</v>
      </c>
      <c r="BN5" s="499"/>
      <c r="BO5" s="499"/>
      <c r="BP5" s="499"/>
      <c r="BQ5" s="499"/>
      <c r="BR5" s="499"/>
      <c r="BS5" s="499"/>
      <c r="BT5" s="499"/>
      <c r="BU5" s="499"/>
      <c r="BV5" s="499"/>
      <c r="BW5" s="499"/>
      <c r="BX5" s="500"/>
      <c r="BY5" s="616" t="s">
        <v>184</v>
      </c>
      <c r="BZ5" s="511"/>
      <c r="CA5" s="511"/>
      <c r="CB5" s="511"/>
      <c r="CC5" s="511"/>
      <c r="CD5" s="511"/>
      <c r="CE5" s="511"/>
      <c r="CF5" s="511"/>
      <c r="CG5" s="511"/>
      <c r="CH5" s="511"/>
      <c r="CI5" s="617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</row>
    <row r="6" spans="1:100" s="221" customFormat="1" ht="93.75" customHeight="1">
      <c r="A6" s="632"/>
      <c r="B6" s="633"/>
      <c r="C6" s="604"/>
      <c r="D6" s="605"/>
      <c r="E6" s="605"/>
      <c r="F6" s="605"/>
      <c r="G6" s="605"/>
      <c r="H6" s="606"/>
      <c r="I6" s="604"/>
      <c r="J6" s="605"/>
      <c r="K6" s="605"/>
      <c r="L6" s="605"/>
      <c r="M6" s="605"/>
      <c r="N6" s="605"/>
      <c r="O6" s="605"/>
      <c r="P6" s="605"/>
      <c r="Q6" s="605"/>
      <c r="R6" s="605"/>
      <c r="S6" s="605"/>
      <c r="T6" s="605"/>
      <c r="U6" s="605"/>
      <c r="V6" s="605"/>
      <c r="W6" s="605"/>
      <c r="X6" s="606"/>
      <c r="Y6" s="629"/>
      <c r="Z6" s="630"/>
      <c r="AA6" s="630"/>
      <c r="AB6" s="630"/>
      <c r="AC6" s="630"/>
      <c r="AD6" s="630"/>
      <c r="AE6" s="630"/>
      <c r="AF6" s="630"/>
      <c r="AG6" s="630"/>
      <c r="AH6" s="630"/>
      <c r="AI6" s="630"/>
      <c r="AJ6" s="631"/>
      <c r="AK6" s="604"/>
      <c r="AL6" s="605"/>
      <c r="AM6" s="605"/>
      <c r="AN6" s="606"/>
      <c r="AO6" s="604"/>
      <c r="AP6" s="605"/>
      <c r="AQ6" s="605"/>
      <c r="AR6" s="605"/>
      <c r="AS6" s="606"/>
      <c r="AT6" s="629"/>
      <c r="AU6" s="630"/>
      <c r="AV6" s="631"/>
      <c r="AW6" s="629"/>
      <c r="AX6" s="630"/>
      <c r="AY6" s="631"/>
      <c r="AZ6" s="223" t="s">
        <v>185</v>
      </c>
      <c r="BA6" s="224" t="s">
        <v>186</v>
      </c>
      <c r="BB6" s="224"/>
      <c r="BC6" s="224"/>
      <c r="BD6" s="226"/>
      <c r="BE6" s="225" t="s">
        <v>188</v>
      </c>
      <c r="BF6" s="224"/>
      <c r="BG6" s="224"/>
      <c r="BH6" s="224"/>
      <c r="BI6" s="226"/>
      <c r="BJ6" s="623"/>
      <c r="BK6" s="624"/>
      <c r="BL6" s="625"/>
      <c r="BM6" s="604"/>
      <c r="BN6" s="605"/>
      <c r="BO6" s="605"/>
      <c r="BP6" s="605"/>
      <c r="BQ6" s="605"/>
      <c r="BR6" s="605"/>
      <c r="BS6" s="605"/>
      <c r="BT6" s="605"/>
      <c r="BU6" s="605"/>
      <c r="BV6" s="605"/>
      <c r="BW6" s="605"/>
      <c r="BX6" s="606"/>
      <c r="BY6" s="629"/>
      <c r="BZ6" s="630"/>
      <c r="CA6" s="630"/>
      <c r="CB6" s="630"/>
      <c r="CC6" s="630"/>
      <c r="CD6" s="630"/>
      <c r="CE6" s="630"/>
      <c r="CF6" s="630"/>
      <c r="CG6" s="630"/>
      <c r="CH6" s="630"/>
      <c r="CI6" s="631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</row>
    <row r="7" spans="1:100" s="105" customFormat="1" ht="9.75" customHeight="1">
      <c r="A7" s="576">
        <f>IF(C7&lt;&gt;"",COUNT(#REF!)+1,"")</f>
        <v>1</v>
      </c>
      <c r="B7" s="577"/>
      <c r="C7" s="578" t="s">
        <v>189</v>
      </c>
      <c r="D7" s="579"/>
      <c r="E7" s="579"/>
      <c r="F7" s="579"/>
      <c r="G7" s="579"/>
      <c r="H7" s="580"/>
      <c r="I7" s="607" t="s">
        <v>190</v>
      </c>
      <c r="J7" s="608" t="s">
        <v>99</v>
      </c>
      <c r="K7" s="608" t="s">
        <v>99</v>
      </c>
      <c r="L7" s="608" t="s">
        <v>99</v>
      </c>
      <c r="M7" s="608" t="s">
        <v>99</v>
      </c>
      <c r="N7" s="608" t="s">
        <v>99</v>
      </c>
      <c r="O7" s="608" t="s">
        <v>99</v>
      </c>
      <c r="P7" s="608" t="s">
        <v>99</v>
      </c>
      <c r="Q7" s="608" t="s">
        <v>99</v>
      </c>
      <c r="R7" s="608" t="s">
        <v>99</v>
      </c>
      <c r="S7" s="608" t="s">
        <v>99</v>
      </c>
      <c r="T7" s="608" t="s">
        <v>99</v>
      </c>
      <c r="U7" s="608" t="s">
        <v>99</v>
      </c>
      <c r="V7" s="608" t="s">
        <v>99</v>
      </c>
      <c r="W7" s="608" t="s">
        <v>99</v>
      </c>
      <c r="X7" s="609" t="s">
        <v>99</v>
      </c>
      <c r="Y7" s="573"/>
      <c r="Z7" s="574"/>
      <c r="AA7" s="574"/>
      <c r="AB7" s="574"/>
      <c r="AC7" s="574"/>
      <c r="AD7" s="574"/>
      <c r="AE7" s="574"/>
      <c r="AF7" s="574"/>
      <c r="AG7" s="574"/>
      <c r="AH7" s="574"/>
      <c r="AI7" s="574"/>
      <c r="AJ7" s="575"/>
      <c r="AK7" s="587" t="s">
        <v>307</v>
      </c>
      <c r="AL7" s="588"/>
      <c r="AM7" s="588"/>
      <c r="AN7" s="589"/>
      <c r="AO7" s="553" t="str">
        <f xml:space="preserve"> IFERROR(VLOOKUP(AK7,[3]列名!$C$2:$N$17286,2,FALSE),"－")</f>
        <v>－</v>
      </c>
      <c r="AP7" s="554"/>
      <c r="AQ7" s="554"/>
      <c r="AR7" s="554"/>
      <c r="AS7" s="555"/>
      <c r="AT7" s="559" t="str">
        <f>IFERROR(VLOOKUP(AK7,'Screen item define'!$C$7:$S$498,17,FALSE),"－")</f>
        <v>K1</v>
      </c>
      <c r="AU7" s="560"/>
      <c r="AV7" s="561"/>
      <c r="AW7" s="613" t="s">
        <v>102</v>
      </c>
      <c r="AX7" s="614"/>
      <c r="AY7" s="615"/>
      <c r="AZ7" s="235"/>
      <c r="BA7" s="236" t="s">
        <v>105</v>
      </c>
      <c r="BB7" s="222"/>
      <c r="BC7" s="222"/>
      <c r="BD7" s="227"/>
      <c r="BE7" s="235" t="s">
        <v>106</v>
      </c>
      <c r="BF7" s="236"/>
      <c r="BG7" s="236"/>
      <c r="BH7" s="236"/>
      <c r="BI7" s="239"/>
      <c r="BJ7" s="613" t="s">
        <v>172</v>
      </c>
      <c r="BK7" s="614"/>
      <c r="BL7" s="615"/>
      <c r="BM7" s="568" t="s">
        <v>268</v>
      </c>
      <c r="BN7" s="450" t="s">
        <v>107</v>
      </c>
      <c r="BO7" s="450" t="s">
        <v>107</v>
      </c>
      <c r="BP7" s="450" t="s">
        <v>107</v>
      </c>
      <c r="BQ7" s="450" t="s">
        <v>107</v>
      </c>
      <c r="BR7" s="450" t="s">
        <v>107</v>
      </c>
      <c r="BS7" s="450" t="s">
        <v>107</v>
      </c>
      <c r="BT7" s="450" t="s">
        <v>107</v>
      </c>
      <c r="BU7" s="450" t="s">
        <v>107</v>
      </c>
      <c r="BV7" s="450" t="s">
        <v>107</v>
      </c>
      <c r="BW7" s="450" t="s">
        <v>107</v>
      </c>
      <c r="BX7" s="569" t="s">
        <v>107</v>
      </c>
      <c r="BY7" s="568" t="s">
        <v>192</v>
      </c>
      <c r="BZ7" s="450" t="s">
        <v>109</v>
      </c>
      <c r="CA7" s="450" t="s">
        <v>109</v>
      </c>
      <c r="CB7" s="450" t="s">
        <v>109</v>
      </c>
      <c r="CC7" s="450" t="s">
        <v>109</v>
      </c>
      <c r="CD7" s="450" t="s">
        <v>109</v>
      </c>
      <c r="CE7" s="450" t="s">
        <v>109</v>
      </c>
      <c r="CF7" s="450" t="s">
        <v>109</v>
      </c>
      <c r="CG7" s="450" t="s">
        <v>109</v>
      </c>
      <c r="CH7" s="450" t="s">
        <v>109</v>
      </c>
      <c r="CI7" s="569" t="s">
        <v>109</v>
      </c>
      <c r="CJ7" s="32"/>
      <c r="CK7" s="311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</row>
    <row r="8" spans="1:100" s="105" customFormat="1" ht="9.75" customHeight="1">
      <c r="A8" s="479">
        <f>IF(C8&lt;&gt;"",COUNT($A$7:B7)+1,"")</f>
        <v>2</v>
      </c>
      <c r="B8" s="570"/>
      <c r="C8" s="571" t="s">
        <v>98</v>
      </c>
      <c r="D8" s="457"/>
      <c r="E8" s="457"/>
      <c r="F8" s="457"/>
      <c r="G8" s="457"/>
      <c r="H8" s="572"/>
      <c r="I8" s="581" t="s">
        <v>191</v>
      </c>
      <c r="J8" s="582" t="s">
        <v>100</v>
      </c>
      <c r="K8" s="582" t="s">
        <v>100</v>
      </c>
      <c r="L8" s="582" t="s">
        <v>100</v>
      </c>
      <c r="M8" s="582" t="s">
        <v>100</v>
      </c>
      <c r="N8" s="582" t="s">
        <v>100</v>
      </c>
      <c r="O8" s="582" t="s">
        <v>100</v>
      </c>
      <c r="P8" s="582" t="s">
        <v>100</v>
      </c>
      <c r="Q8" s="582" t="s">
        <v>100</v>
      </c>
      <c r="R8" s="582" t="s">
        <v>100</v>
      </c>
      <c r="S8" s="582" t="s">
        <v>100</v>
      </c>
      <c r="T8" s="582" t="s">
        <v>100</v>
      </c>
      <c r="U8" s="582" t="s">
        <v>100</v>
      </c>
      <c r="V8" s="582" t="s">
        <v>100</v>
      </c>
      <c r="W8" s="582" t="s">
        <v>100</v>
      </c>
      <c r="X8" s="583" t="s">
        <v>100</v>
      </c>
      <c r="Y8" s="584"/>
      <c r="Z8" s="585"/>
      <c r="AA8" s="585"/>
      <c r="AB8" s="585"/>
      <c r="AC8" s="585"/>
      <c r="AD8" s="585"/>
      <c r="AE8" s="585"/>
      <c r="AF8" s="585"/>
      <c r="AG8" s="585"/>
      <c r="AH8" s="585"/>
      <c r="AI8" s="585" t="s">
        <v>16</v>
      </c>
      <c r="AJ8" s="586"/>
      <c r="AK8" s="565" t="s">
        <v>307</v>
      </c>
      <c r="AL8" s="566"/>
      <c r="AM8" s="566"/>
      <c r="AN8" s="567"/>
      <c r="AO8" s="553" t="str">
        <f xml:space="preserve"> IFERROR(VLOOKUP(AK8,[3]列名!$C$2:$N$17286,2,FALSE),"－")</f>
        <v>－</v>
      </c>
      <c r="AP8" s="554"/>
      <c r="AQ8" s="554"/>
      <c r="AR8" s="554"/>
      <c r="AS8" s="555"/>
      <c r="AT8" s="559" t="str">
        <f>IFERROR(VLOOKUP(AK8,'Screen item define'!$C$7:$S$498,17,FALSE),"－")</f>
        <v>K1</v>
      </c>
      <c r="AU8" s="560"/>
      <c r="AV8" s="561"/>
      <c r="AW8" s="559" t="s">
        <v>102</v>
      </c>
      <c r="AX8" s="560"/>
      <c r="AY8" s="561"/>
      <c r="AZ8" s="237" t="s">
        <v>106</v>
      </c>
      <c r="BA8" s="238"/>
      <c r="BB8" s="217"/>
      <c r="BC8" s="217"/>
      <c r="BD8" s="228"/>
      <c r="BE8" s="237"/>
      <c r="BF8" s="238"/>
      <c r="BG8" s="238"/>
      <c r="BH8" s="238"/>
      <c r="BI8" s="240"/>
      <c r="BJ8" s="559" t="s">
        <v>173</v>
      </c>
      <c r="BK8" s="560"/>
      <c r="BL8" s="561"/>
      <c r="BM8" s="568" t="s">
        <v>269</v>
      </c>
      <c r="BN8" s="450" t="s">
        <v>108</v>
      </c>
      <c r="BO8" s="450" t="s">
        <v>108</v>
      </c>
      <c r="BP8" s="450" t="s">
        <v>108</v>
      </c>
      <c r="BQ8" s="450" t="s">
        <v>108</v>
      </c>
      <c r="BR8" s="450" t="s">
        <v>108</v>
      </c>
      <c r="BS8" s="450" t="s">
        <v>108</v>
      </c>
      <c r="BT8" s="450" t="s">
        <v>108</v>
      </c>
      <c r="BU8" s="450" t="s">
        <v>108</v>
      </c>
      <c r="BV8" s="450" t="s">
        <v>108</v>
      </c>
      <c r="BW8" s="450" t="s">
        <v>108</v>
      </c>
      <c r="BX8" s="569" t="s">
        <v>108</v>
      </c>
      <c r="BY8" s="568" t="s">
        <v>192</v>
      </c>
      <c r="BZ8" s="450" t="s">
        <v>109</v>
      </c>
      <c r="CA8" s="450" t="s">
        <v>109</v>
      </c>
      <c r="CB8" s="450" t="s">
        <v>109</v>
      </c>
      <c r="CC8" s="450" t="s">
        <v>109</v>
      </c>
      <c r="CD8" s="450" t="s">
        <v>109</v>
      </c>
      <c r="CE8" s="450" t="s">
        <v>109</v>
      </c>
      <c r="CF8" s="450" t="s">
        <v>109</v>
      </c>
      <c r="CG8" s="450" t="s">
        <v>109</v>
      </c>
      <c r="CH8" s="450" t="s">
        <v>109</v>
      </c>
      <c r="CI8" s="569" t="s">
        <v>109</v>
      </c>
      <c r="CJ8" s="32"/>
      <c r="CK8" s="311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</row>
    <row r="9" spans="1:100" s="105" customFormat="1" ht="9.75" customHeight="1">
      <c r="A9" s="479"/>
      <c r="B9" s="570"/>
      <c r="C9" s="571"/>
      <c r="D9" s="457"/>
      <c r="E9" s="457"/>
      <c r="F9" s="457"/>
      <c r="G9" s="457"/>
      <c r="H9" s="572"/>
      <c r="I9" s="581"/>
      <c r="J9" s="582"/>
      <c r="K9" s="582"/>
      <c r="L9" s="582"/>
      <c r="M9" s="582"/>
      <c r="N9" s="582"/>
      <c r="O9" s="582"/>
      <c r="P9" s="582"/>
      <c r="Q9" s="582"/>
      <c r="R9" s="582"/>
      <c r="S9" s="582"/>
      <c r="T9" s="582"/>
      <c r="U9" s="582"/>
      <c r="V9" s="582"/>
      <c r="W9" s="582"/>
      <c r="X9" s="583"/>
      <c r="Y9" s="584"/>
      <c r="Z9" s="585"/>
      <c r="AA9" s="585"/>
      <c r="AB9" s="585"/>
      <c r="AC9" s="585"/>
      <c r="AD9" s="585"/>
      <c r="AE9" s="585"/>
      <c r="AF9" s="585"/>
      <c r="AG9" s="585"/>
      <c r="AH9" s="585"/>
      <c r="AI9" s="585"/>
      <c r="AJ9" s="586"/>
      <c r="AK9" s="565"/>
      <c r="AL9" s="566"/>
      <c r="AM9" s="566"/>
      <c r="AN9" s="567"/>
      <c r="AO9" s="553"/>
      <c r="AP9" s="554"/>
      <c r="AQ9" s="554"/>
      <c r="AR9" s="554"/>
      <c r="AS9" s="555"/>
      <c r="AT9" s="559"/>
      <c r="AU9" s="560"/>
      <c r="AV9" s="561"/>
      <c r="AW9" s="559"/>
      <c r="AX9" s="560"/>
      <c r="AY9" s="561"/>
      <c r="AZ9" s="237"/>
      <c r="BA9" s="238"/>
      <c r="BB9" s="217"/>
      <c r="BC9" s="217"/>
      <c r="BD9" s="228"/>
      <c r="BE9" s="237"/>
      <c r="BF9" s="238"/>
      <c r="BG9" s="238"/>
      <c r="BH9" s="238"/>
      <c r="BI9" s="241"/>
      <c r="BJ9" s="595"/>
      <c r="BK9" s="596"/>
      <c r="BL9" s="597"/>
      <c r="BM9" s="568"/>
      <c r="BN9" s="450"/>
      <c r="BO9" s="450"/>
      <c r="BP9" s="450"/>
      <c r="BQ9" s="450"/>
      <c r="BR9" s="450"/>
      <c r="BS9" s="450"/>
      <c r="BT9" s="450"/>
      <c r="BU9" s="450"/>
      <c r="BV9" s="450"/>
      <c r="BW9" s="450"/>
      <c r="BX9" s="569"/>
      <c r="BY9" s="568"/>
      <c r="BZ9" s="450"/>
      <c r="CA9" s="450"/>
      <c r="CB9" s="450"/>
      <c r="CC9" s="450"/>
      <c r="CD9" s="450"/>
      <c r="CE9" s="450"/>
      <c r="CF9" s="450"/>
      <c r="CG9" s="450"/>
      <c r="CH9" s="450"/>
      <c r="CI9" s="569"/>
      <c r="CJ9" s="32"/>
      <c r="CK9" s="311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</row>
    <row r="10" spans="1:100" s="105" customFormat="1" ht="9.75" customHeight="1">
      <c r="A10" s="479"/>
      <c r="B10" s="570"/>
      <c r="C10" s="571"/>
      <c r="D10" s="457"/>
      <c r="E10" s="457"/>
      <c r="F10" s="457"/>
      <c r="G10" s="457"/>
      <c r="H10" s="572"/>
      <c r="I10" s="581"/>
      <c r="J10" s="582"/>
      <c r="K10" s="582"/>
      <c r="L10" s="582"/>
      <c r="M10" s="582"/>
      <c r="N10" s="582"/>
      <c r="O10" s="582"/>
      <c r="P10" s="582"/>
      <c r="Q10" s="582"/>
      <c r="R10" s="582"/>
      <c r="S10" s="582"/>
      <c r="T10" s="582"/>
      <c r="U10" s="582"/>
      <c r="V10" s="582"/>
      <c r="W10" s="582"/>
      <c r="X10" s="583"/>
      <c r="Y10" s="584"/>
      <c r="Z10" s="585"/>
      <c r="AA10" s="585"/>
      <c r="AB10" s="585"/>
      <c r="AC10" s="585"/>
      <c r="AD10" s="585"/>
      <c r="AE10" s="585"/>
      <c r="AF10" s="585"/>
      <c r="AG10" s="585"/>
      <c r="AH10" s="585"/>
      <c r="AI10" s="585"/>
      <c r="AJ10" s="586"/>
      <c r="AK10" s="565"/>
      <c r="AL10" s="566"/>
      <c r="AM10" s="566"/>
      <c r="AN10" s="567"/>
      <c r="AO10" s="553"/>
      <c r="AP10" s="554"/>
      <c r="AQ10" s="554"/>
      <c r="AR10" s="554"/>
      <c r="AS10" s="555"/>
      <c r="AT10" s="559"/>
      <c r="AU10" s="560"/>
      <c r="AV10" s="561"/>
      <c r="AW10" s="559"/>
      <c r="AX10" s="560"/>
      <c r="AY10" s="561"/>
      <c r="AZ10" s="237"/>
      <c r="BA10" s="238"/>
      <c r="BB10" s="217"/>
      <c r="BC10" s="217"/>
      <c r="BD10" s="228"/>
      <c r="BE10" s="237"/>
      <c r="BF10" s="238"/>
      <c r="BG10" s="238"/>
      <c r="BH10" s="238"/>
      <c r="BI10" s="241"/>
      <c r="BJ10" s="595"/>
      <c r="BK10" s="596"/>
      <c r="BL10" s="597"/>
      <c r="BM10" s="568"/>
      <c r="BN10" s="450"/>
      <c r="BO10" s="450"/>
      <c r="BP10" s="450"/>
      <c r="BQ10" s="450"/>
      <c r="BR10" s="450"/>
      <c r="BS10" s="450"/>
      <c r="BT10" s="450"/>
      <c r="BU10" s="450"/>
      <c r="BV10" s="450"/>
      <c r="BW10" s="450"/>
      <c r="BX10" s="569"/>
      <c r="BY10" s="568"/>
      <c r="BZ10" s="450"/>
      <c r="CA10" s="450"/>
      <c r="CB10" s="450"/>
      <c r="CC10" s="450"/>
      <c r="CD10" s="450"/>
      <c r="CE10" s="450"/>
      <c r="CF10" s="450"/>
      <c r="CG10" s="450"/>
      <c r="CH10" s="450"/>
      <c r="CI10" s="569"/>
      <c r="CJ10" s="32"/>
      <c r="CK10" s="311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</row>
    <row r="11" spans="1:100" s="105" customFormat="1" ht="9.75" customHeight="1">
      <c r="A11" s="479"/>
      <c r="B11" s="570"/>
      <c r="C11" s="571"/>
      <c r="D11" s="457"/>
      <c r="E11" s="457"/>
      <c r="F11" s="457"/>
      <c r="G11" s="457"/>
      <c r="H11" s="572"/>
      <c r="I11" s="581"/>
      <c r="J11" s="582"/>
      <c r="K11" s="582"/>
      <c r="L11" s="582"/>
      <c r="M11" s="582"/>
      <c r="N11" s="582"/>
      <c r="O11" s="582"/>
      <c r="P11" s="582"/>
      <c r="Q11" s="582"/>
      <c r="R11" s="582"/>
      <c r="S11" s="582"/>
      <c r="T11" s="582"/>
      <c r="U11" s="582"/>
      <c r="V11" s="582"/>
      <c r="W11" s="582"/>
      <c r="X11" s="583"/>
      <c r="Y11" s="584"/>
      <c r="Z11" s="585"/>
      <c r="AA11" s="585"/>
      <c r="AB11" s="585"/>
      <c r="AC11" s="585"/>
      <c r="AD11" s="585"/>
      <c r="AE11" s="585"/>
      <c r="AF11" s="585"/>
      <c r="AG11" s="585"/>
      <c r="AH11" s="585"/>
      <c r="AI11" s="585"/>
      <c r="AJ11" s="586"/>
      <c r="AK11" s="565"/>
      <c r="AL11" s="566"/>
      <c r="AM11" s="566"/>
      <c r="AN11" s="567"/>
      <c r="AO11" s="553"/>
      <c r="AP11" s="554"/>
      <c r="AQ11" s="554"/>
      <c r="AR11" s="554"/>
      <c r="AS11" s="555"/>
      <c r="AT11" s="559"/>
      <c r="AU11" s="560"/>
      <c r="AV11" s="561"/>
      <c r="AW11" s="559"/>
      <c r="AX11" s="560"/>
      <c r="AY11" s="561"/>
      <c r="AZ11" s="237"/>
      <c r="BA11" s="238"/>
      <c r="BB11" s="217"/>
      <c r="BC11" s="217"/>
      <c r="BD11" s="228"/>
      <c r="BE11" s="237"/>
      <c r="BF11" s="238"/>
      <c r="BG11" s="238"/>
      <c r="BH11" s="238"/>
      <c r="BI11" s="241"/>
      <c r="BJ11" s="595"/>
      <c r="BK11" s="596"/>
      <c r="BL11" s="597"/>
      <c r="BM11" s="568"/>
      <c r="BN11" s="450"/>
      <c r="BO11" s="450"/>
      <c r="BP11" s="450"/>
      <c r="BQ11" s="450"/>
      <c r="BR11" s="450"/>
      <c r="BS11" s="450"/>
      <c r="BT11" s="450"/>
      <c r="BU11" s="450"/>
      <c r="BV11" s="450"/>
      <c r="BW11" s="450"/>
      <c r="BX11" s="569"/>
      <c r="BY11" s="568"/>
      <c r="BZ11" s="450"/>
      <c r="CA11" s="450"/>
      <c r="CB11" s="450"/>
      <c r="CC11" s="450"/>
      <c r="CD11" s="450"/>
      <c r="CE11" s="450"/>
      <c r="CF11" s="450"/>
      <c r="CG11" s="450"/>
      <c r="CH11" s="450"/>
      <c r="CI11" s="569"/>
      <c r="CJ11" s="32"/>
      <c r="CK11" s="311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</row>
    <row r="12" spans="1:100" s="105" customFormat="1" ht="9.75" customHeight="1">
      <c r="A12" s="479"/>
      <c r="B12" s="570"/>
      <c r="C12" s="571"/>
      <c r="D12" s="457"/>
      <c r="E12" s="457"/>
      <c r="F12" s="457"/>
      <c r="G12" s="457"/>
      <c r="H12" s="572"/>
      <c r="I12" s="581"/>
      <c r="J12" s="582"/>
      <c r="K12" s="582"/>
      <c r="L12" s="582"/>
      <c r="M12" s="582"/>
      <c r="N12" s="582"/>
      <c r="O12" s="582"/>
      <c r="P12" s="582"/>
      <c r="Q12" s="582"/>
      <c r="R12" s="582"/>
      <c r="S12" s="582"/>
      <c r="T12" s="582"/>
      <c r="U12" s="582"/>
      <c r="V12" s="582"/>
      <c r="W12" s="582"/>
      <c r="X12" s="583"/>
      <c r="Y12" s="584"/>
      <c r="Z12" s="585"/>
      <c r="AA12" s="585"/>
      <c r="AB12" s="585"/>
      <c r="AC12" s="585"/>
      <c r="AD12" s="585"/>
      <c r="AE12" s="585"/>
      <c r="AF12" s="585"/>
      <c r="AG12" s="585"/>
      <c r="AH12" s="585"/>
      <c r="AI12" s="585"/>
      <c r="AJ12" s="586"/>
      <c r="AK12" s="565"/>
      <c r="AL12" s="566"/>
      <c r="AM12" s="566"/>
      <c r="AN12" s="567"/>
      <c r="AO12" s="553"/>
      <c r="AP12" s="554"/>
      <c r="AQ12" s="554"/>
      <c r="AR12" s="554"/>
      <c r="AS12" s="555"/>
      <c r="AT12" s="559"/>
      <c r="AU12" s="560"/>
      <c r="AV12" s="561"/>
      <c r="AW12" s="559"/>
      <c r="AX12" s="560"/>
      <c r="AY12" s="561"/>
      <c r="AZ12" s="237"/>
      <c r="BA12" s="238"/>
      <c r="BB12" s="217"/>
      <c r="BC12" s="217"/>
      <c r="BD12" s="228"/>
      <c r="BE12" s="237"/>
      <c r="BF12" s="238"/>
      <c r="BG12" s="238"/>
      <c r="BH12" s="238"/>
      <c r="BI12" s="241"/>
      <c r="BJ12" s="595"/>
      <c r="BK12" s="596"/>
      <c r="BL12" s="597"/>
      <c r="BM12" s="568"/>
      <c r="BN12" s="450"/>
      <c r="BO12" s="450"/>
      <c r="BP12" s="450"/>
      <c r="BQ12" s="450"/>
      <c r="BR12" s="450"/>
      <c r="BS12" s="450"/>
      <c r="BT12" s="450"/>
      <c r="BU12" s="450"/>
      <c r="BV12" s="450"/>
      <c r="BW12" s="450"/>
      <c r="BX12" s="569"/>
      <c r="BY12" s="568"/>
      <c r="BZ12" s="450"/>
      <c r="CA12" s="450"/>
      <c r="CB12" s="450"/>
      <c r="CC12" s="450"/>
      <c r="CD12" s="450"/>
      <c r="CE12" s="450"/>
      <c r="CF12" s="450"/>
      <c r="CG12" s="450"/>
      <c r="CH12" s="450"/>
      <c r="CI12" s="569"/>
      <c r="CJ12" s="32"/>
      <c r="CK12" s="311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</row>
    <row r="13" spans="1:100" s="105" customFormat="1" ht="9.75" customHeight="1">
      <c r="A13" s="479"/>
      <c r="B13" s="570"/>
      <c r="C13" s="571"/>
      <c r="D13" s="457"/>
      <c r="E13" s="457"/>
      <c r="F13" s="457"/>
      <c r="G13" s="457"/>
      <c r="H13" s="572"/>
      <c r="I13" s="581"/>
      <c r="J13" s="582"/>
      <c r="K13" s="582"/>
      <c r="L13" s="582"/>
      <c r="M13" s="582"/>
      <c r="N13" s="582"/>
      <c r="O13" s="582"/>
      <c r="P13" s="582"/>
      <c r="Q13" s="582"/>
      <c r="R13" s="582"/>
      <c r="S13" s="582"/>
      <c r="T13" s="582"/>
      <c r="U13" s="582"/>
      <c r="V13" s="582"/>
      <c r="W13" s="582"/>
      <c r="X13" s="583"/>
      <c r="Y13" s="584"/>
      <c r="Z13" s="585"/>
      <c r="AA13" s="585"/>
      <c r="AB13" s="585"/>
      <c r="AC13" s="585"/>
      <c r="AD13" s="585"/>
      <c r="AE13" s="585"/>
      <c r="AF13" s="585"/>
      <c r="AG13" s="585"/>
      <c r="AH13" s="585"/>
      <c r="AI13" s="585"/>
      <c r="AJ13" s="586"/>
      <c r="AK13" s="565"/>
      <c r="AL13" s="566"/>
      <c r="AM13" s="566"/>
      <c r="AN13" s="567"/>
      <c r="AO13" s="553"/>
      <c r="AP13" s="554"/>
      <c r="AQ13" s="554"/>
      <c r="AR13" s="554"/>
      <c r="AS13" s="555"/>
      <c r="AT13" s="559"/>
      <c r="AU13" s="560"/>
      <c r="AV13" s="561"/>
      <c r="AW13" s="559"/>
      <c r="AX13" s="560"/>
      <c r="AY13" s="561"/>
      <c r="AZ13" s="237"/>
      <c r="BA13" s="238"/>
      <c r="BB13" s="217"/>
      <c r="BC13" s="217"/>
      <c r="BD13" s="228"/>
      <c r="BE13" s="237"/>
      <c r="BF13" s="238"/>
      <c r="BG13" s="238"/>
      <c r="BH13" s="238"/>
      <c r="BI13" s="241"/>
      <c r="BJ13" s="595"/>
      <c r="BK13" s="596"/>
      <c r="BL13" s="597"/>
      <c r="BM13" s="568"/>
      <c r="BN13" s="450"/>
      <c r="BO13" s="450"/>
      <c r="BP13" s="450"/>
      <c r="BQ13" s="450"/>
      <c r="BR13" s="450"/>
      <c r="BS13" s="450"/>
      <c r="BT13" s="450"/>
      <c r="BU13" s="450"/>
      <c r="BV13" s="450"/>
      <c r="BW13" s="450"/>
      <c r="BX13" s="569"/>
      <c r="BY13" s="568"/>
      <c r="BZ13" s="450"/>
      <c r="CA13" s="450"/>
      <c r="CB13" s="450"/>
      <c r="CC13" s="450"/>
      <c r="CD13" s="450"/>
      <c r="CE13" s="450"/>
      <c r="CF13" s="450"/>
      <c r="CG13" s="450"/>
      <c r="CH13" s="450"/>
      <c r="CI13" s="569"/>
      <c r="CJ13" s="32"/>
      <c r="CK13" s="311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</row>
    <row r="14" spans="1:100" s="105" customFormat="1" ht="9.75" customHeight="1">
      <c r="A14" s="479"/>
      <c r="B14" s="570"/>
      <c r="C14" s="571"/>
      <c r="D14" s="457"/>
      <c r="E14" s="457"/>
      <c r="F14" s="457"/>
      <c r="G14" s="457"/>
      <c r="H14" s="572"/>
      <c r="I14" s="581"/>
      <c r="J14" s="582"/>
      <c r="K14" s="582"/>
      <c r="L14" s="582"/>
      <c r="M14" s="582"/>
      <c r="N14" s="582"/>
      <c r="O14" s="582"/>
      <c r="P14" s="582"/>
      <c r="Q14" s="582"/>
      <c r="R14" s="582"/>
      <c r="S14" s="582"/>
      <c r="T14" s="582"/>
      <c r="U14" s="582"/>
      <c r="V14" s="582"/>
      <c r="W14" s="582"/>
      <c r="X14" s="583"/>
      <c r="Y14" s="584"/>
      <c r="Z14" s="585"/>
      <c r="AA14" s="585"/>
      <c r="AB14" s="585"/>
      <c r="AC14" s="585"/>
      <c r="AD14" s="585"/>
      <c r="AE14" s="585"/>
      <c r="AF14" s="585"/>
      <c r="AG14" s="585"/>
      <c r="AH14" s="585"/>
      <c r="AI14" s="585"/>
      <c r="AJ14" s="586"/>
      <c r="AK14" s="565"/>
      <c r="AL14" s="566"/>
      <c r="AM14" s="566"/>
      <c r="AN14" s="567"/>
      <c r="AO14" s="553"/>
      <c r="AP14" s="554"/>
      <c r="AQ14" s="554"/>
      <c r="AR14" s="554"/>
      <c r="AS14" s="555"/>
      <c r="AT14" s="559"/>
      <c r="AU14" s="560"/>
      <c r="AV14" s="561"/>
      <c r="AW14" s="559"/>
      <c r="AX14" s="560"/>
      <c r="AY14" s="561"/>
      <c r="AZ14" s="237"/>
      <c r="BA14" s="238"/>
      <c r="BB14" s="217"/>
      <c r="BC14" s="217"/>
      <c r="BD14" s="228"/>
      <c r="BE14" s="237"/>
      <c r="BF14" s="238"/>
      <c r="BG14" s="238"/>
      <c r="BH14" s="238"/>
      <c r="BI14" s="241"/>
      <c r="BJ14" s="595"/>
      <c r="BK14" s="596"/>
      <c r="BL14" s="597"/>
      <c r="BM14" s="568"/>
      <c r="BN14" s="450"/>
      <c r="BO14" s="450"/>
      <c r="BP14" s="450"/>
      <c r="BQ14" s="450"/>
      <c r="BR14" s="450"/>
      <c r="BS14" s="450"/>
      <c r="BT14" s="450"/>
      <c r="BU14" s="450"/>
      <c r="BV14" s="450"/>
      <c r="BW14" s="450"/>
      <c r="BX14" s="569"/>
      <c r="BY14" s="568"/>
      <c r="BZ14" s="450"/>
      <c r="CA14" s="450"/>
      <c r="CB14" s="450"/>
      <c r="CC14" s="450"/>
      <c r="CD14" s="450"/>
      <c r="CE14" s="450"/>
      <c r="CF14" s="450"/>
      <c r="CG14" s="450"/>
      <c r="CH14" s="450"/>
      <c r="CI14" s="569"/>
      <c r="CJ14" s="32"/>
      <c r="CK14" s="311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</row>
    <row r="15" spans="1:100" s="105" customFormat="1" ht="9.75" customHeight="1">
      <c r="A15" s="479"/>
      <c r="B15" s="570"/>
      <c r="C15" s="571"/>
      <c r="D15" s="457"/>
      <c r="E15" s="457"/>
      <c r="F15" s="457"/>
      <c r="G15" s="457"/>
      <c r="H15" s="572"/>
      <c r="I15" s="581"/>
      <c r="J15" s="582"/>
      <c r="K15" s="582"/>
      <c r="L15" s="582"/>
      <c r="M15" s="582"/>
      <c r="N15" s="582"/>
      <c r="O15" s="582"/>
      <c r="P15" s="582"/>
      <c r="Q15" s="582"/>
      <c r="R15" s="582"/>
      <c r="S15" s="582"/>
      <c r="T15" s="582"/>
      <c r="U15" s="582"/>
      <c r="V15" s="582"/>
      <c r="W15" s="582"/>
      <c r="X15" s="583"/>
      <c r="Y15" s="584"/>
      <c r="Z15" s="585"/>
      <c r="AA15" s="585"/>
      <c r="AB15" s="585"/>
      <c r="AC15" s="585"/>
      <c r="AD15" s="585"/>
      <c r="AE15" s="585"/>
      <c r="AF15" s="585"/>
      <c r="AG15" s="585"/>
      <c r="AH15" s="585"/>
      <c r="AI15" s="585"/>
      <c r="AJ15" s="586"/>
      <c r="AK15" s="565"/>
      <c r="AL15" s="566"/>
      <c r="AM15" s="566"/>
      <c r="AN15" s="567"/>
      <c r="AO15" s="553"/>
      <c r="AP15" s="554"/>
      <c r="AQ15" s="554"/>
      <c r="AR15" s="554"/>
      <c r="AS15" s="555"/>
      <c r="AT15" s="559"/>
      <c r="AU15" s="560"/>
      <c r="AV15" s="561"/>
      <c r="AW15" s="559"/>
      <c r="AX15" s="560"/>
      <c r="AY15" s="561"/>
      <c r="AZ15" s="237"/>
      <c r="BA15" s="238"/>
      <c r="BB15" s="217"/>
      <c r="BC15" s="217"/>
      <c r="BD15" s="228"/>
      <c r="BE15" s="237"/>
      <c r="BF15" s="238"/>
      <c r="BG15" s="238"/>
      <c r="BH15" s="238"/>
      <c r="BI15" s="241"/>
      <c r="BJ15" s="595"/>
      <c r="BK15" s="596"/>
      <c r="BL15" s="597"/>
      <c r="BM15" s="568"/>
      <c r="BN15" s="450"/>
      <c r="BO15" s="450"/>
      <c r="BP15" s="450"/>
      <c r="BQ15" s="450"/>
      <c r="BR15" s="450"/>
      <c r="BS15" s="450"/>
      <c r="BT15" s="450"/>
      <c r="BU15" s="450"/>
      <c r="BV15" s="450"/>
      <c r="BW15" s="450"/>
      <c r="BX15" s="569"/>
      <c r="BY15" s="568"/>
      <c r="BZ15" s="450"/>
      <c r="CA15" s="450"/>
      <c r="CB15" s="450"/>
      <c r="CC15" s="450"/>
      <c r="CD15" s="450"/>
      <c r="CE15" s="450"/>
      <c r="CF15" s="450"/>
      <c r="CG15" s="450"/>
      <c r="CH15" s="450"/>
      <c r="CI15" s="569"/>
      <c r="CJ15" s="32"/>
      <c r="CK15" s="311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</row>
    <row r="16" spans="1:100" s="105" customFormat="1" ht="9.75" customHeight="1">
      <c r="A16" s="479"/>
      <c r="B16" s="570"/>
      <c r="C16" s="571"/>
      <c r="D16" s="457"/>
      <c r="E16" s="457"/>
      <c r="F16" s="457"/>
      <c r="G16" s="457"/>
      <c r="H16" s="572"/>
      <c r="I16" s="581"/>
      <c r="J16" s="582"/>
      <c r="K16" s="582"/>
      <c r="L16" s="582"/>
      <c r="M16" s="582"/>
      <c r="N16" s="582"/>
      <c r="O16" s="582"/>
      <c r="P16" s="582"/>
      <c r="Q16" s="582"/>
      <c r="R16" s="582"/>
      <c r="S16" s="582"/>
      <c r="T16" s="582"/>
      <c r="U16" s="582"/>
      <c r="V16" s="582"/>
      <c r="W16" s="582"/>
      <c r="X16" s="583"/>
      <c r="Y16" s="584"/>
      <c r="Z16" s="585"/>
      <c r="AA16" s="585"/>
      <c r="AB16" s="585"/>
      <c r="AC16" s="585"/>
      <c r="AD16" s="585"/>
      <c r="AE16" s="585"/>
      <c r="AF16" s="585"/>
      <c r="AG16" s="585"/>
      <c r="AH16" s="585"/>
      <c r="AI16" s="585"/>
      <c r="AJ16" s="586"/>
      <c r="AK16" s="565"/>
      <c r="AL16" s="566"/>
      <c r="AM16" s="566"/>
      <c r="AN16" s="567"/>
      <c r="AO16" s="553"/>
      <c r="AP16" s="554"/>
      <c r="AQ16" s="554"/>
      <c r="AR16" s="554"/>
      <c r="AS16" s="555"/>
      <c r="AT16" s="559"/>
      <c r="AU16" s="560"/>
      <c r="AV16" s="561"/>
      <c r="AW16" s="559"/>
      <c r="AX16" s="560"/>
      <c r="AY16" s="561"/>
      <c r="AZ16" s="237"/>
      <c r="BA16" s="238"/>
      <c r="BB16" s="217"/>
      <c r="BC16" s="217"/>
      <c r="BD16" s="228"/>
      <c r="BE16" s="237"/>
      <c r="BF16" s="238"/>
      <c r="BG16" s="238"/>
      <c r="BH16" s="238"/>
      <c r="BI16" s="241"/>
      <c r="BJ16" s="595"/>
      <c r="BK16" s="596"/>
      <c r="BL16" s="597"/>
      <c r="BM16" s="568"/>
      <c r="BN16" s="450"/>
      <c r="BO16" s="450"/>
      <c r="BP16" s="450"/>
      <c r="BQ16" s="450"/>
      <c r="BR16" s="450"/>
      <c r="BS16" s="450"/>
      <c r="BT16" s="450"/>
      <c r="BU16" s="450"/>
      <c r="BV16" s="450"/>
      <c r="BW16" s="450"/>
      <c r="BX16" s="569"/>
      <c r="BY16" s="568"/>
      <c r="BZ16" s="450"/>
      <c r="CA16" s="450"/>
      <c r="CB16" s="450"/>
      <c r="CC16" s="450"/>
      <c r="CD16" s="450"/>
      <c r="CE16" s="450"/>
      <c r="CF16" s="450"/>
      <c r="CG16" s="450"/>
      <c r="CH16" s="450"/>
      <c r="CI16" s="569"/>
      <c r="CJ16" s="32"/>
      <c r="CK16" s="311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</row>
    <row r="17" spans="1:100" s="105" customFormat="1" ht="9.75" customHeight="1">
      <c r="A17" s="479" t="str">
        <f>IF(C17&lt;&gt;"",COUNT($A$7:B16)+1,"")</f>
        <v/>
      </c>
      <c r="B17" s="570"/>
      <c r="C17" s="571"/>
      <c r="D17" s="457"/>
      <c r="E17" s="457"/>
      <c r="F17" s="457"/>
      <c r="G17" s="457"/>
      <c r="H17" s="572"/>
      <c r="I17" s="581"/>
      <c r="J17" s="582"/>
      <c r="K17" s="582"/>
      <c r="L17" s="582"/>
      <c r="M17" s="582"/>
      <c r="N17" s="582"/>
      <c r="O17" s="582"/>
      <c r="P17" s="582"/>
      <c r="Q17" s="582"/>
      <c r="R17" s="582"/>
      <c r="S17" s="582"/>
      <c r="T17" s="582"/>
      <c r="U17" s="582"/>
      <c r="V17" s="582"/>
      <c r="W17" s="582"/>
      <c r="X17" s="583"/>
      <c r="Y17" s="584"/>
      <c r="Z17" s="585"/>
      <c r="AA17" s="585"/>
      <c r="AB17" s="585"/>
      <c r="AC17" s="585"/>
      <c r="AD17" s="585"/>
      <c r="AE17" s="585"/>
      <c r="AF17" s="585"/>
      <c r="AG17" s="585"/>
      <c r="AH17" s="585"/>
      <c r="AI17" s="585" t="s">
        <v>16</v>
      </c>
      <c r="AJ17" s="586"/>
      <c r="AK17" s="565"/>
      <c r="AL17" s="566"/>
      <c r="AM17" s="566"/>
      <c r="AN17" s="567"/>
      <c r="AO17" s="553"/>
      <c r="AP17" s="554"/>
      <c r="AQ17" s="554"/>
      <c r="AR17" s="554"/>
      <c r="AS17" s="555"/>
      <c r="AT17" s="559"/>
      <c r="AU17" s="560"/>
      <c r="AV17" s="561"/>
      <c r="AW17" s="559"/>
      <c r="AX17" s="560"/>
      <c r="AY17" s="561"/>
      <c r="AZ17" s="112"/>
      <c r="BA17" s="217"/>
      <c r="BB17" s="217"/>
      <c r="BC17" s="217"/>
      <c r="BD17" s="228"/>
      <c r="BE17" s="218"/>
      <c r="BF17" s="219"/>
      <c r="BG17" s="219"/>
      <c r="BH17" s="219"/>
      <c r="BI17" s="229"/>
      <c r="BJ17" s="559"/>
      <c r="BK17" s="560"/>
      <c r="BL17" s="561"/>
      <c r="BM17" s="568"/>
      <c r="BN17" s="450"/>
      <c r="BO17" s="450"/>
      <c r="BP17" s="450"/>
      <c r="BQ17" s="450"/>
      <c r="BR17" s="450"/>
      <c r="BS17" s="450"/>
      <c r="BT17" s="450"/>
      <c r="BU17" s="450"/>
      <c r="BV17" s="450"/>
      <c r="BW17" s="450"/>
      <c r="BX17" s="569"/>
      <c r="BY17" s="568"/>
      <c r="BZ17" s="450"/>
      <c r="CA17" s="450"/>
      <c r="CB17" s="450"/>
      <c r="CC17" s="450"/>
      <c r="CD17" s="450"/>
      <c r="CE17" s="450"/>
      <c r="CF17" s="450"/>
      <c r="CG17" s="450"/>
      <c r="CH17" s="450"/>
      <c r="CI17" s="569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</row>
    <row r="18" spans="1:100" s="105" customFormat="1" ht="9" customHeight="1">
      <c r="A18" s="536" t="str">
        <f>IF(C18&lt;&gt;"",COUNT($A$7:B17)+1,"")</f>
        <v/>
      </c>
      <c r="B18" s="592"/>
      <c r="C18" s="593"/>
      <c r="D18" s="531"/>
      <c r="E18" s="531"/>
      <c r="F18" s="531"/>
      <c r="G18" s="531"/>
      <c r="H18" s="594"/>
      <c r="I18" s="610"/>
      <c r="J18" s="611"/>
      <c r="K18" s="611"/>
      <c r="L18" s="611"/>
      <c r="M18" s="611"/>
      <c r="N18" s="611"/>
      <c r="O18" s="611"/>
      <c r="P18" s="611"/>
      <c r="Q18" s="611"/>
      <c r="R18" s="611"/>
      <c r="S18" s="611"/>
      <c r="T18" s="611"/>
      <c r="U18" s="611"/>
      <c r="V18" s="611"/>
      <c r="W18" s="611"/>
      <c r="X18" s="612"/>
      <c r="Y18" s="601"/>
      <c r="Z18" s="602"/>
      <c r="AA18" s="602"/>
      <c r="AB18" s="602"/>
      <c r="AC18" s="602"/>
      <c r="AD18" s="602"/>
      <c r="AE18" s="602"/>
      <c r="AF18" s="602"/>
      <c r="AG18" s="602"/>
      <c r="AH18" s="602"/>
      <c r="AI18" s="602" t="s">
        <v>16</v>
      </c>
      <c r="AJ18" s="603"/>
      <c r="AK18" s="598"/>
      <c r="AL18" s="599"/>
      <c r="AM18" s="599"/>
      <c r="AN18" s="600"/>
      <c r="AO18" s="556"/>
      <c r="AP18" s="557"/>
      <c r="AQ18" s="557"/>
      <c r="AR18" s="557"/>
      <c r="AS18" s="558"/>
      <c r="AT18" s="562"/>
      <c r="AU18" s="563"/>
      <c r="AV18" s="564"/>
      <c r="AW18" s="562"/>
      <c r="AX18" s="563"/>
      <c r="AY18" s="564"/>
      <c r="AZ18" s="118"/>
      <c r="BA18" s="230"/>
      <c r="BB18" s="230"/>
      <c r="BC18" s="230"/>
      <c r="BD18" s="231"/>
      <c r="BE18" s="232"/>
      <c r="BF18" s="233"/>
      <c r="BG18" s="233"/>
      <c r="BH18" s="233"/>
      <c r="BI18" s="234"/>
      <c r="BJ18" s="562"/>
      <c r="BK18" s="563"/>
      <c r="BL18" s="564"/>
      <c r="BM18" s="590"/>
      <c r="BN18" s="433"/>
      <c r="BO18" s="433"/>
      <c r="BP18" s="433"/>
      <c r="BQ18" s="433"/>
      <c r="BR18" s="433"/>
      <c r="BS18" s="433"/>
      <c r="BT18" s="433"/>
      <c r="BU18" s="433"/>
      <c r="BV18" s="433"/>
      <c r="BW18" s="433"/>
      <c r="BX18" s="591"/>
      <c r="BY18" s="590"/>
      <c r="BZ18" s="433"/>
      <c r="CA18" s="433"/>
      <c r="CB18" s="433"/>
      <c r="CC18" s="433"/>
      <c r="CD18" s="433"/>
      <c r="CE18" s="433"/>
      <c r="CF18" s="433"/>
      <c r="CG18" s="433"/>
      <c r="CH18" s="433"/>
      <c r="CI18" s="591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</row>
    <row r="19" spans="1:100">
      <c r="CJ19" s="32"/>
    </row>
    <row r="20" spans="1:100">
      <c r="B20" s="32" t="s">
        <v>193</v>
      </c>
    </row>
    <row r="21353" spans="1:2">
      <c r="A21353" s="479" t="str">
        <f>IF(C21353&lt;&gt;"",COUNT($A$7:B21351)+1,"")</f>
        <v/>
      </c>
      <c r="B21353" s="480"/>
    </row>
  </sheetData>
  <mergeCells count="177">
    <mergeCell ref="BY12:CI12"/>
    <mergeCell ref="BY13:CI13"/>
    <mergeCell ref="BY14:CI14"/>
    <mergeCell ref="BY15:CI15"/>
    <mergeCell ref="BY16:CI16"/>
    <mergeCell ref="BY17:CI17"/>
    <mergeCell ref="BM12:BX12"/>
    <mergeCell ref="BM13:BX13"/>
    <mergeCell ref="BM14:BX14"/>
    <mergeCell ref="BM15:BX15"/>
    <mergeCell ref="BM16:BX16"/>
    <mergeCell ref="BM17:BX17"/>
    <mergeCell ref="BY5:CI5"/>
    <mergeCell ref="BY6:CI6"/>
    <mergeCell ref="BJ7:BL7"/>
    <mergeCell ref="BJ8:BL8"/>
    <mergeCell ref="BJ9:BL9"/>
    <mergeCell ref="BJ10:BL10"/>
    <mergeCell ref="BM7:BX7"/>
    <mergeCell ref="BM8:BX8"/>
    <mergeCell ref="BM9:BX9"/>
    <mergeCell ref="BM10:BX10"/>
    <mergeCell ref="BY7:CI7"/>
    <mergeCell ref="BY8:CI8"/>
    <mergeCell ref="BY9:CI9"/>
    <mergeCell ref="BY10:CI10"/>
    <mergeCell ref="AW5:AY5"/>
    <mergeCell ref="AZ5:BD5"/>
    <mergeCell ref="BE5:BI5"/>
    <mergeCell ref="BJ5:BL6"/>
    <mergeCell ref="BM5:BX5"/>
    <mergeCell ref="BM6:BX6"/>
    <mergeCell ref="A5:B5"/>
    <mergeCell ref="C5:H5"/>
    <mergeCell ref="I5:X5"/>
    <mergeCell ref="Y5:AJ5"/>
    <mergeCell ref="AW6:AY6"/>
    <mergeCell ref="Y6:AJ6"/>
    <mergeCell ref="A6:B6"/>
    <mergeCell ref="C6:H6"/>
    <mergeCell ref="AK5:AN5"/>
    <mergeCell ref="AK6:AN6"/>
    <mergeCell ref="AO5:AS5"/>
    <mergeCell ref="AO6:AS6"/>
    <mergeCell ref="AT5:AV5"/>
    <mergeCell ref="AT6:AV6"/>
    <mergeCell ref="I15:X15"/>
    <mergeCell ref="A16:B16"/>
    <mergeCell ref="C16:H16"/>
    <mergeCell ref="I16:X16"/>
    <mergeCell ref="AW7:AY7"/>
    <mergeCell ref="AW8:AY8"/>
    <mergeCell ref="AW9:AY9"/>
    <mergeCell ref="AW10:AY10"/>
    <mergeCell ref="AW11:AY11"/>
    <mergeCell ref="Y10:AJ10"/>
    <mergeCell ref="Y11:AJ11"/>
    <mergeCell ref="Y12:AJ12"/>
    <mergeCell ref="Y13:AJ13"/>
    <mergeCell ref="AK15:AN15"/>
    <mergeCell ref="AO7:AS7"/>
    <mergeCell ref="AO8:AS8"/>
    <mergeCell ref="AO13:AS13"/>
    <mergeCell ref="AO14:AS14"/>
    <mergeCell ref="AW13:AY13"/>
    <mergeCell ref="AW14:AY14"/>
    <mergeCell ref="AW15:AY15"/>
    <mergeCell ref="AW16:AY16"/>
    <mergeCell ref="A10:B10"/>
    <mergeCell ref="C10:H10"/>
    <mergeCell ref="A21353:B21353"/>
    <mergeCell ref="I6:X6"/>
    <mergeCell ref="I7:X7"/>
    <mergeCell ref="I8:X8"/>
    <mergeCell ref="I9:X9"/>
    <mergeCell ref="I10:X10"/>
    <mergeCell ref="I11:X11"/>
    <mergeCell ref="I12:X12"/>
    <mergeCell ref="BJ18:BL18"/>
    <mergeCell ref="Y15:AJ15"/>
    <mergeCell ref="BJ14:BL14"/>
    <mergeCell ref="BJ15:BL15"/>
    <mergeCell ref="A15:B15"/>
    <mergeCell ref="C15:H15"/>
    <mergeCell ref="Y14:AJ14"/>
    <mergeCell ref="BJ13:BL13"/>
    <mergeCell ref="AW12:AY12"/>
    <mergeCell ref="BJ11:BL11"/>
    <mergeCell ref="BJ12:BL12"/>
    <mergeCell ref="Y8:AJ8"/>
    <mergeCell ref="I17:X17"/>
    <mergeCell ref="I18:X18"/>
    <mergeCell ref="Y16:AJ16"/>
    <mergeCell ref="I13:X13"/>
    <mergeCell ref="BM18:BX18"/>
    <mergeCell ref="BY18:CI18"/>
    <mergeCell ref="A18:B18"/>
    <mergeCell ref="C18:H18"/>
    <mergeCell ref="Y17:AJ17"/>
    <mergeCell ref="BJ16:BL16"/>
    <mergeCell ref="BJ17:BL17"/>
    <mergeCell ref="A17:B17"/>
    <mergeCell ref="C17:H17"/>
    <mergeCell ref="AK16:AN16"/>
    <mergeCell ref="AK17:AN17"/>
    <mergeCell ref="AK18:AN18"/>
    <mergeCell ref="Y18:AJ18"/>
    <mergeCell ref="AW17:AY17"/>
    <mergeCell ref="AW18:AY18"/>
    <mergeCell ref="BY11:CI11"/>
    <mergeCell ref="AO9:AS9"/>
    <mergeCell ref="AO10:AS10"/>
    <mergeCell ref="AO11:AS11"/>
    <mergeCell ref="AK7:AN7"/>
    <mergeCell ref="AK8:AN8"/>
    <mergeCell ref="AK9:AN9"/>
    <mergeCell ref="AK10:AN10"/>
    <mergeCell ref="AK11:AN11"/>
    <mergeCell ref="AK12:AN12"/>
    <mergeCell ref="AK13:AN13"/>
    <mergeCell ref="AK14:AN14"/>
    <mergeCell ref="BM11:BX11"/>
    <mergeCell ref="AO12:AS12"/>
    <mergeCell ref="A8:B8"/>
    <mergeCell ref="C8:H8"/>
    <mergeCell ref="Y7:AJ7"/>
    <mergeCell ref="A7:B7"/>
    <mergeCell ref="C7:H7"/>
    <mergeCell ref="A14:B14"/>
    <mergeCell ref="C14:H14"/>
    <mergeCell ref="A13:B13"/>
    <mergeCell ref="C13:H13"/>
    <mergeCell ref="A12:B12"/>
    <mergeCell ref="C12:H12"/>
    <mergeCell ref="A11:B11"/>
    <mergeCell ref="C11:H11"/>
    <mergeCell ref="I14:X14"/>
    <mergeCell ref="Y9:AJ9"/>
    <mergeCell ref="A9:B9"/>
    <mergeCell ref="C9:H9"/>
    <mergeCell ref="A3:I3"/>
    <mergeCell ref="J3:V3"/>
    <mergeCell ref="X3:AG3"/>
    <mergeCell ref="AH3:AL3"/>
    <mergeCell ref="AM3:BL3"/>
    <mergeCell ref="BY1:CB1"/>
    <mergeCell ref="CC1:CI1"/>
    <mergeCell ref="A2:I2"/>
    <mergeCell ref="J2:V2"/>
    <mergeCell ref="X2:AG2"/>
    <mergeCell ref="AH2:BL2"/>
    <mergeCell ref="BN2:BQ2"/>
    <mergeCell ref="BR2:BX2"/>
    <mergeCell ref="BY2:CB2"/>
    <mergeCell ref="CC2:CI2"/>
    <mergeCell ref="A1:I1"/>
    <mergeCell ref="J1:V1"/>
    <mergeCell ref="X1:AG1"/>
    <mergeCell ref="AH1:BL1"/>
    <mergeCell ref="BN1:BQ1"/>
    <mergeCell ref="BR1:BX1"/>
    <mergeCell ref="AO15:AS15"/>
    <mergeCell ref="AO16:AS16"/>
    <mergeCell ref="AO17:AS17"/>
    <mergeCell ref="AO18:AS18"/>
    <mergeCell ref="AT7:AV7"/>
    <mergeCell ref="AT8:AV8"/>
    <mergeCell ref="AT9:AV9"/>
    <mergeCell ref="AT10:AV10"/>
    <mergeCell ref="AT11:AV11"/>
    <mergeCell ref="AT12:AV12"/>
    <mergeCell ref="AT13:AV13"/>
    <mergeCell ref="AT14:AV14"/>
    <mergeCell ref="AT15:AV15"/>
    <mergeCell ref="AT16:AV16"/>
    <mergeCell ref="AT17:AV17"/>
    <mergeCell ref="AT18:AV18"/>
  </mergeCells>
  <phoneticPr fontId="3"/>
  <dataValidations disablePrompts="1" count="1">
    <dataValidation type="list" allowBlank="1" showInputMessage="1" showErrorMessage="1" sqref="AI8:AJ18" xr:uid="{00000000-0002-0000-0400-000000000000}">
      <formula1>IO</formula1>
    </dataValidation>
  </dataValidations>
  <pageMargins left="0.39370078740157483" right="0.39370078740157483" top="0.27559055118110237" bottom="0.35433070866141736" header="0.39370078740157483" footer="0.19685039370078741"/>
  <pageSetup paperSize="9" fitToHeight="2" orientation="landscape" r:id="rId1"/>
  <headerFooter alignWithMargins="0">
    <oddFooter>&amp;C&amp;"VL ゴシック,標準"&amp;5&amp;P / &amp;N&amp;R&amp;"VL ゴシック,標準"&amp;5All Rights Reserved,Copyright © 2014　株式会社エイ・エヌ・エス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CD155"/>
  <sheetViews>
    <sheetView zoomScale="130" zoomScaleNormal="130" workbookViewId="0">
      <selection sqref="A1:I1"/>
    </sheetView>
  </sheetViews>
  <sheetFormatPr defaultColWidth="8.875" defaultRowHeight="9.75"/>
  <cols>
    <col min="1" max="76" width="1.625" style="32" customWidth="1"/>
    <col min="77" max="77" width="1.5" style="32" customWidth="1"/>
    <col min="78" max="233" width="1.625" style="32" customWidth="1"/>
    <col min="234" max="16384" width="8.875" style="32"/>
  </cols>
  <sheetData>
    <row r="1" spans="1:79" ht="9.75" customHeight="1">
      <c r="A1" s="365" t="s">
        <v>296</v>
      </c>
      <c r="B1" s="366"/>
      <c r="C1" s="366"/>
      <c r="D1" s="366"/>
      <c r="E1" s="366"/>
      <c r="F1" s="366"/>
      <c r="G1" s="366"/>
      <c r="H1" s="366"/>
      <c r="I1" s="366"/>
      <c r="J1" s="521" t="e">
        <f ca="1">INDIRECT("機能概要!J"&amp;1)</f>
        <v>#REF!</v>
      </c>
      <c r="K1" s="522"/>
      <c r="L1" s="522"/>
      <c r="M1" s="522"/>
      <c r="N1" s="522"/>
      <c r="O1" s="522"/>
      <c r="P1" s="522"/>
      <c r="Q1" s="522"/>
      <c r="R1" s="522"/>
      <c r="S1" s="522"/>
      <c r="T1" s="522"/>
      <c r="U1" s="522"/>
      <c r="V1" s="523"/>
      <c r="W1" s="31"/>
      <c r="X1" s="370" t="s">
        <v>324</v>
      </c>
      <c r="Y1" s="371"/>
      <c r="Z1" s="371"/>
      <c r="AA1" s="371"/>
      <c r="AB1" s="371"/>
      <c r="AC1" s="371"/>
      <c r="AD1" s="371"/>
      <c r="AE1" s="371"/>
      <c r="AF1" s="371"/>
      <c r="AG1" s="371"/>
      <c r="AH1" s="662" t="e">
        <f ca="1">INDIRECT("機能概要!AH"&amp;1)</f>
        <v>#REF!</v>
      </c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  <c r="AU1" s="663"/>
      <c r="AV1" s="663"/>
      <c r="AW1" s="663"/>
      <c r="AX1" s="663"/>
      <c r="AY1" s="663"/>
      <c r="AZ1" s="663"/>
      <c r="BA1" s="663"/>
      <c r="BB1" s="664"/>
      <c r="BC1" s="89"/>
      <c r="BD1" s="374" t="s">
        <v>326</v>
      </c>
      <c r="BE1" s="375"/>
      <c r="BF1" s="375"/>
      <c r="BG1" s="375"/>
      <c r="BH1" s="337" t="e">
        <f ca="1">INDIRECT("更新履歴!F"&amp;4)</f>
        <v>#REF!</v>
      </c>
      <c r="BI1" s="338"/>
      <c r="BJ1" s="338"/>
      <c r="BK1" s="338"/>
      <c r="BL1" s="338"/>
      <c r="BM1" s="338"/>
      <c r="BN1" s="339"/>
      <c r="BO1" s="340" t="s">
        <v>328</v>
      </c>
      <c r="BP1" s="341"/>
      <c r="BQ1" s="341"/>
      <c r="BR1" s="341"/>
      <c r="BS1" s="342" t="e">
        <f ca="1">INDIRECT("更新履歴!B"&amp;4)</f>
        <v>#REF!</v>
      </c>
      <c r="BT1" s="343"/>
      <c r="BU1" s="343"/>
      <c r="BV1" s="343"/>
      <c r="BW1" s="343"/>
      <c r="BX1" s="343"/>
      <c r="BY1" s="344"/>
    </row>
    <row r="2" spans="1:79" ht="9.75" customHeight="1">
      <c r="A2" s="345" t="s">
        <v>297</v>
      </c>
      <c r="B2" s="346"/>
      <c r="C2" s="346"/>
      <c r="D2" s="346"/>
      <c r="E2" s="346"/>
      <c r="F2" s="346"/>
      <c r="G2" s="346"/>
      <c r="H2" s="346"/>
      <c r="I2" s="346"/>
      <c r="J2" s="347" t="e">
        <f ca="1">INDIRECT("機能概要!J"&amp;2)</f>
        <v>#REF!</v>
      </c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9"/>
      <c r="W2" s="31"/>
      <c r="X2" s="350" t="s">
        <v>324</v>
      </c>
      <c r="Y2" s="351"/>
      <c r="Z2" s="351"/>
      <c r="AA2" s="351"/>
      <c r="AB2" s="351"/>
      <c r="AC2" s="351"/>
      <c r="AD2" s="351"/>
      <c r="AE2" s="351"/>
      <c r="AF2" s="351"/>
      <c r="AG2" s="351"/>
      <c r="AH2" s="659" t="e">
        <f ca="1">INDIRECT("機能概要!AH"&amp;2)</f>
        <v>#REF!</v>
      </c>
      <c r="AI2" s="660"/>
      <c r="AJ2" s="660"/>
      <c r="AK2" s="660"/>
      <c r="AL2" s="660"/>
      <c r="AM2" s="660"/>
      <c r="AN2" s="660"/>
      <c r="AO2" s="660"/>
      <c r="AP2" s="660"/>
      <c r="AQ2" s="660"/>
      <c r="AR2" s="660"/>
      <c r="AS2" s="660"/>
      <c r="AT2" s="660"/>
      <c r="AU2" s="660"/>
      <c r="AV2" s="660"/>
      <c r="AW2" s="660"/>
      <c r="AX2" s="660"/>
      <c r="AY2" s="660"/>
      <c r="AZ2" s="660"/>
      <c r="BA2" s="660"/>
      <c r="BB2" s="661"/>
      <c r="BC2" s="89"/>
      <c r="BD2" s="354" t="s">
        <v>327</v>
      </c>
      <c r="BE2" s="355"/>
      <c r="BF2" s="355"/>
      <c r="BG2" s="355"/>
      <c r="BH2" s="356" t="str">
        <f xml:space="preserve"> IFERROR(VLOOKUP(BS2,'History update'!B4:F735,5,FALSE),"")</f>
        <v/>
      </c>
      <c r="BI2" s="357"/>
      <c r="BJ2" s="357"/>
      <c r="BK2" s="357"/>
      <c r="BL2" s="357"/>
      <c r="BM2" s="357"/>
      <c r="BN2" s="358"/>
      <c r="BO2" s="359" t="s">
        <v>330</v>
      </c>
      <c r="BP2" s="360"/>
      <c r="BQ2" s="360"/>
      <c r="BR2" s="361"/>
      <c r="BS2" s="362" t="str">
        <f>IF(MAX('History update'!B5:B735)&gt;0,MAX('History update'!B5:B735)," ")</f>
        <v xml:space="preserve"> </v>
      </c>
      <c r="BT2" s="363"/>
      <c r="BU2" s="363"/>
      <c r="BV2" s="363"/>
      <c r="BW2" s="363"/>
      <c r="BX2" s="363"/>
      <c r="BY2" s="364"/>
    </row>
    <row r="3" spans="1:79" ht="9.75" customHeight="1">
      <c r="A3" s="376"/>
      <c r="B3" s="377"/>
      <c r="C3" s="377"/>
      <c r="D3" s="377"/>
      <c r="E3" s="377"/>
      <c r="F3" s="377"/>
      <c r="G3" s="377"/>
      <c r="H3" s="377"/>
      <c r="I3" s="377"/>
      <c r="J3" s="503" t="e">
        <f ca="1">INDIRECT("機能概要!J"&amp;3)</f>
        <v>#REF!</v>
      </c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5"/>
      <c r="W3" s="31"/>
      <c r="X3" s="381" t="s">
        <v>325</v>
      </c>
      <c r="Y3" s="382"/>
      <c r="Z3" s="382"/>
      <c r="AA3" s="382"/>
      <c r="AB3" s="382"/>
      <c r="AC3" s="382"/>
      <c r="AD3" s="382"/>
      <c r="AE3" s="382"/>
      <c r="AF3" s="382"/>
      <c r="AG3" s="382"/>
      <c r="AH3" s="383" t="str">
        <f xml:space="preserve"> IFERROR(VLOOKUP(AM3,[3]PID!$D$4:$F$1001,3,0),"")</f>
        <v/>
      </c>
      <c r="AI3" s="384">
        <f xml:space="preserve"> IFERROR(VLOOKUP(AC3,[4]テーブル名!$C$2:$H$1001,2,FALSE),"")</f>
        <v>0</v>
      </c>
      <c r="AJ3" s="384">
        <f xml:space="preserve"> IFERROR(VLOOKUP(AD3,[4]テーブル名!$C$2:$H$1001,2,FALSE),"")</f>
        <v>0</v>
      </c>
      <c r="AK3" s="384">
        <f xml:space="preserve"> IFERROR(VLOOKUP(AE3,[4]テーブル名!$C$2:$H$1001,2,FALSE),"")</f>
        <v>0</v>
      </c>
      <c r="AL3" s="385">
        <f xml:space="preserve"> IFERROR(VLOOKUP(AF3,[4]テーブル名!$C$2:$H$1001,2,FALSE),"")</f>
        <v>0</v>
      </c>
      <c r="AM3" s="383" t="str">
        <f>'History update'!$B$1</f>
        <v>User master detail</v>
      </c>
      <c r="AN3" s="384"/>
      <c r="AO3" s="384"/>
      <c r="AP3" s="384"/>
      <c r="AQ3" s="384"/>
      <c r="AR3" s="384"/>
      <c r="AS3" s="384"/>
      <c r="AT3" s="384"/>
      <c r="AU3" s="384"/>
      <c r="AV3" s="384"/>
      <c r="AW3" s="384"/>
      <c r="AX3" s="384"/>
      <c r="AY3" s="384"/>
      <c r="AZ3" s="384"/>
      <c r="BA3" s="384"/>
      <c r="BB3" s="665"/>
      <c r="BC3" s="89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3"/>
      <c r="BP3" s="33"/>
      <c r="BQ3" s="33"/>
      <c r="BR3" s="33"/>
      <c r="BS3" s="34"/>
      <c r="BT3" s="34"/>
      <c r="BU3" s="34"/>
      <c r="BV3" s="34"/>
      <c r="BW3" s="34"/>
      <c r="BX3" s="34"/>
      <c r="BY3" s="34"/>
      <c r="BZ3" s="35"/>
      <c r="CA3" s="35"/>
    </row>
    <row r="4" spans="1:79" ht="3" customHeight="1">
      <c r="A4" s="164"/>
    </row>
    <row r="5" spans="1:79" s="89" customFormat="1"/>
    <row r="6" spans="1:79" s="89" customFormat="1" ht="9.75" customHeight="1">
      <c r="A6" s="643" t="s">
        <v>65</v>
      </c>
      <c r="B6" s="644"/>
      <c r="C6" s="645"/>
      <c r="D6" s="653" t="s">
        <v>66</v>
      </c>
      <c r="E6" s="654"/>
      <c r="F6" s="654"/>
      <c r="G6" s="654"/>
      <c r="H6" s="654"/>
      <c r="I6" s="655"/>
      <c r="J6" s="656" t="s">
        <v>103</v>
      </c>
      <c r="K6" s="657"/>
      <c r="L6" s="657"/>
      <c r="M6" s="657"/>
      <c r="N6" s="657"/>
      <c r="O6" s="658"/>
      <c r="P6" s="657" t="s">
        <v>64</v>
      </c>
      <c r="Q6" s="657"/>
      <c r="R6" s="657"/>
      <c r="S6" s="657"/>
      <c r="T6" s="658"/>
      <c r="U6" s="201" t="s">
        <v>41</v>
      </c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2"/>
      <c r="BN6" s="202"/>
      <c r="BO6" s="202"/>
      <c r="BP6" s="202"/>
      <c r="BQ6" s="202"/>
      <c r="BR6" s="204"/>
      <c r="BS6" s="202" t="s">
        <v>63</v>
      </c>
      <c r="BT6" s="202"/>
      <c r="BU6" s="202"/>
      <c r="BV6" s="202"/>
      <c r="BW6" s="202"/>
      <c r="BX6" s="202"/>
      <c r="BY6" s="203"/>
    </row>
    <row r="7" spans="1:79" s="89" customFormat="1">
      <c r="A7" s="150"/>
      <c r="B7" s="83"/>
      <c r="C7" s="148"/>
      <c r="D7" s="83"/>
      <c r="E7" s="83"/>
      <c r="F7" s="83"/>
      <c r="G7" s="83"/>
      <c r="H7" s="83"/>
      <c r="I7" s="148"/>
      <c r="J7" s="83"/>
      <c r="K7" s="83"/>
      <c r="L7" s="83"/>
      <c r="M7" s="83"/>
      <c r="O7" s="148"/>
      <c r="T7" s="148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148"/>
      <c r="BS7" s="83"/>
      <c r="BT7" s="83"/>
      <c r="BU7" s="83"/>
      <c r="BV7" s="83"/>
      <c r="BW7" s="83"/>
      <c r="BX7" s="83"/>
      <c r="BY7" s="172"/>
    </row>
    <row r="8" spans="1:79" s="89" customFormat="1">
      <c r="A8" s="150"/>
      <c r="B8" s="83"/>
      <c r="C8" s="148"/>
      <c r="D8" s="83"/>
      <c r="E8" s="83"/>
      <c r="F8" s="83"/>
      <c r="G8" s="83"/>
      <c r="H8" s="83"/>
      <c r="I8" s="148"/>
      <c r="J8" s="83"/>
      <c r="K8" s="83"/>
      <c r="L8" s="83"/>
      <c r="M8" s="83"/>
      <c r="O8" s="148"/>
      <c r="T8" s="148"/>
      <c r="U8" s="83"/>
      <c r="V8" s="156" t="s">
        <v>132</v>
      </c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148"/>
      <c r="BS8" s="83"/>
      <c r="BT8" s="83"/>
      <c r="BU8" s="83"/>
      <c r="BV8" s="83"/>
      <c r="BW8" s="83"/>
      <c r="BX8" s="83"/>
      <c r="BY8" s="148"/>
    </row>
    <row r="9" spans="1:79" s="89" customFormat="1">
      <c r="A9" s="150"/>
      <c r="B9" s="83"/>
      <c r="C9" s="148"/>
      <c r="D9" s="83"/>
      <c r="E9" s="83"/>
      <c r="F9" s="83"/>
      <c r="G9" s="83"/>
      <c r="H9" s="83"/>
      <c r="I9" s="148"/>
      <c r="J9" s="83"/>
      <c r="K9" s="83"/>
      <c r="L9" s="83"/>
      <c r="M9" s="83"/>
      <c r="O9" s="148"/>
      <c r="T9" s="148"/>
      <c r="U9" s="83"/>
      <c r="V9" s="155"/>
      <c r="W9" s="155"/>
      <c r="X9" s="83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148"/>
      <c r="BS9" s="83"/>
      <c r="BT9" s="83"/>
      <c r="BU9" s="83"/>
      <c r="BV9" s="83"/>
      <c r="BW9" s="83"/>
      <c r="BX9" s="83"/>
      <c r="BY9" s="148"/>
    </row>
    <row r="10" spans="1:79" s="89" customFormat="1">
      <c r="A10" s="150"/>
      <c r="B10" s="83"/>
      <c r="C10" s="148"/>
      <c r="D10" s="83"/>
      <c r="E10" s="83"/>
      <c r="F10" s="83"/>
      <c r="G10" s="83"/>
      <c r="H10" s="83"/>
      <c r="I10" s="148"/>
      <c r="J10" s="83"/>
      <c r="K10" s="83"/>
      <c r="L10" s="83"/>
      <c r="M10" s="83"/>
      <c r="O10" s="148"/>
      <c r="T10" s="148"/>
      <c r="U10" s="83"/>
      <c r="V10" s="156" t="s">
        <v>133</v>
      </c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148"/>
      <c r="BS10" s="83"/>
      <c r="BT10" s="83"/>
      <c r="BU10" s="83"/>
      <c r="BV10" s="83"/>
      <c r="BW10" s="83"/>
      <c r="BX10" s="83"/>
      <c r="BY10" s="148"/>
    </row>
    <row r="11" spans="1:79" s="89" customFormat="1">
      <c r="A11" s="150"/>
      <c r="B11" s="83"/>
      <c r="C11" s="148"/>
      <c r="D11" s="83"/>
      <c r="E11" s="83"/>
      <c r="F11" s="83"/>
      <c r="G11" s="83"/>
      <c r="H11" s="83"/>
      <c r="I11" s="148"/>
      <c r="J11" s="83"/>
      <c r="K11" s="83"/>
      <c r="L11" s="83"/>
      <c r="M11" s="83"/>
      <c r="O11" s="148"/>
      <c r="T11" s="148"/>
      <c r="U11" s="83"/>
      <c r="V11" s="152"/>
      <c r="W11" s="155"/>
      <c r="X11" s="261" t="s">
        <v>250</v>
      </c>
      <c r="Y11" s="262"/>
      <c r="Z11" s="262"/>
      <c r="AA11" s="262"/>
      <c r="AB11" s="262"/>
      <c r="AC11" s="262"/>
      <c r="AD11" s="262"/>
      <c r="AE11" s="262"/>
      <c r="AF11" s="262"/>
      <c r="AG11" s="262"/>
      <c r="AH11" s="263"/>
      <c r="AI11" s="320"/>
      <c r="AJ11" s="153"/>
      <c r="AK11" s="153"/>
      <c r="AL11" s="153"/>
      <c r="AM11" s="153"/>
      <c r="AN11" s="153"/>
      <c r="AO11" s="153"/>
      <c r="AP11" s="153"/>
      <c r="AQ11" s="153"/>
      <c r="AR11" s="153"/>
      <c r="AS11" s="166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83"/>
      <c r="BF11" s="83"/>
      <c r="BG11" s="83"/>
      <c r="BH11" s="83"/>
      <c r="BI11" s="83" t="s">
        <v>134</v>
      </c>
      <c r="BJ11" s="83" t="s">
        <v>194</v>
      </c>
      <c r="BK11" s="83"/>
      <c r="BL11" s="83"/>
      <c r="BM11" s="83"/>
      <c r="BN11" s="83"/>
      <c r="BO11" s="83"/>
      <c r="BP11" s="83"/>
      <c r="BQ11" s="83"/>
      <c r="BR11" s="148"/>
      <c r="BS11" s="83"/>
      <c r="BT11" s="83"/>
      <c r="BU11" s="83"/>
      <c r="BV11" s="83"/>
      <c r="BW11" s="83"/>
      <c r="BX11" s="83"/>
      <c r="BY11" s="148"/>
    </row>
    <row r="12" spans="1:79" s="89" customFormat="1">
      <c r="A12" s="150"/>
      <c r="B12" s="83"/>
      <c r="C12" s="148"/>
      <c r="D12" s="83"/>
      <c r="E12" s="83"/>
      <c r="F12" s="83"/>
      <c r="G12" s="83"/>
      <c r="H12" s="83"/>
      <c r="I12" s="148"/>
      <c r="J12" s="83"/>
      <c r="K12" s="83"/>
      <c r="L12" s="83"/>
      <c r="M12" s="83"/>
      <c r="O12" s="148"/>
      <c r="T12" s="148"/>
      <c r="U12" s="83"/>
      <c r="V12" s="152"/>
      <c r="W12" s="155"/>
      <c r="X12" s="264"/>
      <c r="Y12" s="248" t="s">
        <v>251</v>
      </c>
      <c r="Z12" s="153"/>
      <c r="AA12" s="153"/>
      <c r="AB12" s="248"/>
      <c r="AC12" s="153"/>
      <c r="AD12" s="153"/>
      <c r="AE12" s="153"/>
      <c r="AF12" s="153"/>
      <c r="AG12" s="153"/>
      <c r="AH12" s="321"/>
      <c r="AI12" s="320"/>
      <c r="AJ12" s="153"/>
      <c r="AK12" s="253"/>
      <c r="AL12" s="153"/>
      <c r="AM12" s="153"/>
      <c r="AN12" s="153"/>
      <c r="AO12" s="153"/>
      <c r="AP12" s="153"/>
      <c r="AQ12" s="153"/>
      <c r="AR12" s="153"/>
      <c r="AS12" s="153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83"/>
      <c r="BF12" s="83"/>
      <c r="BG12" s="83"/>
      <c r="BH12" s="83"/>
      <c r="BI12" s="83" t="s">
        <v>135</v>
      </c>
      <c r="BJ12" s="83"/>
      <c r="BK12" s="83"/>
      <c r="BL12" s="83"/>
      <c r="BM12" s="83"/>
      <c r="BN12" s="83"/>
      <c r="BO12" s="83"/>
      <c r="BP12" s="83"/>
      <c r="BQ12" s="83"/>
      <c r="BR12" s="148"/>
      <c r="BS12" s="83"/>
      <c r="BT12" s="83"/>
      <c r="BU12" s="83"/>
      <c r="BV12" s="83"/>
      <c r="BW12" s="83"/>
      <c r="BX12" s="83"/>
      <c r="BY12" s="148"/>
    </row>
    <row r="13" spans="1:79" s="89" customFormat="1">
      <c r="A13" s="150"/>
      <c r="B13" s="83"/>
      <c r="C13" s="148"/>
      <c r="D13" s="83"/>
      <c r="E13" s="83"/>
      <c r="F13" s="83"/>
      <c r="G13" s="83"/>
      <c r="H13" s="83"/>
      <c r="I13" s="148"/>
      <c r="J13" s="83"/>
      <c r="K13" s="83"/>
      <c r="L13" s="83"/>
      <c r="M13" s="83"/>
      <c r="O13" s="148"/>
      <c r="T13" s="148"/>
      <c r="U13" s="83"/>
      <c r="V13" s="152"/>
      <c r="W13" s="155"/>
      <c r="X13" s="265"/>
      <c r="Y13" s="155" t="s">
        <v>275</v>
      </c>
      <c r="Z13" s="155"/>
      <c r="AA13" s="155"/>
      <c r="AB13" s="155"/>
      <c r="AC13" s="155"/>
      <c r="AD13" s="155"/>
      <c r="AE13" s="155"/>
      <c r="AF13" s="155"/>
      <c r="AG13" s="155"/>
      <c r="AH13" s="260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148"/>
      <c r="BS13" s="83"/>
      <c r="BT13" s="83"/>
      <c r="BU13" s="83"/>
      <c r="BV13" s="83"/>
      <c r="BW13" s="83"/>
      <c r="BX13" s="83"/>
      <c r="BY13" s="148"/>
    </row>
    <row r="14" spans="1:79" s="89" customFormat="1">
      <c r="A14" s="150"/>
      <c r="B14" s="83"/>
      <c r="C14" s="148"/>
      <c r="D14" s="83"/>
      <c r="E14" s="83"/>
      <c r="F14" s="83"/>
      <c r="G14" s="83"/>
      <c r="H14" s="83"/>
      <c r="I14" s="148"/>
      <c r="J14" s="83"/>
      <c r="K14" s="83"/>
      <c r="L14" s="83"/>
      <c r="M14" s="83"/>
      <c r="O14" s="148"/>
      <c r="T14" s="148"/>
      <c r="U14" s="83"/>
      <c r="V14" s="152"/>
      <c r="W14" s="155"/>
      <c r="X14" s="266"/>
      <c r="Y14" s="187"/>
      <c r="Z14" s="187"/>
      <c r="AA14" s="187"/>
      <c r="AB14" s="187"/>
      <c r="AC14" s="187"/>
      <c r="AD14" s="187"/>
      <c r="AE14" s="187"/>
      <c r="AF14" s="187"/>
      <c r="AG14" s="187"/>
      <c r="AH14" s="267"/>
      <c r="AI14" s="320"/>
      <c r="AJ14" s="153"/>
      <c r="AK14" s="253"/>
      <c r="AL14" s="153"/>
      <c r="AM14" s="153"/>
      <c r="AN14" s="153"/>
      <c r="AO14" s="153"/>
      <c r="AP14" s="153"/>
      <c r="AQ14" s="153"/>
      <c r="AR14" s="153"/>
      <c r="AS14" s="153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148"/>
      <c r="BS14" s="83"/>
      <c r="BT14" s="83"/>
      <c r="BU14" s="83"/>
      <c r="BV14" s="83"/>
      <c r="BW14" s="83"/>
      <c r="BX14" s="83"/>
      <c r="BY14" s="148"/>
    </row>
    <row r="15" spans="1:79" s="89" customFormat="1">
      <c r="A15" s="150"/>
      <c r="B15" s="83"/>
      <c r="C15" s="148"/>
      <c r="D15" s="83"/>
      <c r="E15" s="83"/>
      <c r="F15" s="83"/>
      <c r="G15" s="83"/>
      <c r="H15" s="83"/>
      <c r="I15" s="148"/>
      <c r="J15" s="83"/>
      <c r="K15" s="83"/>
      <c r="L15" s="83"/>
      <c r="M15" s="83"/>
      <c r="O15" s="148"/>
      <c r="T15" s="148"/>
      <c r="U15" s="83"/>
      <c r="V15" s="152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148"/>
      <c r="BS15" s="83"/>
      <c r="BT15" s="83"/>
      <c r="BU15" s="83"/>
      <c r="BV15" s="83"/>
      <c r="BW15" s="83"/>
      <c r="BX15" s="83"/>
      <c r="BY15" s="148"/>
    </row>
    <row r="16" spans="1:79" s="89" customFormat="1">
      <c r="A16" s="150"/>
      <c r="B16" s="83"/>
      <c r="C16" s="148"/>
      <c r="D16" s="83"/>
      <c r="E16" s="83"/>
      <c r="F16" s="83"/>
      <c r="G16" s="83"/>
      <c r="H16" s="83"/>
      <c r="I16" s="148"/>
      <c r="J16" s="83"/>
      <c r="K16" s="83"/>
      <c r="L16" s="83"/>
      <c r="M16" s="83"/>
      <c r="O16" s="148"/>
      <c r="T16" s="148"/>
      <c r="U16" s="83"/>
      <c r="V16" s="155"/>
      <c r="W16" s="155"/>
      <c r="X16" s="155" t="s">
        <v>252</v>
      </c>
      <c r="Y16" s="152"/>
      <c r="Z16" s="152"/>
      <c r="AA16" s="152"/>
      <c r="AB16" s="152"/>
      <c r="AC16" s="152"/>
      <c r="AD16" s="155"/>
      <c r="AE16" s="152"/>
      <c r="AF16" s="155"/>
      <c r="AG16" s="155"/>
      <c r="AH16" s="154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148"/>
      <c r="BS16" s="83"/>
      <c r="BT16" s="83"/>
      <c r="BU16" s="83"/>
      <c r="BV16" s="83"/>
      <c r="BW16" s="83"/>
      <c r="BX16" s="83"/>
      <c r="BY16" s="148"/>
    </row>
    <row r="17" spans="1:79" s="89" customFormat="1">
      <c r="A17" s="150"/>
      <c r="B17" s="83"/>
      <c r="C17" s="148"/>
      <c r="D17" s="83"/>
      <c r="E17" s="83"/>
      <c r="F17" s="83"/>
      <c r="G17" s="83"/>
      <c r="H17" s="83"/>
      <c r="I17" s="148"/>
      <c r="J17" s="83"/>
      <c r="K17" s="83"/>
      <c r="L17" s="83"/>
      <c r="M17" s="83"/>
      <c r="O17" s="148"/>
      <c r="T17" s="148"/>
      <c r="U17" s="83"/>
      <c r="V17" s="155"/>
      <c r="W17" s="155"/>
      <c r="X17" s="155"/>
      <c r="Y17" s="152"/>
      <c r="Z17" s="152"/>
      <c r="AA17" s="152"/>
      <c r="AB17" s="152"/>
      <c r="AC17" s="152"/>
      <c r="AD17" s="155"/>
      <c r="AE17" s="152"/>
      <c r="AF17" s="155"/>
      <c r="AG17" s="155"/>
      <c r="AH17" s="154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148"/>
      <c r="BS17" s="83"/>
      <c r="BT17" s="83"/>
      <c r="BU17" s="83"/>
      <c r="BV17" s="83"/>
      <c r="BW17" s="83"/>
      <c r="BX17" s="83"/>
      <c r="BY17" s="148"/>
    </row>
    <row r="18" spans="1:79" s="89" customFormat="1">
      <c r="A18" s="150"/>
      <c r="B18" s="83"/>
      <c r="C18" s="148"/>
      <c r="D18" s="83"/>
      <c r="E18" s="83"/>
      <c r="F18" s="83"/>
      <c r="G18" s="83"/>
      <c r="H18" s="83"/>
      <c r="I18" s="148"/>
      <c r="J18" s="83"/>
      <c r="K18" s="83"/>
      <c r="L18" s="83"/>
      <c r="M18" s="83"/>
      <c r="O18" s="148"/>
      <c r="T18" s="148"/>
      <c r="U18" s="83"/>
      <c r="V18" s="156"/>
      <c r="W18" s="155"/>
      <c r="X18" s="322" t="s">
        <v>253</v>
      </c>
      <c r="Y18" s="261" t="s">
        <v>250</v>
      </c>
      <c r="Z18" s="262"/>
      <c r="AA18" s="262"/>
      <c r="AB18" s="262"/>
      <c r="AC18" s="262"/>
      <c r="AD18" s="262"/>
      <c r="AE18" s="262"/>
      <c r="AF18" s="262"/>
      <c r="AG18" s="262"/>
      <c r="AH18" s="26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148"/>
      <c r="BS18" s="83"/>
      <c r="BT18" s="83"/>
      <c r="BU18" s="83"/>
      <c r="BV18" s="83"/>
      <c r="BW18" s="83"/>
      <c r="BX18" s="83"/>
      <c r="BY18" s="148"/>
    </row>
    <row r="19" spans="1:79" s="89" customFormat="1">
      <c r="A19" s="150"/>
      <c r="B19" s="83"/>
      <c r="C19" s="148"/>
      <c r="D19" s="83"/>
      <c r="E19" s="83"/>
      <c r="F19" s="83"/>
      <c r="G19" s="83"/>
      <c r="H19" s="83"/>
      <c r="I19" s="148"/>
      <c r="J19" s="83"/>
      <c r="K19" s="83"/>
      <c r="L19" s="83"/>
      <c r="M19" s="83"/>
      <c r="O19" s="148"/>
      <c r="T19" s="148"/>
      <c r="U19" s="83"/>
      <c r="V19" s="152"/>
      <c r="W19" s="155"/>
      <c r="X19" s="323"/>
      <c r="Y19" s="264"/>
      <c r="Z19" s="248" t="s">
        <v>251</v>
      </c>
      <c r="AA19" s="153"/>
      <c r="AB19" s="153"/>
      <c r="AC19" s="248"/>
      <c r="AD19" s="153"/>
      <c r="AE19" s="153"/>
      <c r="AF19" s="153"/>
      <c r="AG19" s="153"/>
      <c r="AH19" s="321"/>
      <c r="AI19" s="320"/>
      <c r="AJ19" s="153"/>
      <c r="AK19" s="153"/>
      <c r="AL19" s="153"/>
      <c r="AM19" s="153"/>
      <c r="AN19" s="153"/>
      <c r="AO19" s="153"/>
      <c r="AP19" s="153"/>
      <c r="AQ19" s="153"/>
      <c r="AR19" s="153"/>
      <c r="AS19" s="166"/>
      <c r="AT19" s="320"/>
      <c r="AU19" s="153"/>
      <c r="AV19" s="153"/>
      <c r="AW19" s="153"/>
      <c r="AX19" s="153"/>
      <c r="AY19" s="153"/>
      <c r="AZ19" s="153"/>
      <c r="BA19" s="153"/>
      <c r="BB19" s="153"/>
      <c r="BC19" s="153"/>
      <c r="BD19" s="166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148"/>
      <c r="BS19" s="83"/>
      <c r="BT19" s="83"/>
      <c r="BU19" s="83"/>
      <c r="BV19" s="83"/>
      <c r="BW19" s="83"/>
      <c r="BX19" s="83"/>
      <c r="BY19" s="148"/>
    </row>
    <row r="20" spans="1:79" s="89" customFormat="1">
      <c r="A20" s="150"/>
      <c r="B20" s="83"/>
      <c r="C20" s="148"/>
      <c r="D20" s="83"/>
      <c r="E20" s="83"/>
      <c r="F20" s="83"/>
      <c r="G20" s="83"/>
      <c r="H20" s="83"/>
      <c r="I20" s="148"/>
      <c r="J20" s="83"/>
      <c r="K20" s="83"/>
      <c r="L20" s="83"/>
      <c r="M20" s="83"/>
      <c r="O20" s="148"/>
      <c r="T20" s="148"/>
      <c r="U20" s="83"/>
      <c r="V20" s="152"/>
      <c r="W20" s="155"/>
      <c r="X20" s="323">
        <v>1</v>
      </c>
      <c r="Y20" s="265"/>
      <c r="Z20" s="155" t="s">
        <v>312</v>
      </c>
      <c r="AA20" s="155"/>
      <c r="AB20" s="155"/>
      <c r="AC20" s="155"/>
      <c r="AD20" s="155"/>
      <c r="AE20" s="155"/>
      <c r="AF20" s="155"/>
      <c r="AG20" s="155"/>
      <c r="AH20" s="260"/>
      <c r="AI20" s="320"/>
      <c r="AJ20" s="153"/>
      <c r="AK20" s="253"/>
      <c r="AL20" s="153"/>
      <c r="AM20" s="153"/>
      <c r="AN20" s="153"/>
      <c r="AO20" s="153"/>
      <c r="AP20" s="153"/>
      <c r="AQ20" s="153"/>
      <c r="AR20" s="153"/>
      <c r="AS20" s="153"/>
      <c r="AT20" s="320"/>
      <c r="AU20" s="153"/>
      <c r="AV20" s="253"/>
      <c r="AW20" s="153"/>
      <c r="AX20" s="153"/>
      <c r="AY20" s="153"/>
      <c r="AZ20" s="153"/>
      <c r="BA20" s="153"/>
      <c r="BB20" s="153"/>
      <c r="BC20" s="153"/>
      <c r="BD20" s="15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148"/>
      <c r="BS20" s="83"/>
      <c r="BT20" s="83"/>
      <c r="BU20" s="83"/>
      <c r="BV20" s="83"/>
      <c r="BW20" s="83"/>
      <c r="BX20" s="83"/>
      <c r="BY20" s="148"/>
    </row>
    <row r="21" spans="1:79" s="89" customFormat="1">
      <c r="A21" s="150"/>
      <c r="B21" s="83"/>
      <c r="C21" s="148"/>
      <c r="D21" s="83"/>
      <c r="E21" s="83"/>
      <c r="F21" s="83"/>
      <c r="G21" s="83"/>
      <c r="H21" s="83"/>
      <c r="I21" s="148"/>
      <c r="J21" s="83"/>
      <c r="K21" s="83"/>
      <c r="L21" s="83"/>
      <c r="M21" s="83"/>
      <c r="O21" s="148"/>
      <c r="T21" s="148"/>
      <c r="U21" s="83"/>
      <c r="V21" s="152"/>
      <c r="W21" s="155"/>
      <c r="X21" s="324"/>
      <c r="Y21" s="266"/>
      <c r="Z21" s="187"/>
      <c r="AA21" s="187"/>
      <c r="AB21" s="187"/>
      <c r="AC21" s="187"/>
      <c r="AD21" s="187"/>
      <c r="AE21" s="187"/>
      <c r="AF21" s="187"/>
      <c r="AG21" s="187"/>
      <c r="AH21" s="267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148"/>
      <c r="BS21" s="83"/>
      <c r="BT21" s="83"/>
      <c r="BU21" s="83"/>
      <c r="BV21" s="83"/>
      <c r="BW21" s="83"/>
      <c r="BX21" s="83"/>
      <c r="BY21" s="148"/>
    </row>
    <row r="22" spans="1:79" s="89" customFormat="1">
      <c r="A22" s="150"/>
      <c r="B22" s="83"/>
      <c r="C22" s="148"/>
      <c r="D22" s="83"/>
      <c r="E22" s="83"/>
      <c r="F22" s="83"/>
      <c r="G22" s="83"/>
      <c r="H22" s="83"/>
      <c r="I22" s="148"/>
      <c r="J22" s="83"/>
      <c r="K22" s="83"/>
      <c r="L22" s="83"/>
      <c r="M22" s="83"/>
      <c r="O22" s="148"/>
      <c r="T22" s="148"/>
      <c r="U22" s="83"/>
      <c r="V22" s="152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148"/>
      <c r="BS22" s="83"/>
      <c r="BT22" s="83"/>
      <c r="BU22" s="83"/>
      <c r="BV22" s="83"/>
      <c r="BW22" s="83"/>
      <c r="BX22" s="83"/>
      <c r="BY22" s="148"/>
    </row>
    <row r="23" spans="1:79" s="89" customFormat="1">
      <c r="A23" s="151"/>
      <c r="B23" s="147"/>
      <c r="C23" s="149"/>
      <c r="D23" s="147"/>
      <c r="E23" s="147"/>
      <c r="F23" s="147"/>
      <c r="G23" s="147"/>
      <c r="H23" s="147"/>
      <c r="I23" s="149"/>
      <c r="J23" s="147"/>
      <c r="K23" s="147"/>
      <c r="L23" s="147"/>
      <c r="M23" s="147"/>
      <c r="N23" s="147"/>
      <c r="O23" s="149"/>
      <c r="P23" s="147"/>
      <c r="Q23" s="147"/>
      <c r="R23" s="147"/>
      <c r="S23" s="147"/>
      <c r="T23" s="149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9"/>
      <c r="BS23" s="147"/>
      <c r="BT23" s="147"/>
      <c r="BU23" s="147"/>
      <c r="BV23" s="147"/>
      <c r="BW23" s="147"/>
      <c r="BX23" s="147"/>
      <c r="BY23" s="149"/>
    </row>
    <row r="24" spans="1:79" s="89" customFormat="1">
      <c r="A24" s="150"/>
      <c r="B24" s="325" t="s">
        <v>254</v>
      </c>
      <c r="C24" s="148"/>
      <c r="D24" s="83" t="s">
        <v>255</v>
      </c>
      <c r="E24" s="83"/>
      <c r="F24" s="83"/>
      <c r="G24" s="83"/>
      <c r="H24" s="83"/>
      <c r="I24" s="148"/>
      <c r="J24" s="83"/>
      <c r="K24" s="83"/>
      <c r="L24" s="83"/>
      <c r="M24" s="83"/>
      <c r="N24" s="83"/>
      <c r="O24" s="148"/>
      <c r="P24" s="83"/>
      <c r="Q24" s="83"/>
      <c r="R24" s="83"/>
      <c r="S24" s="83"/>
      <c r="T24" s="148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148"/>
      <c r="BS24" s="83"/>
      <c r="BT24" s="83"/>
      <c r="BU24" s="83"/>
      <c r="BV24" s="83"/>
      <c r="BW24" s="83"/>
      <c r="BX24" s="83"/>
      <c r="BY24" s="148"/>
    </row>
    <row r="25" spans="1:79" s="89" customFormat="1">
      <c r="A25" s="150"/>
      <c r="B25" s="83"/>
      <c r="C25" s="148"/>
      <c r="D25" s="83"/>
      <c r="E25" s="83"/>
      <c r="F25" s="83"/>
      <c r="G25" s="83"/>
      <c r="H25" s="83"/>
      <c r="I25" s="148"/>
      <c r="J25" s="83"/>
      <c r="K25" s="83"/>
      <c r="L25" s="83"/>
      <c r="M25" s="83"/>
      <c r="N25" s="83"/>
      <c r="O25" s="148"/>
      <c r="P25" s="83"/>
      <c r="Q25" s="83"/>
      <c r="R25" s="83"/>
      <c r="S25" s="83"/>
      <c r="T25" s="148"/>
      <c r="U25" s="83"/>
      <c r="V25" s="83"/>
      <c r="W25" s="152" t="s">
        <v>54</v>
      </c>
      <c r="X25" s="152" t="s">
        <v>256</v>
      </c>
      <c r="Y25" s="152"/>
      <c r="Z25" s="152"/>
      <c r="AA25" s="326"/>
      <c r="AB25" s="326"/>
      <c r="AC25" s="152"/>
      <c r="AD25" s="152"/>
      <c r="AE25" s="154"/>
      <c r="AF25" s="154"/>
      <c r="AG25" s="326"/>
      <c r="AH25" s="155"/>
      <c r="AI25" s="155"/>
      <c r="AJ25" s="155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148"/>
      <c r="BS25" s="83"/>
      <c r="BT25" s="83"/>
      <c r="BU25" s="83"/>
      <c r="BV25" s="83"/>
      <c r="BW25" s="83"/>
      <c r="BX25" s="83"/>
      <c r="BY25" s="148"/>
    </row>
    <row r="26" spans="1:79" s="89" customFormat="1">
      <c r="A26" s="150"/>
      <c r="B26" s="83"/>
      <c r="C26" s="148"/>
      <c r="D26" s="83"/>
      <c r="E26" s="83"/>
      <c r="F26" s="83"/>
      <c r="G26" s="83"/>
      <c r="H26" s="83"/>
      <c r="I26" s="148"/>
      <c r="J26" s="83"/>
      <c r="K26" s="83"/>
      <c r="L26" s="83"/>
      <c r="M26" s="83"/>
      <c r="N26" s="83"/>
      <c r="O26" s="148"/>
      <c r="P26" s="83"/>
      <c r="Q26" s="83"/>
      <c r="R26" s="83"/>
      <c r="S26" s="83"/>
      <c r="T26" s="148"/>
      <c r="U26" s="83"/>
      <c r="V26" s="83"/>
      <c r="W26" s="83"/>
      <c r="X26" s="152"/>
      <c r="Y26" s="152" t="s">
        <v>270</v>
      </c>
      <c r="Z26" s="152"/>
      <c r="AA26" s="326"/>
      <c r="AB26" s="152"/>
      <c r="AC26" s="152"/>
      <c r="AD26" s="152"/>
      <c r="AE26" s="154"/>
      <c r="AF26" s="154"/>
      <c r="AG26" s="326"/>
      <c r="AH26" s="155"/>
      <c r="AI26" s="155"/>
      <c r="AJ26" s="155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148"/>
      <c r="BS26" s="83"/>
      <c r="BT26" s="83"/>
      <c r="BU26" s="83"/>
      <c r="BV26" s="83"/>
      <c r="BW26" s="83"/>
      <c r="BX26" s="83"/>
      <c r="BY26" s="148"/>
      <c r="CA26" s="331"/>
    </row>
    <row r="27" spans="1:79" s="89" customFormat="1">
      <c r="A27" s="150"/>
      <c r="B27" s="83"/>
      <c r="C27" s="148"/>
      <c r="D27" s="83"/>
      <c r="E27" s="83"/>
      <c r="F27" s="83"/>
      <c r="G27" s="83"/>
      <c r="H27" s="83"/>
      <c r="I27" s="148"/>
      <c r="J27" s="83"/>
      <c r="K27" s="83"/>
      <c r="L27" s="83"/>
      <c r="M27" s="83"/>
      <c r="N27" s="83"/>
      <c r="O27" s="148"/>
      <c r="P27" s="83"/>
      <c r="Q27" s="83"/>
      <c r="R27" s="83"/>
      <c r="S27" s="83"/>
      <c r="T27" s="148"/>
      <c r="U27" s="83"/>
      <c r="V27" s="83"/>
      <c r="W27" s="152"/>
      <c r="X27" s="154"/>
      <c r="Y27" s="326"/>
      <c r="Z27" s="326"/>
      <c r="AA27" s="152"/>
      <c r="AB27" s="152"/>
      <c r="AC27" s="152"/>
      <c r="AD27" s="152"/>
      <c r="AE27" s="155"/>
      <c r="AF27" s="152"/>
      <c r="AG27" s="155"/>
      <c r="AH27" s="155"/>
      <c r="AI27" s="155"/>
      <c r="AJ27" s="155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148"/>
      <c r="BS27" s="83"/>
      <c r="BT27" s="83"/>
      <c r="BU27" s="83"/>
      <c r="BV27" s="83"/>
      <c r="BW27" s="83"/>
      <c r="BX27" s="83"/>
      <c r="BY27" s="148"/>
    </row>
    <row r="28" spans="1:79" s="89" customFormat="1">
      <c r="A28" s="150"/>
      <c r="B28" s="83"/>
      <c r="C28" s="148"/>
      <c r="D28" s="83"/>
      <c r="E28" s="83"/>
      <c r="F28" s="83"/>
      <c r="G28" s="83"/>
      <c r="H28" s="83"/>
      <c r="I28" s="148"/>
      <c r="J28" s="83"/>
      <c r="K28" s="83"/>
      <c r="L28" s="83"/>
      <c r="M28" s="83"/>
      <c r="N28" s="83"/>
      <c r="O28" s="148"/>
      <c r="P28" s="83"/>
      <c r="Q28" s="83"/>
      <c r="R28" s="83"/>
      <c r="S28" s="83"/>
      <c r="T28" s="148"/>
      <c r="U28" s="83"/>
      <c r="V28" s="83"/>
      <c r="W28" s="152" t="s">
        <v>55</v>
      </c>
      <c r="X28" s="152" t="s">
        <v>257</v>
      </c>
      <c r="Y28" s="152"/>
      <c r="Z28" s="152"/>
      <c r="AA28" s="326"/>
      <c r="AB28" s="152"/>
      <c r="AC28" s="152"/>
      <c r="AD28" s="152"/>
      <c r="AE28" s="154"/>
      <c r="AF28" s="154"/>
      <c r="AG28" s="326"/>
      <c r="AH28" s="155"/>
      <c r="AI28" s="155"/>
      <c r="AJ28" s="155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148"/>
      <c r="BS28" s="83"/>
      <c r="BT28" s="83"/>
      <c r="BU28" s="83"/>
      <c r="BV28" s="83"/>
      <c r="BW28" s="83"/>
      <c r="BX28" s="83"/>
      <c r="BY28" s="148"/>
    </row>
    <row r="29" spans="1:79" s="89" customFormat="1">
      <c r="A29" s="150"/>
      <c r="B29" s="83"/>
      <c r="C29" s="148"/>
      <c r="D29" s="83"/>
      <c r="E29" s="83"/>
      <c r="F29" s="83"/>
      <c r="G29" s="83"/>
      <c r="H29" s="83"/>
      <c r="I29" s="148"/>
      <c r="J29" s="83"/>
      <c r="K29" s="83"/>
      <c r="L29" s="83"/>
      <c r="M29" s="83"/>
      <c r="N29" s="83"/>
      <c r="O29" s="148"/>
      <c r="P29" s="83"/>
      <c r="Q29" s="83"/>
      <c r="R29" s="83"/>
      <c r="S29" s="83"/>
      <c r="T29" s="148"/>
      <c r="U29" s="83"/>
      <c r="V29" s="83"/>
      <c r="W29" s="152"/>
      <c r="X29" s="152"/>
      <c r="Y29" s="152" t="s">
        <v>313</v>
      </c>
      <c r="Z29" s="152"/>
      <c r="AA29" s="152"/>
      <c r="AB29" s="152"/>
      <c r="AC29" s="152"/>
      <c r="AD29" s="155"/>
      <c r="AE29" s="152"/>
      <c r="AF29" s="155"/>
      <c r="AG29" s="155"/>
      <c r="AH29" s="155"/>
      <c r="AI29" s="155"/>
      <c r="AJ29" s="155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148"/>
      <c r="BS29" s="83"/>
      <c r="BT29" s="83"/>
      <c r="BU29" s="83"/>
      <c r="BV29" s="83"/>
      <c r="BW29" s="83"/>
      <c r="BX29" s="83"/>
      <c r="BY29" s="148"/>
      <c r="CA29" s="331"/>
    </row>
    <row r="30" spans="1:79" s="89" customFormat="1">
      <c r="A30" s="151"/>
      <c r="B30" s="147"/>
      <c r="C30" s="149"/>
      <c r="D30" s="147"/>
      <c r="E30" s="147"/>
      <c r="F30" s="147"/>
      <c r="G30" s="147"/>
      <c r="H30" s="147"/>
      <c r="I30" s="149"/>
      <c r="J30" s="147"/>
      <c r="K30" s="147"/>
      <c r="L30" s="147"/>
      <c r="M30" s="147"/>
      <c r="N30" s="147"/>
      <c r="O30" s="149"/>
      <c r="P30" s="147"/>
      <c r="Q30" s="147"/>
      <c r="R30" s="147"/>
      <c r="S30" s="147"/>
      <c r="T30" s="149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9"/>
      <c r="BS30" s="147"/>
      <c r="BT30" s="147"/>
      <c r="BU30" s="147"/>
      <c r="BV30" s="147"/>
      <c r="BW30" s="147"/>
      <c r="BX30" s="147"/>
      <c r="BY30" s="149"/>
    </row>
    <row r="31" spans="1:79" s="89" customFormat="1">
      <c r="A31" s="150"/>
      <c r="B31" s="83">
        <v>10</v>
      </c>
      <c r="C31" s="148"/>
      <c r="D31" s="83" t="s">
        <v>195</v>
      </c>
      <c r="E31" s="83"/>
      <c r="F31" s="83"/>
      <c r="G31" s="83"/>
      <c r="H31" s="83"/>
      <c r="I31" s="148"/>
      <c r="J31" s="83" t="s">
        <v>187</v>
      </c>
      <c r="K31" s="83"/>
      <c r="L31" s="83"/>
      <c r="M31" s="83"/>
      <c r="O31" s="148"/>
      <c r="T31" s="148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148"/>
      <c r="BS31" s="83"/>
      <c r="BT31" s="83"/>
      <c r="BU31" s="83"/>
      <c r="BV31" s="83"/>
      <c r="BW31" s="83"/>
      <c r="BX31" s="83"/>
      <c r="BY31" s="148"/>
    </row>
    <row r="32" spans="1:79" s="89" customFormat="1">
      <c r="A32" s="150"/>
      <c r="B32" s="83"/>
      <c r="C32" s="148"/>
      <c r="D32" s="83"/>
      <c r="E32" s="83"/>
      <c r="F32" s="83"/>
      <c r="G32" s="83"/>
      <c r="H32" s="83"/>
      <c r="I32" s="148"/>
      <c r="J32" s="83"/>
      <c r="K32" s="83"/>
      <c r="L32" s="83"/>
      <c r="M32" s="83"/>
      <c r="O32" s="148"/>
      <c r="T32" s="148"/>
      <c r="U32" s="83"/>
      <c r="V32" s="83" t="s">
        <v>201</v>
      </c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148"/>
      <c r="BS32" s="83"/>
      <c r="BT32" s="83"/>
      <c r="BU32" s="83"/>
      <c r="BV32" s="83"/>
      <c r="BW32" s="83"/>
      <c r="BX32" s="83"/>
      <c r="BY32" s="148"/>
    </row>
    <row r="33" spans="1:79" s="89" customFormat="1">
      <c r="A33" s="150"/>
      <c r="B33" s="83"/>
      <c r="C33" s="148"/>
      <c r="D33" s="83"/>
      <c r="E33" s="83"/>
      <c r="F33" s="83"/>
      <c r="G33" s="83"/>
      <c r="H33" s="83"/>
      <c r="I33" s="148"/>
      <c r="J33" s="83"/>
      <c r="K33" s="83"/>
      <c r="L33" s="83"/>
      <c r="M33" s="83"/>
      <c r="O33" s="148"/>
      <c r="T33" s="148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148"/>
      <c r="BS33" s="83"/>
      <c r="BT33" s="83"/>
      <c r="BU33" s="83"/>
      <c r="BV33" s="83"/>
      <c r="BW33" s="83"/>
      <c r="BX33" s="83"/>
      <c r="BY33" s="148"/>
    </row>
    <row r="34" spans="1:79" s="89" customFormat="1">
      <c r="A34" s="150"/>
      <c r="B34" s="83"/>
      <c r="C34" s="148"/>
      <c r="D34" s="83"/>
      <c r="E34" s="83"/>
      <c r="F34" s="83"/>
      <c r="G34" s="83"/>
      <c r="H34" s="83"/>
      <c r="I34" s="148"/>
      <c r="J34" s="83"/>
      <c r="K34" s="83"/>
      <c r="L34" s="83"/>
      <c r="M34" s="83"/>
      <c r="O34" s="148"/>
      <c r="T34" s="148"/>
      <c r="U34" s="83"/>
      <c r="V34" s="83"/>
      <c r="W34" s="83" t="s">
        <v>54</v>
      </c>
      <c r="Y34" s="83" t="s">
        <v>196</v>
      </c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148"/>
      <c r="BS34" s="83"/>
      <c r="BT34" s="83"/>
      <c r="BU34" s="83"/>
      <c r="BV34" s="83"/>
      <c r="BW34" s="83"/>
      <c r="BX34" s="83"/>
      <c r="BY34" s="148"/>
    </row>
    <row r="35" spans="1:79" s="89" customFormat="1">
      <c r="A35" s="150"/>
      <c r="B35" s="83"/>
      <c r="C35" s="148"/>
      <c r="D35" s="83"/>
      <c r="E35" s="83"/>
      <c r="F35" s="83"/>
      <c r="G35" s="83"/>
      <c r="H35" s="83"/>
      <c r="I35" s="148"/>
      <c r="J35" s="83"/>
      <c r="K35" s="83"/>
      <c r="L35" s="83"/>
      <c r="M35" s="83"/>
      <c r="O35" s="148"/>
      <c r="T35" s="148"/>
      <c r="U35" s="83"/>
      <c r="V35" s="83"/>
      <c r="W35" s="83"/>
      <c r="Y35" s="83" t="s">
        <v>110</v>
      </c>
      <c r="Z35" s="83" t="s">
        <v>197</v>
      </c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148"/>
      <c r="BS35" s="83" t="s">
        <v>164</v>
      </c>
      <c r="BT35" s="83"/>
      <c r="BU35" s="83"/>
      <c r="BV35" s="83"/>
      <c r="BW35" s="83"/>
      <c r="BX35" s="83"/>
      <c r="BY35" s="148"/>
      <c r="CA35" s="310"/>
    </row>
    <row r="36" spans="1:79" s="89" customFormat="1">
      <c r="A36" s="150"/>
      <c r="B36" s="83"/>
      <c r="C36" s="148"/>
      <c r="D36" s="83"/>
      <c r="E36" s="83"/>
      <c r="F36" s="83"/>
      <c r="G36" s="83"/>
      <c r="H36" s="83"/>
      <c r="I36" s="148"/>
      <c r="J36" s="83"/>
      <c r="K36" s="83"/>
      <c r="L36" s="83"/>
      <c r="M36" s="83"/>
      <c r="O36" s="148"/>
      <c r="T36" s="148"/>
      <c r="U36" s="83"/>
      <c r="V36" s="83"/>
      <c r="W36" s="83"/>
      <c r="Y36" s="83" t="s">
        <v>110</v>
      </c>
      <c r="Z36" s="83" t="s">
        <v>198</v>
      </c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148"/>
      <c r="BS36" s="83"/>
      <c r="BT36" s="83"/>
      <c r="BU36" s="83"/>
      <c r="BV36" s="83"/>
      <c r="BW36" s="83"/>
      <c r="BX36" s="83"/>
      <c r="BY36" s="148"/>
    </row>
    <row r="37" spans="1:79" s="89" customFormat="1">
      <c r="A37" s="150"/>
      <c r="B37" s="83"/>
      <c r="C37" s="148"/>
      <c r="D37" s="83"/>
      <c r="E37" s="83"/>
      <c r="F37" s="83"/>
      <c r="G37" s="83"/>
      <c r="H37" s="83"/>
      <c r="I37" s="148"/>
      <c r="J37" s="83"/>
      <c r="K37" s="83"/>
      <c r="L37" s="83"/>
      <c r="M37" s="83"/>
      <c r="O37" s="148"/>
      <c r="T37" s="148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148"/>
      <c r="BS37" s="83"/>
      <c r="BT37" s="83"/>
      <c r="BU37" s="83"/>
      <c r="BV37" s="83"/>
      <c r="BW37" s="83"/>
      <c r="BX37" s="83"/>
      <c r="BY37" s="148"/>
    </row>
    <row r="38" spans="1:79" s="89" customFormat="1">
      <c r="A38" s="150"/>
      <c r="B38" s="83"/>
      <c r="C38" s="148"/>
      <c r="D38" s="83"/>
      <c r="E38" s="83"/>
      <c r="F38" s="83"/>
      <c r="G38" s="83"/>
      <c r="H38" s="83"/>
      <c r="I38" s="148"/>
      <c r="J38" s="83"/>
      <c r="K38" s="83"/>
      <c r="L38" s="83"/>
      <c r="M38" s="83"/>
      <c r="O38" s="148"/>
      <c r="P38" s="89" t="s">
        <v>163</v>
      </c>
      <c r="T38" s="148"/>
      <c r="U38" s="83"/>
      <c r="V38" s="83"/>
      <c r="W38" s="83" t="s">
        <v>55</v>
      </c>
      <c r="Y38" s="83" t="s">
        <v>199</v>
      </c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148"/>
      <c r="BS38" s="83"/>
      <c r="BT38" s="83"/>
      <c r="BU38" s="83"/>
      <c r="BV38" s="83"/>
      <c r="BW38" s="83"/>
      <c r="BX38" s="83"/>
      <c r="BY38" s="148"/>
      <c r="CA38" s="310"/>
    </row>
    <row r="39" spans="1:79" s="89" customFormat="1">
      <c r="A39" s="150"/>
      <c r="B39" s="83"/>
      <c r="C39" s="148"/>
      <c r="D39" s="83"/>
      <c r="E39" s="83"/>
      <c r="F39" s="83"/>
      <c r="G39" s="83"/>
      <c r="H39" s="83"/>
      <c r="I39" s="148"/>
      <c r="J39" s="83"/>
      <c r="K39" s="83"/>
      <c r="L39" s="83"/>
      <c r="M39" s="83"/>
      <c r="O39" s="148"/>
      <c r="T39" s="148"/>
      <c r="U39" s="83"/>
      <c r="V39" s="83"/>
      <c r="W39" s="83"/>
      <c r="Y39" s="83" t="s">
        <v>110</v>
      </c>
      <c r="Z39" s="83" t="s">
        <v>200</v>
      </c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148"/>
      <c r="BS39" s="83"/>
      <c r="BT39" s="83"/>
      <c r="BU39" s="83"/>
      <c r="BV39" s="83"/>
      <c r="BW39" s="83"/>
      <c r="BX39" s="83"/>
      <c r="BY39" s="148"/>
    </row>
    <row r="40" spans="1:79" s="89" customFormat="1">
      <c r="A40" s="150"/>
      <c r="B40" s="83"/>
      <c r="C40" s="148"/>
      <c r="D40" s="83"/>
      <c r="E40" s="83"/>
      <c r="F40" s="83"/>
      <c r="G40" s="83"/>
      <c r="H40" s="83"/>
      <c r="I40" s="148"/>
      <c r="J40" s="83"/>
      <c r="K40" s="83"/>
      <c r="L40" s="83"/>
      <c r="M40" s="83"/>
      <c r="O40" s="148"/>
      <c r="T40" s="148"/>
      <c r="U40" s="83"/>
      <c r="V40" s="83"/>
      <c r="W40" s="83"/>
      <c r="Y40" s="83" t="s">
        <v>110</v>
      </c>
      <c r="Z40" s="83" t="s">
        <v>220</v>
      </c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148"/>
      <c r="BS40" s="83"/>
      <c r="BT40" s="83"/>
      <c r="BU40" s="83"/>
      <c r="BV40" s="83"/>
      <c r="BW40" s="83"/>
      <c r="BX40" s="83"/>
      <c r="BY40" s="148"/>
    </row>
    <row r="41" spans="1:79" s="89" customFormat="1">
      <c r="A41" s="150"/>
      <c r="B41" s="83"/>
      <c r="C41" s="148"/>
      <c r="D41" s="83"/>
      <c r="E41" s="83"/>
      <c r="F41" s="83"/>
      <c r="G41" s="83"/>
      <c r="H41" s="83"/>
      <c r="I41" s="148"/>
      <c r="J41" s="83"/>
      <c r="K41" s="83"/>
      <c r="L41" s="83"/>
      <c r="M41" s="83"/>
      <c r="O41" s="148"/>
      <c r="T41" s="148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148"/>
      <c r="BS41" s="83"/>
      <c r="BT41" s="83"/>
      <c r="BU41" s="83"/>
      <c r="BV41" s="83"/>
      <c r="BW41" s="83"/>
      <c r="BX41" s="83"/>
      <c r="BY41" s="148"/>
    </row>
    <row r="42" spans="1:79" s="89" customFormat="1">
      <c r="A42" s="150"/>
      <c r="B42" s="83"/>
      <c r="C42" s="148"/>
      <c r="D42" s="83"/>
      <c r="E42" s="83"/>
      <c r="F42" s="83"/>
      <c r="G42" s="83"/>
      <c r="H42" s="83"/>
      <c r="I42" s="148"/>
      <c r="J42" s="83"/>
      <c r="K42" s="83"/>
      <c r="L42" s="83"/>
      <c r="M42" s="83"/>
      <c r="O42" s="148"/>
      <c r="T42" s="148"/>
      <c r="U42" s="83"/>
      <c r="V42" s="83"/>
      <c r="W42" s="83" t="s">
        <v>111</v>
      </c>
      <c r="Y42" s="83" t="s">
        <v>210</v>
      </c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148"/>
      <c r="BS42" s="83"/>
      <c r="BT42" s="83"/>
      <c r="BU42" s="83"/>
      <c r="BV42" s="83"/>
      <c r="BW42" s="83"/>
      <c r="BX42" s="83"/>
      <c r="BY42" s="148"/>
    </row>
    <row r="43" spans="1:79" s="89" customFormat="1">
      <c r="A43" s="150"/>
      <c r="B43" s="83"/>
      <c r="C43" s="148"/>
      <c r="D43" s="83"/>
      <c r="E43" s="83"/>
      <c r="F43" s="83"/>
      <c r="G43" s="83"/>
      <c r="H43" s="83"/>
      <c r="I43" s="148"/>
      <c r="J43" s="83"/>
      <c r="K43" s="83"/>
      <c r="L43" s="83"/>
      <c r="M43" s="83"/>
      <c r="O43" s="148"/>
      <c r="T43" s="148"/>
      <c r="U43" s="83"/>
      <c r="V43" s="83"/>
      <c r="W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148"/>
      <c r="BS43" s="83"/>
      <c r="BT43" s="83"/>
      <c r="BU43" s="83"/>
      <c r="BV43" s="83"/>
      <c r="BW43" s="83"/>
      <c r="BX43" s="83"/>
      <c r="BY43" s="148"/>
    </row>
    <row r="44" spans="1:79" s="89" customFormat="1">
      <c r="A44" s="150"/>
      <c r="B44" s="83"/>
      <c r="C44" s="148"/>
      <c r="D44" s="83"/>
      <c r="E44" s="83"/>
      <c r="F44" s="83"/>
      <c r="G44" s="83"/>
      <c r="H44" s="83"/>
      <c r="I44" s="148"/>
      <c r="J44" s="83"/>
      <c r="K44" s="83"/>
      <c r="L44" s="83"/>
      <c r="M44" s="83"/>
      <c r="O44" s="148"/>
      <c r="T44" s="148"/>
      <c r="U44" s="83"/>
      <c r="V44" s="83"/>
      <c r="W44" s="83"/>
      <c r="Y44" s="83" t="s">
        <v>112</v>
      </c>
      <c r="Z44" s="83"/>
      <c r="AA44" s="83" t="s">
        <v>223</v>
      </c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148"/>
      <c r="BS44" s="83"/>
      <c r="BT44" s="83"/>
      <c r="BU44" s="83"/>
      <c r="BV44" s="83"/>
      <c r="BW44" s="83"/>
      <c r="BX44" s="83"/>
      <c r="BY44" s="148"/>
    </row>
    <row r="45" spans="1:79" s="89" customFormat="1">
      <c r="A45" s="150"/>
      <c r="B45" s="83"/>
      <c r="C45" s="148"/>
      <c r="D45" s="83"/>
      <c r="E45" s="83"/>
      <c r="F45" s="83"/>
      <c r="G45" s="83"/>
      <c r="H45" s="83"/>
      <c r="I45" s="148"/>
      <c r="J45" s="83"/>
      <c r="K45" s="83"/>
      <c r="L45" s="83"/>
      <c r="M45" s="83"/>
      <c r="O45" s="148"/>
      <c r="T45" s="148"/>
      <c r="U45" s="83"/>
      <c r="V45" s="83"/>
      <c r="W45" s="83"/>
      <c r="Y45" s="83"/>
      <c r="Z45" s="83"/>
      <c r="AA45" s="83"/>
      <c r="AB45" s="83" t="s">
        <v>202</v>
      </c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148"/>
      <c r="BS45" s="83"/>
      <c r="BT45" s="83"/>
      <c r="BU45" s="83"/>
      <c r="BV45" s="83"/>
      <c r="BW45" s="83"/>
      <c r="BX45" s="83"/>
      <c r="BY45" s="148"/>
    </row>
    <row r="46" spans="1:79" s="89" customFormat="1">
      <c r="A46" s="150"/>
      <c r="B46" s="83"/>
      <c r="C46" s="148"/>
      <c r="D46" s="83"/>
      <c r="E46" s="83"/>
      <c r="F46" s="83"/>
      <c r="G46" s="83"/>
      <c r="H46" s="83"/>
      <c r="I46" s="148"/>
      <c r="J46" s="83"/>
      <c r="K46" s="83"/>
      <c r="L46" s="83"/>
      <c r="M46" s="83"/>
      <c r="O46" s="148"/>
      <c r="T46" s="148"/>
      <c r="U46" s="83"/>
      <c r="V46" s="83"/>
      <c r="W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148"/>
      <c r="BS46" s="83"/>
      <c r="BT46" s="83"/>
      <c r="BU46" s="83"/>
      <c r="BV46" s="83"/>
      <c r="BW46" s="83"/>
      <c r="BX46" s="83"/>
      <c r="BY46" s="148"/>
    </row>
    <row r="47" spans="1:79" s="89" customFormat="1">
      <c r="A47" s="150"/>
      <c r="B47" s="83"/>
      <c r="C47" s="148"/>
      <c r="D47" s="83"/>
      <c r="E47" s="83"/>
      <c r="F47" s="83"/>
      <c r="G47" s="83"/>
      <c r="H47" s="83"/>
      <c r="I47" s="148"/>
      <c r="J47" s="83"/>
      <c r="K47" s="83"/>
      <c r="L47" s="83"/>
      <c r="M47" s="83"/>
      <c r="O47" s="148"/>
      <c r="T47" s="148"/>
      <c r="U47" s="83"/>
      <c r="V47" s="83"/>
      <c r="W47" s="83"/>
      <c r="Y47" s="83" t="s">
        <v>113</v>
      </c>
      <c r="Z47" s="83"/>
      <c r="AA47" s="83" t="s">
        <v>203</v>
      </c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148"/>
      <c r="BS47" s="83"/>
      <c r="BT47" s="83"/>
      <c r="BU47" s="83"/>
      <c r="BV47" s="83"/>
      <c r="BW47" s="83"/>
      <c r="BX47" s="83"/>
      <c r="BY47" s="148"/>
    </row>
    <row r="48" spans="1:79" s="89" customFormat="1">
      <c r="A48" s="150"/>
      <c r="B48" s="83"/>
      <c r="C48" s="148"/>
      <c r="D48" s="83"/>
      <c r="E48" s="83"/>
      <c r="F48" s="83"/>
      <c r="G48" s="83"/>
      <c r="H48" s="83"/>
      <c r="I48" s="148"/>
      <c r="J48" s="83"/>
      <c r="K48" s="83"/>
      <c r="L48" s="83"/>
      <c r="M48" s="83"/>
      <c r="O48" s="148"/>
      <c r="T48" s="148"/>
      <c r="U48" s="83"/>
      <c r="V48" s="83"/>
      <c r="W48" s="83"/>
      <c r="Y48" s="83"/>
      <c r="Z48" s="83"/>
      <c r="AA48" s="83"/>
      <c r="AB48" s="83" t="s">
        <v>204</v>
      </c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148"/>
      <c r="BS48" s="83"/>
      <c r="BT48" s="83"/>
      <c r="BU48" s="83"/>
      <c r="BV48" s="83"/>
      <c r="BW48" s="83"/>
      <c r="BX48" s="83"/>
      <c r="BY48" s="148"/>
    </row>
    <row r="49" spans="1:79" s="89" customFormat="1">
      <c r="A49" s="150"/>
      <c r="B49" s="83"/>
      <c r="C49" s="148"/>
      <c r="D49" s="83"/>
      <c r="E49" s="83"/>
      <c r="F49" s="83"/>
      <c r="G49" s="83"/>
      <c r="H49" s="83"/>
      <c r="I49" s="148"/>
      <c r="J49" s="83"/>
      <c r="K49" s="83"/>
      <c r="L49" s="83"/>
      <c r="M49" s="83"/>
      <c r="O49" s="148"/>
      <c r="T49" s="148"/>
      <c r="U49" s="83"/>
      <c r="V49" s="83"/>
      <c r="W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148"/>
      <c r="BS49" s="83"/>
      <c r="BT49" s="83"/>
      <c r="BU49" s="83"/>
      <c r="BV49" s="83"/>
      <c r="BW49" s="83"/>
      <c r="BX49" s="83"/>
      <c r="BY49" s="148"/>
    </row>
    <row r="50" spans="1:79" s="89" customFormat="1">
      <c r="A50" s="150"/>
      <c r="B50" s="83"/>
      <c r="C50" s="148"/>
      <c r="D50" s="83"/>
      <c r="E50" s="83"/>
      <c r="F50" s="83"/>
      <c r="G50" s="83"/>
      <c r="H50" s="83"/>
      <c r="I50" s="148"/>
      <c r="J50" s="83"/>
      <c r="K50" s="83"/>
      <c r="L50" s="83"/>
      <c r="M50" s="83"/>
      <c r="O50" s="148"/>
      <c r="T50" s="148"/>
      <c r="U50" s="83"/>
      <c r="V50" s="83"/>
      <c r="W50" s="83"/>
      <c r="Y50" s="83"/>
      <c r="Z50" s="83"/>
      <c r="AA50" s="83"/>
      <c r="AB50" s="83"/>
      <c r="AC50" s="646" t="s">
        <v>127</v>
      </c>
      <c r="AD50" s="647"/>
      <c r="AE50" s="647"/>
      <c r="AF50" s="647"/>
      <c r="AG50" s="647"/>
      <c r="AH50" s="648"/>
      <c r="AI50" s="243" t="s">
        <v>115</v>
      </c>
      <c r="AJ50" s="243" t="s">
        <v>116</v>
      </c>
      <c r="AK50" s="243" t="s">
        <v>117</v>
      </c>
      <c r="AL50" s="243" t="s">
        <v>118</v>
      </c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148"/>
      <c r="BS50" s="83"/>
      <c r="BT50" s="83"/>
      <c r="BU50" s="83"/>
      <c r="BV50" s="83"/>
      <c r="BW50" s="83"/>
      <c r="BX50" s="83"/>
      <c r="BY50" s="148"/>
    </row>
    <row r="51" spans="1:79" s="89" customFormat="1">
      <c r="A51" s="150"/>
      <c r="B51" s="83"/>
      <c r="C51" s="148"/>
      <c r="D51" s="83"/>
      <c r="E51" s="83"/>
      <c r="F51" s="83"/>
      <c r="G51" s="83"/>
      <c r="H51" s="83"/>
      <c r="I51" s="148"/>
      <c r="J51" s="83"/>
      <c r="K51" s="83"/>
      <c r="L51" s="83"/>
      <c r="M51" s="83"/>
      <c r="O51" s="148"/>
      <c r="T51" s="148"/>
      <c r="U51" s="83"/>
      <c r="V51" s="83"/>
      <c r="W51" s="83"/>
      <c r="Y51" s="83"/>
      <c r="Z51" s="83"/>
      <c r="AA51" s="83"/>
      <c r="AB51" s="83"/>
      <c r="AC51" s="649" t="s">
        <v>258</v>
      </c>
      <c r="AD51" s="650"/>
      <c r="AE51" s="650"/>
      <c r="AF51" s="650"/>
      <c r="AG51" s="650"/>
      <c r="AH51" s="651"/>
      <c r="AI51" s="191" t="s">
        <v>119</v>
      </c>
      <c r="AJ51" s="191" t="s">
        <v>121</v>
      </c>
      <c r="AK51" s="191" t="s">
        <v>121</v>
      </c>
      <c r="AL51" s="191" t="s">
        <v>121</v>
      </c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148"/>
      <c r="BS51" s="83"/>
      <c r="BT51" s="83"/>
      <c r="BU51" s="83"/>
      <c r="BV51" s="83"/>
      <c r="BW51" s="83"/>
      <c r="BX51" s="83"/>
      <c r="BY51" s="148"/>
    </row>
    <row r="52" spans="1:79" s="89" customFormat="1">
      <c r="A52" s="150"/>
      <c r="B52" s="83"/>
      <c r="C52" s="148"/>
      <c r="D52" s="83"/>
      <c r="E52" s="83"/>
      <c r="F52" s="83"/>
      <c r="G52" s="83"/>
      <c r="H52" s="83"/>
      <c r="I52" s="148"/>
      <c r="J52" s="83"/>
      <c r="K52" s="83"/>
      <c r="L52" s="83"/>
      <c r="M52" s="83"/>
      <c r="O52" s="148"/>
      <c r="T52" s="148"/>
      <c r="U52" s="83"/>
      <c r="V52" s="83"/>
      <c r="W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148"/>
      <c r="BS52" s="83"/>
      <c r="BT52" s="83"/>
      <c r="BU52" s="83"/>
      <c r="BV52" s="83"/>
      <c r="BW52" s="83"/>
      <c r="BX52" s="83"/>
      <c r="BY52" s="148"/>
    </row>
    <row r="53" spans="1:79" s="89" customFormat="1">
      <c r="A53" s="150"/>
      <c r="B53" s="83"/>
      <c r="C53" s="148"/>
      <c r="D53" s="83"/>
      <c r="E53" s="83"/>
      <c r="F53" s="83"/>
      <c r="G53" s="83"/>
      <c r="H53" s="83"/>
      <c r="I53" s="148"/>
      <c r="J53" s="83"/>
      <c r="K53" s="83"/>
      <c r="L53" s="83"/>
      <c r="M53" s="83"/>
      <c r="O53" s="148"/>
      <c r="T53" s="148"/>
      <c r="U53" s="83"/>
      <c r="V53" s="83"/>
      <c r="W53" s="83"/>
      <c r="Y53" s="83"/>
      <c r="Z53" s="83"/>
      <c r="AA53" s="83" t="s">
        <v>122</v>
      </c>
      <c r="AB53" s="83"/>
      <c r="AC53" s="83" t="s">
        <v>205</v>
      </c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148"/>
      <c r="BS53" s="83"/>
      <c r="BT53" s="83"/>
      <c r="BU53" s="83"/>
      <c r="BV53" s="83"/>
      <c r="BW53" s="83"/>
      <c r="BX53" s="83"/>
      <c r="BY53" s="148"/>
    </row>
    <row r="54" spans="1:79" s="89" customFormat="1">
      <c r="A54" s="150"/>
      <c r="B54" s="83"/>
      <c r="C54" s="148"/>
      <c r="D54" s="83"/>
      <c r="E54" s="83"/>
      <c r="F54" s="83"/>
      <c r="G54" s="83"/>
      <c r="H54" s="83"/>
      <c r="I54" s="148"/>
      <c r="J54" s="83"/>
      <c r="K54" s="83"/>
      <c r="L54" s="83"/>
      <c r="M54" s="83"/>
      <c r="O54" s="148"/>
      <c r="T54" s="148"/>
      <c r="U54" s="83"/>
      <c r="V54" s="83"/>
      <c r="W54" s="83"/>
      <c r="Y54" s="83"/>
      <c r="Z54" s="83"/>
      <c r="AA54" s="83"/>
      <c r="AB54" s="83"/>
      <c r="AC54" s="83"/>
      <c r="AD54" s="314" t="s">
        <v>214</v>
      </c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148"/>
      <c r="BS54" s="83" t="s">
        <v>166</v>
      </c>
      <c r="BT54" s="83"/>
      <c r="BU54" s="83"/>
      <c r="BV54" s="83"/>
      <c r="BW54" s="83"/>
      <c r="BX54" s="83"/>
      <c r="BY54" s="148"/>
      <c r="CA54" s="310"/>
    </row>
    <row r="55" spans="1:79" s="89" customFormat="1">
      <c r="A55" s="150"/>
      <c r="B55" s="83"/>
      <c r="C55" s="148"/>
      <c r="D55" s="83"/>
      <c r="E55" s="83"/>
      <c r="F55" s="83"/>
      <c r="G55" s="83"/>
      <c r="H55" s="83"/>
      <c r="I55" s="148"/>
      <c r="J55" s="83"/>
      <c r="K55" s="83"/>
      <c r="L55" s="83"/>
      <c r="M55" s="83"/>
      <c r="O55" s="148"/>
      <c r="T55" s="148"/>
      <c r="U55" s="83"/>
      <c r="V55" s="83"/>
      <c r="W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148"/>
      <c r="BS55" s="83"/>
      <c r="BT55" s="83"/>
      <c r="BU55" s="83"/>
      <c r="BV55" s="83"/>
      <c r="BW55" s="83"/>
      <c r="BX55" s="83"/>
      <c r="BY55" s="148"/>
    </row>
    <row r="56" spans="1:79" s="89" customFormat="1">
      <c r="A56" s="150"/>
      <c r="B56" s="83"/>
      <c r="C56" s="148"/>
      <c r="D56" s="83"/>
      <c r="E56" s="83"/>
      <c r="F56" s="83"/>
      <c r="G56" s="83"/>
      <c r="H56" s="83"/>
      <c r="I56" s="148"/>
      <c r="J56" s="83"/>
      <c r="K56" s="83"/>
      <c r="L56" s="83"/>
      <c r="M56" s="83"/>
      <c r="O56" s="148"/>
      <c r="T56" s="148"/>
      <c r="U56" s="83"/>
      <c r="V56" s="83"/>
      <c r="W56" s="83"/>
      <c r="Y56" s="83"/>
      <c r="Z56" s="83"/>
      <c r="AA56" s="83" t="s">
        <v>123</v>
      </c>
      <c r="AB56" s="83"/>
      <c r="AC56" s="83" t="s">
        <v>206</v>
      </c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148"/>
      <c r="BS56" s="83"/>
      <c r="BT56" s="83"/>
      <c r="BU56" s="83"/>
      <c r="BV56" s="83"/>
      <c r="BW56" s="83"/>
      <c r="BX56" s="83"/>
      <c r="BY56" s="148"/>
    </row>
    <row r="57" spans="1:79" s="89" customFormat="1">
      <c r="A57" s="150"/>
      <c r="B57" s="83"/>
      <c r="C57" s="148"/>
      <c r="D57" s="83"/>
      <c r="E57" s="83"/>
      <c r="F57" s="83"/>
      <c r="G57" s="83"/>
      <c r="H57" s="83"/>
      <c r="I57" s="148"/>
      <c r="J57" s="83"/>
      <c r="K57" s="83"/>
      <c r="L57" s="83"/>
      <c r="M57" s="83"/>
      <c r="O57" s="148"/>
      <c r="T57" s="148"/>
      <c r="U57" s="83"/>
      <c r="V57" s="83"/>
      <c r="W57" s="83"/>
      <c r="Y57" s="83"/>
      <c r="Z57" s="83"/>
      <c r="AA57" s="83"/>
      <c r="AB57" s="83"/>
      <c r="AC57" s="83"/>
      <c r="AD57" s="83" t="s">
        <v>207</v>
      </c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148"/>
      <c r="BS57" s="83" t="s">
        <v>165</v>
      </c>
      <c r="BT57" s="83"/>
      <c r="BU57" s="83"/>
      <c r="BV57" s="83"/>
      <c r="BW57" s="83"/>
      <c r="BX57" s="83"/>
      <c r="BY57" s="148"/>
      <c r="CA57" s="310"/>
    </row>
    <row r="58" spans="1:79" s="89" customFormat="1">
      <c r="A58" s="150"/>
      <c r="B58" s="83"/>
      <c r="C58" s="148"/>
      <c r="D58" s="83"/>
      <c r="E58" s="83"/>
      <c r="F58" s="83"/>
      <c r="G58" s="83"/>
      <c r="H58" s="83"/>
      <c r="I58" s="148"/>
      <c r="J58" s="83"/>
      <c r="K58" s="83"/>
      <c r="L58" s="83"/>
      <c r="M58" s="83"/>
      <c r="O58" s="148"/>
      <c r="T58" s="148"/>
      <c r="U58" s="83"/>
      <c r="V58" s="83"/>
      <c r="W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148"/>
      <c r="BS58" s="83"/>
      <c r="BT58" s="83"/>
      <c r="BU58" s="83"/>
      <c r="BV58" s="83"/>
      <c r="BW58" s="83"/>
      <c r="BX58" s="83"/>
      <c r="BY58" s="148"/>
    </row>
    <row r="59" spans="1:79" s="89" customFormat="1">
      <c r="A59" s="150"/>
      <c r="B59" s="83"/>
      <c r="C59" s="148"/>
      <c r="D59" s="83"/>
      <c r="E59" s="83"/>
      <c r="F59" s="83"/>
      <c r="G59" s="83"/>
      <c r="H59" s="83"/>
      <c r="I59" s="148"/>
      <c r="J59" s="83"/>
      <c r="K59" s="83"/>
      <c r="L59" s="83"/>
      <c r="M59" s="83"/>
      <c r="O59" s="148"/>
      <c r="T59" s="148"/>
      <c r="U59" s="83"/>
      <c r="V59" s="83"/>
      <c r="W59" s="83"/>
      <c r="Y59" s="83"/>
      <c r="Z59" s="83"/>
      <c r="AA59" s="83" t="s">
        <v>208</v>
      </c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148"/>
      <c r="BS59" s="83"/>
      <c r="BT59" s="83"/>
      <c r="BU59" s="83"/>
      <c r="BV59" s="83"/>
      <c r="BW59" s="83"/>
      <c r="BX59" s="83"/>
      <c r="BY59" s="148"/>
    </row>
    <row r="60" spans="1:79" s="89" customFormat="1">
      <c r="A60" s="151"/>
      <c r="B60" s="147"/>
      <c r="C60" s="149"/>
      <c r="D60" s="147"/>
      <c r="E60" s="147"/>
      <c r="F60" s="147"/>
      <c r="G60" s="147"/>
      <c r="H60" s="147"/>
      <c r="I60" s="149"/>
      <c r="J60" s="147"/>
      <c r="K60" s="147"/>
      <c r="L60" s="147"/>
      <c r="M60" s="147"/>
      <c r="N60" s="147"/>
      <c r="O60" s="149"/>
      <c r="P60" s="147"/>
      <c r="Q60" s="147"/>
      <c r="R60" s="147"/>
      <c r="S60" s="147"/>
      <c r="T60" s="149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  <c r="BA60" s="147"/>
      <c r="BB60" s="147"/>
      <c r="BC60" s="147"/>
      <c r="BD60" s="147"/>
      <c r="BE60" s="147"/>
      <c r="BF60" s="147"/>
      <c r="BG60" s="147"/>
      <c r="BH60" s="147"/>
      <c r="BI60" s="147"/>
      <c r="BJ60" s="147"/>
      <c r="BK60" s="147"/>
      <c r="BL60" s="147"/>
      <c r="BM60" s="147"/>
      <c r="BN60" s="147"/>
      <c r="BO60" s="147"/>
      <c r="BP60" s="147"/>
      <c r="BQ60" s="147"/>
      <c r="BR60" s="149"/>
      <c r="BS60" s="147"/>
      <c r="BT60" s="147"/>
      <c r="BU60" s="147"/>
      <c r="BV60" s="147"/>
      <c r="BW60" s="147"/>
      <c r="BX60" s="147"/>
      <c r="BY60" s="149"/>
    </row>
    <row r="61" spans="1:79" s="89" customFormat="1">
      <c r="A61" s="150"/>
      <c r="B61" s="83">
        <v>20</v>
      </c>
      <c r="C61" s="148"/>
      <c r="D61" s="83" t="s">
        <v>209</v>
      </c>
      <c r="E61" s="83"/>
      <c r="F61" s="83"/>
      <c r="G61" s="83"/>
      <c r="H61" s="83"/>
      <c r="I61" s="148"/>
      <c r="J61" s="83" t="s">
        <v>187</v>
      </c>
      <c r="K61" s="83"/>
      <c r="L61" s="83"/>
      <c r="M61" s="83"/>
      <c r="N61" s="83"/>
      <c r="O61" s="148"/>
      <c r="T61" s="148"/>
      <c r="U61" s="83"/>
      <c r="V61" s="156"/>
      <c r="W61" s="173"/>
      <c r="X61" s="155"/>
      <c r="Y61" s="152"/>
      <c r="Z61" s="152"/>
      <c r="AA61" s="152"/>
      <c r="AB61" s="152"/>
      <c r="AC61" s="152"/>
      <c r="AD61" s="155"/>
      <c r="AE61" s="155"/>
      <c r="AF61" s="155"/>
      <c r="AG61" s="155"/>
      <c r="AH61" s="155"/>
      <c r="AI61" s="155"/>
      <c r="AJ61" s="155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148"/>
      <c r="BS61" s="83"/>
      <c r="BT61" s="83"/>
      <c r="BU61" s="83"/>
      <c r="BV61" s="83"/>
      <c r="BW61" s="83"/>
      <c r="BX61" s="83"/>
      <c r="BY61" s="148"/>
    </row>
    <row r="62" spans="1:79" s="89" customFormat="1">
      <c r="A62" s="150"/>
      <c r="B62" s="83"/>
      <c r="C62" s="148"/>
      <c r="D62" s="83"/>
      <c r="E62" s="192"/>
      <c r="F62" s="83"/>
      <c r="G62" s="83"/>
      <c r="H62" s="83"/>
      <c r="I62" s="148"/>
      <c r="J62" s="83"/>
      <c r="K62" s="83"/>
      <c r="L62" s="83"/>
      <c r="M62" s="83"/>
      <c r="N62" s="192"/>
      <c r="O62" s="148"/>
      <c r="T62" s="148"/>
      <c r="U62" s="83"/>
      <c r="V62" s="155" t="s">
        <v>201</v>
      </c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5"/>
      <c r="BN62" s="155"/>
      <c r="BO62" s="83"/>
      <c r="BP62" s="83"/>
      <c r="BQ62" s="83"/>
      <c r="BR62" s="148"/>
      <c r="BS62" s="83"/>
      <c r="BT62" s="83"/>
      <c r="BU62" s="83"/>
      <c r="BV62" s="83"/>
      <c r="BW62" s="83"/>
      <c r="BX62" s="83"/>
      <c r="BY62" s="148"/>
    </row>
    <row r="63" spans="1:79" s="89" customFormat="1">
      <c r="A63" s="150"/>
      <c r="B63" s="83"/>
      <c r="C63" s="148"/>
      <c r="D63" s="83"/>
      <c r="E63" s="83"/>
      <c r="F63" s="83"/>
      <c r="G63" s="83"/>
      <c r="H63" s="83"/>
      <c r="I63" s="148"/>
      <c r="J63" s="83"/>
      <c r="K63" s="83"/>
      <c r="L63" s="83"/>
      <c r="M63" s="83"/>
      <c r="N63" s="83"/>
      <c r="O63" s="148"/>
      <c r="T63" s="148"/>
      <c r="U63" s="83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5"/>
      <c r="BN63" s="155"/>
      <c r="BO63" s="83"/>
      <c r="BP63" s="83"/>
      <c r="BQ63" s="83"/>
      <c r="BR63" s="148"/>
      <c r="BS63" s="83"/>
      <c r="BT63" s="83"/>
      <c r="BU63" s="83"/>
      <c r="BV63" s="83"/>
      <c r="BW63" s="83"/>
      <c r="BX63" s="83"/>
      <c r="BY63" s="148"/>
    </row>
    <row r="64" spans="1:79" s="89" customFormat="1">
      <c r="A64" s="150"/>
      <c r="B64" s="83"/>
      <c r="C64" s="148"/>
      <c r="D64" s="83"/>
      <c r="E64" s="83"/>
      <c r="F64" s="83"/>
      <c r="G64" s="83"/>
      <c r="H64" s="83"/>
      <c r="I64" s="148"/>
      <c r="J64" s="83"/>
      <c r="K64" s="83"/>
      <c r="L64" s="83"/>
      <c r="M64" s="83"/>
      <c r="N64" s="83"/>
      <c r="O64" s="148"/>
      <c r="T64" s="148"/>
      <c r="U64" s="83"/>
      <c r="V64" s="155"/>
      <c r="W64" s="83" t="s">
        <v>54</v>
      </c>
      <c r="X64" s="155"/>
      <c r="Y64" s="155" t="s">
        <v>196</v>
      </c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83"/>
      <c r="BP64" s="83"/>
      <c r="BQ64" s="83"/>
      <c r="BR64" s="148"/>
      <c r="BS64" s="83"/>
      <c r="BT64" s="83"/>
      <c r="BU64" s="83"/>
      <c r="BV64" s="83"/>
      <c r="BW64" s="83"/>
      <c r="BX64" s="83"/>
      <c r="BY64" s="148"/>
    </row>
    <row r="65" spans="1:79" s="89" customFormat="1">
      <c r="A65" s="150"/>
      <c r="B65" s="83"/>
      <c r="C65" s="148"/>
      <c r="D65" s="83"/>
      <c r="E65" s="83"/>
      <c r="F65" s="83"/>
      <c r="G65" s="83"/>
      <c r="H65" s="83"/>
      <c r="I65" s="148"/>
      <c r="J65" s="83"/>
      <c r="K65" s="83"/>
      <c r="L65" s="83"/>
      <c r="M65" s="83"/>
      <c r="O65" s="148"/>
      <c r="T65" s="148"/>
      <c r="U65" s="83"/>
      <c r="V65" s="83"/>
      <c r="W65" s="83"/>
      <c r="Y65" s="83" t="s">
        <v>110</v>
      </c>
      <c r="Z65" s="83" t="s">
        <v>197</v>
      </c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148"/>
      <c r="BS65" s="309" t="s">
        <v>164</v>
      </c>
      <c r="BT65" s="83"/>
      <c r="BU65" s="83"/>
      <c r="BV65" s="83"/>
      <c r="BW65" s="83"/>
      <c r="BX65" s="83"/>
      <c r="BY65" s="148"/>
      <c r="CA65" s="310"/>
    </row>
    <row r="66" spans="1:79" s="89" customFormat="1">
      <c r="A66" s="150"/>
      <c r="B66" s="83"/>
      <c r="C66" s="148"/>
      <c r="D66" s="83"/>
      <c r="E66" s="83"/>
      <c r="F66" s="83"/>
      <c r="G66" s="83"/>
      <c r="H66" s="83"/>
      <c r="I66" s="148"/>
      <c r="J66" s="83"/>
      <c r="K66" s="83"/>
      <c r="L66" s="83"/>
      <c r="M66" s="83"/>
      <c r="N66" s="83"/>
      <c r="O66" s="148"/>
      <c r="T66" s="148"/>
      <c r="U66" s="83"/>
      <c r="V66" s="155"/>
      <c r="W66" s="155"/>
      <c r="X66" s="155"/>
      <c r="Y66" s="155" t="s">
        <v>124</v>
      </c>
      <c r="Z66" s="155" t="s">
        <v>198</v>
      </c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83"/>
      <c r="BP66" s="83"/>
      <c r="BQ66" s="83"/>
      <c r="BR66" s="148"/>
      <c r="BS66" s="83"/>
      <c r="BT66" s="83"/>
      <c r="BU66" s="83"/>
      <c r="BV66" s="83"/>
      <c r="BW66" s="83"/>
      <c r="BX66" s="83"/>
      <c r="BY66" s="148"/>
    </row>
    <row r="67" spans="1:79" s="89" customFormat="1">
      <c r="A67" s="150"/>
      <c r="B67" s="83"/>
      <c r="C67" s="148"/>
      <c r="D67" s="83"/>
      <c r="E67" s="83"/>
      <c r="F67" s="83"/>
      <c r="G67" s="83"/>
      <c r="H67" s="83"/>
      <c r="I67" s="148"/>
      <c r="J67" s="83"/>
      <c r="K67" s="83"/>
      <c r="L67" s="83"/>
      <c r="M67" s="83"/>
      <c r="N67" s="83"/>
      <c r="O67" s="148"/>
      <c r="T67" s="148"/>
      <c r="U67" s="83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83"/>
      <c r="BP67" s="83"/>
      <c r="BQ67" s="83"/>
      <c r="BR67" s="148"/>
      <c r="BS67" s="83"/>
      <c r="BT67" s="83"/>
      <c r="BU67" s="83"/>
      <c r="BV67" s="83"/>
      <c r="BW67" s="83"/>
      <c r="BX67" s="83"/>
      <c r="BY67" s="148"/>
    </row>
    <row r="68" spans="1:79" s="89" customFormat="1">
      <c r="A68" s="150"/>
      <c r="B68" s="83"/>
      <c r="C68" s="148"/>
      <c r="D68" s="83"/>
      <c r="E68" s="83"/>
      <c r="F68" s="83"/>
      <c r="G68" s="83"/>
      <c r="H68" s="83"/>
      <c r="I68" s="148"/>
      <c r="J68" s="83"/>
      <c r="K68" s="83"/>
      <c r="L68" s="83"/>
      <c r="M68" s="83"/>
      <c r="N68" s="83"/>
      <c r="O68" s="148"/>
      <c r="T68" s="148"/>
      <c r="U68" s="83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83"/>
      <c r="BP68" s="83"/>
      <c r="BQ68" s="83"/>
      <c r="BR68" s="148"/>
      <c r="BS68" s="83"/>
      <c r="BT68" s="83"/>
      <c r="BU68" s="83"/>
      <c r="BV68" s="83"/>
      <c r="BW68" s="83"/>
      <c r="BX68" s="83"/>
      <c r="BY68" s="148"/>
    </row>
    <row r="69" spans="1:79" s="89" customFormat="1">
      <c r="A69" s="150"/>
      <c r="B69" s="83"/>
      <c r="C69" s="148"/>
      <c r="D69" s="83"/>
      <c r="E69" s="83"/>
      <c r="F69" s="83"/>
      <c r="G69" s="83"/>
      <c r="H69" s="83"/>
      <c r="I69" s="148"/>
      <c r="J69" s="83"/>
      <c r="K69" s="83"/>
      <c r="L69" s="83"/>
      <c r="M69" s="83"/>
      <c r="O69" s="148"/>
      <c r="P69" s="89" t="s">
        <v>167</v>
      </c>
      <c r="T69" s="148"/>
      <c r="U69" s="83"/>
      <c r="V69" s="83"/>
      <c r="W69" s="83" t="s">
        <v>55</v>
      </c>
      <c r="Y69" s="83" t="s">
        <v>199</v>
      </c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148"/>
      <c r="BS69" s="83"/>
      <c r="BT69" s="83"/>
      <c r="BU69" s="83"/>
      <c r="BV69" s="83"/>
      <c r="BW69" s="83"/>
      <c r="BX69" s="83"/>
      <c r="BY69" s="148"/>
      <c r="CA69" s="310"/>
    </row>
    <row r="70" spans="1:79" s="89" customFormat="1">
      <c r="A70" s="150"/>
      <c r="B70" s="83"/>
      <c r="C70" s="148"/>
      <c r="D70" s="83"/>
      <c r="E70" s="83"/>
      <c r="F70" s="83"/>
      <c r="G70" s="83"/>
      <c r="H70" s="83"/>
      <c r="I70" s="148"/>
      <c r="J70" s="83"/>
      <c r="K70" s="83"/>
      <c r="L70" s="83"/>
      <c r="M70" s="83"/>
      <c r="N70" s="83"/>
      <c r="O70" s="148"/>
      <c r="T70" s="148"/>
      <c r="U70" s="83"/>
      <c r="V70" s="155"/>
      <c r="W70" s="155"/>
      <c r="X70" s="155"/>
      <c r="Y70" s="155" t="s">
        <v>124</v>
      </c>
      <c r="Z70" s="155" t="s">
        <v>200</v>
      </c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  <c r="BM70" s="155"/>
      <c r="BN70" s="155"/>
      <c r="BO70" s="83"/>
      <c r="BP70" s="83"/>
      <c r="BQ70" s="83"/>
      <c r="BR70" s="148"/>
      <c r="BS70" s="83"/>
      <c r="BT70" s="83"/>
      <c r="BU70" s="83"/>
      <c r="BV70" s="83"/>
      <c r="BW70" s="83"/>
      <c r="BX70" s="83"/>
      <c r="BY70" s="148"/>
    </row>
    <row r="71" spans="1:79" s="89" customFormat="1" ht="9" customHeight="1">
      <c r="A71" s="150"/>
      <c r="B71" s="83"/>
      <c r="C71" s="148"/>
      <c r="D71" s="83"/>
      <c r="E71" s="83"/>
      <c r="F71" s="83"/>
      <c r="G71" s="83"/>
      <c r="H71" s="83"/>
      <c r="I71" s="148"/>
      <c r="J71" s="83"/>
      <c r="K71" s="83"/>
      <c r="L71" s="83"/>
      <c r="M71" s="83"/>
      <c r="N71" s="83"/>
      <c r="O71" s="148"/>
      <c r="T71" s="148"/>
      <c r="U71" s="83"/>
      <c r="V71" s="155"/>
      <c r="W71" s="155"/>
      <c r="X71" s="155"/>
      <c r="Y71" s="155" t="s">
        <v>124</v>
      </c>
      <c r="Z71" s="155" t="s">
        <v>220</v>
      </c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83"/>
      <c r="BP71" s="83"/>
      <c r="BQ71" s="83"/>
      <c r="BR71" s="148"/>
      <c r="BS71" s="83"/>
      <c r="BT71" s="83"/>
      <c r="BU71" s="83"/>
      <c r="BV71" s="83"/>
      <c r="BW71" s="83"/>
      <c r="BX71" s="83"/>
      <c r="BY71" s="148"/>
    </row>
    <row r="72" spans="1:79" s="89" customFormat="1">
      <c r="A72" s="150"/>
      <c r="B72" s="83"/>
      <c r="C72" s="148"/>
      <c r="D72" s="83"/>
      <c r="E72" s="192"/>
      <c r="F72" s="83"/>
      <c r="G72" s="83"/>
      <c r="H72" s="83"/>
      <c r="I72" s="148"/>
      <c r="J72" s="83"/>
      <c r="K72" s="83"/>
      <c r="L72" s="83"/>
      <c r="M72" s="83"/>
      <c r="N72" s="192"/>
      <c r="O72" s="148"/>
      <c r="T72" s="148"/>
      <c r="U72" s="83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155"/>
      <c r="BG72" s="155"/>
      <c r="BH72" s="155"/>
      <c r="BI72" s="155"/>
      <c r="BJ72" s="155"/>
      <c r="BK72" s="155"/>
      <c r="BL72" s="155"/>
      <c r="BM72" s="155"/>
      <c r="BN72" s="155"/>
      <c r="BO72" s="83"/>
      <c r="BP72" s="83"/>
      <c r="BQ72" s="83"/>
      <c r="BR72" s="148"/>
      <c r="BS72" s="83"/>
      <c r="BT72" s="83"/>
      <c r="BU72" s="83"/>
      <c r="BV72" s="83"/>
      <c r="BW72" s="83"/>
      <c r="BX72" s="83"/>
      <c r="BY72" s="148"/>
    </row>
    <row r="73" spans="1:79" s="89" customFormat="1">
      <c r="A73" s="150"/>
      <c r="B73" s="83"/>
      <c r="C73" s="148"/>
      <c r="D73" s="83"/>
      <c r="E73" s="83"/>
      <c r="F73" s="83"/>
      <c r="G73" s="83"/>
      <c r="H73" s="83"/>
      <c r="I73" s="148"/>
      <c r="J73" s="83"/>
      <c r="K73" s="83"/>
      <c r="L73" s="83"/>
      <c r="M73" s="83"/>
      <c r="N73" s="83"/>
      <c r="O73" s="148"/>
      <c r="T73" s="148"/>
      <c r="U73" s="83"/>
      <c r="V73" s="155"/>
      <c r="W73" s="83" t="s">
        <v>111</v>
      </c>
      <c r="X73" s="155"/>
      <c r="Y73" s="155" t="s">
        <v>210</v>
      </c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  <c r="BM73" s="155"/>
      <c r="BN73" s="155"/>
      <c r="BO73" s="83"/>
      <c r="BP73" s="83"/>
      <c r="BQ73" s="83"/>
      <c r="BR73" s="148"/>
      <c r="BS73" s="83"/>
      <c r="BT73" s="83"/>
      <c r="BU73" s="83"/>
      <c r="BV73" s="83"/>
      <c r="BW73" s="83"/>
      <c r="BX73" s="83"/>
      <c r="BY73" s="148"/>
    </row>
    <row r="74" spans="1:79" s="89" customFormat="1">
      <c r="A74" s="150"/>
      <c r="B74" s="83"/>
      <c r="C74" s="148"/>
      <c r="D74" s="83"/>
      <c r="E74" s="83"/>
      <c r="F74" s="83"/>
      <c r="G74" s="83"/>
      <c r="H74" s="83"/>
      <c r="I74" s="148"/>
      <c r="J74" s="83"/>
      <c r="K74" s="83"/>
      <c r="L74" s="83"/>
      <c r="M74" s="83"/>
      <c r="N74" s="83"/>
      <c r="O74" s="148"/>
      <c r="T74" s="148"/>
      <c r="U74" s="83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5"/>
      <c r="BG74" s="155"/>
      <c r="BH74" s="155"/>
      <c r="BI74" s="155"/>
      <c r="BJ74" s="155"/>
      <c r="BK74" s="155"/>
      <c r="BL74" s="155"/>
      <c r="BM74" s="155"/>
      <c r="BN74" s="155"/>
      <c r="BO74" s="83"/>
      <c r="BP74" s="83"/>
      <c r="BQ74" s="83"/>
      <c r="BR74" s="148"/>
      <c r="BS74" s="83"/>
      <c r="BT74" s="83"/>
      <c r="BU74" s="83"/>
      <c r="BV74" s="83"/>
      <c r="BW74" s="83"/>
      <c r="BX74" s="83"/>
      <c r="BY74" s="148"/>
    </row>
    <row r="75" spans="1:79" s="89" customFormat="1">
      <c r="A75" s="150"/>
      <c r="B75" s="83"/>
      <c r="C75" s="148"/>
      <c r="D75" s="83"/>
      <c r="E75" s="83"/>
      <c r="F75" s="83"/>
      <c r="G75" s="83"/>
      <c r="H75" s="83"/>
      <c r="I75" s="148"/>
      <c r="J75" s="83"/>
      <c r="K75" s="83"/>
      <c r="L75" s="83"/>
      <c r="M75" s="83"/>
      <c r="N75" s="83"/>
      <c r="O75" s="148"/>
      <c r="T75" s="148"/>
      <c r="U75" s="83"/>
      <c r="V75" s="155"/>
      <c r="W75" s="155"/>
      <c r="X75" s="155"/>
      <c r="Y75" s="155"/>
      <c r="Z75" s="155" t="s">
        <v>222</v>
      </c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83"/>
      <c r="BP75" s="83"/>
      <c r="BQ75" s="83"/>
      <c r="BR75" s="148"/>
      <c r="BS75" s="83"/>
      <c r="BT75" s="83"/>
      <c r="BU75" s="83"/>
      <c r="BV75" s="83"/>
      <c r="BW75" s="83"/>
      <c r="BX75" s="83"/>
      <c r="BY75" s="148"/>
    </row>
    <row r="76" spans="1:79" s="89" customFormat="1">
      <c r="A76" s="150"/>
      <c r="B76" s="83"/>
      <c r="C76" s="148"/>
      <c r="D76" s="83"/>
      <c r="E76" s="83"/>
      <c r="F76" s="83"/>
      <c r="G76" s="83"/>
      <c r="H76" s="83"/>
      <c r="I76" s="148"/>
      <c r="J76" s="83"/>
      <c r="K76" s="83"/>
      <c r="L76" s="83"/>
      <c r="M76" s="83"/>
      <c r="N76" s="83"/>
      <c r="O76" s="148"/>
      <c r="T76" s="148"/>
      <c r="U76" s="83"/>
      <c r="V76" s="155"/>
      <c r="W76" s="155"/>
      <c r="X76" s="155"/>
      <c r="Y76" s="155"/>
      <c r="Z76" s="155"/>
      <c r="AA76" s="155" t="s">
        <v>202</v>
      </c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83"/>
      <c r="BP76" s="83"/>
      <c r="BQ76" s="83"/>
      <c r="BR76" s="148"/>
      <c r="BS76" s="83"/>
      <c r="BT76" s="83"/>
      <c r="BU76" s="83"/>
      <c r="BV76" s="83"/>
      <c r="BW76" s="83"/>
      <c r="BX76" s="83"/>
      <c r="BY76" s="148"/>
    </row>
    <row r="77" spans="1:79" s="89" customFormat="1">
      <c r="A77" s="150"/>
      <c r="B77" s="83"/>
      <c r="C77" s="148"/>
      <c r="D77" s="83"/>
      <c r="E77" s="83"/>
      <c r="F77" s="83"/>
      <c r="G77" s="83"/>
      <c r="H77" s="83"/>
      <c r="I77" s="148"/>
      <c r="J77" s="83"/>
      <c r="K77" s="83"/>
      <c r="L77" s="83"/>
      <c r="M77" s="83"/>
      <c r="N77" s="83"/>
      <c r="O77" s="148"/>
      <c r="T77" s="148"/>
      <c r="U77" s="83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83"/>
      <c r="BP77" s="83"/>
      <c r="BQ77" s="83"/>
      <c r="BR77" s="148"/>
      <c r="BS77" s="83"/>
      <c r="BT77" s="83"/>
      <c r="BU77" s="83"/>
      <c r="BV77" s="83"/>
      <c r="BW77" s="83"/>
      <c r="BX77" s="83"/>
      <c r="BY77" s="148"/>
    </row>
    <row r="78" spans="1:79" s="89" customFormat="1">
      <c r="A78" s="150"/>
      <c r="B78" s="83"/>
      <c r="C78" s="148"/>
      <c r="D78" s="83"/>
      <c r="E78" s="83"/>
      <c r="F78" s="83"/>
      <c r="G78" s="83"/>
      <c r="H78" s="83"/>
      <c r="I78" s="148"/>
      <c r="J78" s="83"/>
      <c r="K78" s="83"/>
      <c r="L78" s="83"/>
      <c r="M78" s="83"/>
      <c r="N78" s="83"/>
      <c r="O78" s="148"/>
      <c r="T78" s="148"/>
      <c r="U78" s="83"/>
      <c r="V78" s="155"/>
      <c r="W78" s="155"/>
      <c r="X78" s="155"/>
      <c r="Y78" s="155"/>
      <c r="Z78" s="155" t="s">
        <v>211</v>
      </c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5"/>
      <c r="AT78" s="155"/>
      <c r="AU78" s="155"/>
      <c r="AV78" s="155"/>
      <c r="AW78" s="155"/>
      <c r="AX78" s="155"/>
      <c r="AY78" s="155"/>
      <c r="AZ78" s="155"/>
      <c r="BA78" s="155"/>
      <c r="BB78" s="155"/>
      <c r="BC78" s="155"/>
      <c r="BD78" s="155"/>
      <c r="BE78" s="155"/>
      <c r="BF78" s="155"/>
      <c r="BG78" s="155"/>
      <c r="BH78" s="155"/>
      <c r="BI78" s="155"/>
      <c r="BJ78" s="155"/>
      <c r="BK78" s="155"/>
      <c r="BL78" s="155"/>
      <c r="BM78" s="155"/>
      <c r="BN78" s="155"/>
      <c r="BO78" s="83"/>
      <c r="BP78" s="83"/>
      <c r="BQ78" s="83"/>
      <c r="BR78" s="148"/>
      <c r="BS78" s="83"/>
      <c r="BT78" s="83"/>
      <c r="BU78" s="83"/>
      <c r="BV78" s="83"/>
      <c r="BW78" s="83"/>
      <c r="BX78" s="83"/>
      <c r="BY78" s="148"/>
    </row>
    <row r="79" spans="1:79" s="89" customFormat="1">
      <c r="A79" s="150"/>
      <c r="B79" s="83"/>
      <c r="C79" s="148"/>
      <c r="D79" s="83"/>
      <c r="E79" s="83"/>
      <c r="F79" s="83"/>
      <c r="G79" s="83"/>
      <c r="H79" s="83"/>
      <c r="I79" s="148"/>
      <c r="J79" s="83"/>
      <c r="K79" s="83"/>
      <c r="L79" s="83"/>
      <c r="M79" s="83"/>
      <c r="N79" s="83"/>
      <c r="O79" s="148"/>
      <c r="T79" s="148"/>
      <c r="U79" s="83"/>
      <c r="V79" s="155"/>
      <c r="W79" s="155"/>
      <c r="X79" s="155"/>
      <c r="Y79" s="155"/>
      <c r="Z79" s="155"/>
      <c r="AA79" s="155" t="s">
        <v>212</v>
      </c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  <c r="AS79" s="155"/>
      <c r="AT79" s="155"/>
      <c r="AU79" s="155"/>
      <c r="AV79" s="155"/>
      <c r="AW79" s="155"/>
      <c r="AX79" s="155"/>
      <c r="AY79" s="155"/>
      <c r="AZ79" s="155"/>
      <c r="BA79" s="155"/>
      <c r="BB79" s="155"/>
      <c r="BC79" s="155"/>
      <c r="BD79" s="155"/>
      <c r="BE79" s="155"/>
      <c r="BF79" s="155"/>
      <c r="BG79" s="155"/>
      <c r="BH79" s="155"/>
      <c r="BI79" s="155"/>
      <c r="BJ79" s="155"/>
      <c r="BK79" s="155"/>
      <c r="BL79" s="155"/>
      <c r="BM79" s="155"/>
      <c r="BN79" s="155"/>
      <c r="BO79" s="83"/>
      <c r="BP79" s="83"/>
      <c r="BQ79" s="83"/>
      <c r="BR79" s="148"/>
      <c r="BS79" s="83"/>
      <c r="BT79" s="83"/>
      <c r="BU79" s="83"/>
      <c r="BV79" s="83"/>
      <c r="BW79" s="83"/>
      <c r="BX79" s="83"/>
      <c r="BY79" s="148"/>
    </row>
    <row r="80" spans="1:79" s="89" customFormat="1">
      <c r="A80" s="150"/>
      <c r="B80" s="83"/>
      <c r="C80" s="148"/>
      <c r="D80" s="83"/>
      <c r="E80" s="83"/>
      <c r="F80" s="83"/>
      <c r="G80" s="83"/>
      <c r="H80" s="83"/>
      <c r="I80" s="148"/>
      <c r="J80" s="83"/>
      <c r="K80" s="83"/>
      <c r="L80" s="83"/>
      <c r="M80" s="83"/>
      <c r="N80" s="83"/>
      <c r="O80" s="148"/>
      <c r="T80" s="148"/>
      <c r="U80" s="83"/>
      <c r="V80" s="155"/>
      <c r="W80" s="155"/>
      <c r="X80" s="155"/>
      <c r="Y80" s="155"/>
      <c r="Z80" s="155"/>
      <c r="AA80" s="155"/>
      <c r="AB80" s="333" t="s">
        <v>314</v>
      </c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  <c r="AS80" s="155"/>
      <c r="AT80" s="155"/>
      <c r="AU80" s="155"/>
      <c r="AV80" s="155"/>
      <c r="AW80" s="155"/>
      <c r="AX80" s="155"/>
      <c r="AY80" s="155"/>
      <c r="AZ80" s="155"/>
      <c r="BA80" s="155"/>
      <c r="BB80" s="155"/>
      <c r="BC80" s="155"/>
      <c r="BD80" s="155"/>
      <c r="BE80" s="155"/>
      <c r="BF80" s="155"/>
      <c r="BG80" s="155"/>
      <c r="BH80" s="155"/>
      <c r="BI80" s="155"/>
      <c r="BJ80" s="155"/>
      <c r="BK80" s="155"/>
      <c r="BL80" s="155"/>
      <c r="BM80" s="155"/>
      <c r="BN80" s="155"/>
      <c r="BO80" s="83"/>
      <c r="BP80" s="83"/>
      <c r="BQ80" s="83"/>
      <c r="BR80" s="148"/>
      <c r="BS80" s="83"/>
      <c r="BT80" s="83"/>
      <c r="BU80" s="83"/>
      <c r="BV80" s="83"/>
      <c r="BW80" s="83"/>
      <c r="BX80" s="83"/>
      <c r="BY80" s="148"/>
      <c r="BZ80" s="335" t="s">
        <v>284</v>
      </c>
    </row>
    <row r="81" spans="1:79" s="89" customFormat="1">
      <c r="A81" s="150"/>
      <c r="B81" s="83"/>
      <c r="C81" s="148"/>
      <c r="D81" s="83"/>
      <c r="E81" s="83"/>
      <c r="F81" s="83"/>
      <c r="G81" s="83"/>
      <c r="H81" s="83"/>
      <c r="I81" s="148"/>
      <c r="J81" s="83"/>
      <c r="K81" s="83"/>
      <c r="L81" s="83"/>
      <c r="M81" s="83"/>
      <c r="N81" s="83"/>
      <c r="O81" s="148"/>
      <c r="T81" s="148"/>
      <c r="U81" s="83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  <c r="AS81" s="155"/>
      <c r="AT81" s="155"/>
      <c r="AU81" s="155"/>
      <c r="AV81" s="155"/>
      <c r="AW81" s="155"/>
      <c r="AX81" s="155"/>
      <c r="AY81" s="155"/>
      <c r="AZ81" s="155"/>
      <c r="BA81" s="155"/>
      <c r="BB81" s="155"/>
      <c r="BC81" s="155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83"/>
      <c r="BP81" s="83"/>
      <c r="BQ81" s="83"/>
      <c r="BR81" s="148"/>
      <c r="BS81" s="83"/>
      <c r="BT81" s="83"/>
      <c r="BU81" s="83"/>
      <c r="BV81" s="83"/>
      <c r="BW81" s="83"/>
      <c r="BX81" s="83"/>
      <c r="BY81" s="148"/>
    </row>
    <row r="82" spans="1:79" s="89" customFormat="1" ht="9" customHeight="1">
      <c r="A82" s="150"/>
      <c r="B82" s="83"/>
      <c r="C82" s="148"/>
      <c r="D82" s="83"/>
      <c r="E82" s="83"/>
      <c r="F82" s="83"/>
      <c r="G82" s="83"/>
      <c r="H82" s="83"/>
      <c r="I82" s="148"/>
      <c r="J82" s="83"/>
      <c r="K82" s="83"/>
      <c r="L82" s="83"/>
      <c r="M82" s="83"/>
      <c r="N82" s="83"/>
      <c r="O82" s="148"/>
      <c r="T82" s="148"/>
      <c r="U82" s="83"/>
      <c r="V82" s="155"/>
      <c r="W82" s="155"/>
      <c r="X82" s="155"/>
      <c r="Y82" s="155"/>
      <c r="Z82" s="155"/>
      <c r="AA82" s="155" t="s">
        <v>204</v>
      </c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  <c r="AS82" s="155"/>
      <c r="AT82" s="155"/>
      <c r="AU82" s="155"/>
      <c r="AV82" s="155"/>
      <c r="AW82" s="155"/>
      <c r="AX82" s="155"/>
      <c r="AY82" s="155"/>
      <c r="AZ82" s="155"/>
      <c r="BA82" s="155"/>
      <c r="BB82" s="155"/>
      <c r="BC82" s="155"/>
      <c r="BD82" s="155"/>
      <c r="BE82" s="155"/>
      <c r="BF82" s="155"/>
      <c r="BG82" s="155"/>
      <c r="BH82" s="155"/>
      <c r="BI82" s="155"/>
      <c r="BJ82" s="155"/>
      <c r="BK82" s="155"/>
      <c r="BL82" s="155"/>
      <c r="BM82" s="155"/>
      <c r="BN82" s="155"/>
      <c r="BO82" s="83"/>
      <c r="BP82" s="83"/>
      <c r="BQ82" s="83"/>
      <c r="BR82" s="148"/>
      <c r="BS82" s="83"/>
      <c r="BT82" s="83"/>
      <c r="BU82" s="83"/>
      <c r="BV82" s="83"/>
      <c r="BW82" s="83"/>
      <c r="BX82" s="83"/>
      <c r="BY82" s="148"/>
    </row>
    <row r="83" spans="1:79" s="89" customFormat="1">
      <c r="A83" s="150"/>
      <c r="B83" s="83"/>
      <c r="C83" s="148"/>
      <c r="D83" s="83"/>
      <c r="E83" s="192"/>
      <c r="F83" s="83"/>
      <c r="G83" s="83"/>
      <c r="H83" s="83"/>
      <c r="I83" s="148"/>
      <c r="J83" s="83"/>
      <c r="K83" s="83"/>
      <c r="L83" s="83"/>
      <c r="M83" s="83"/>
      <c r="N83" s="192"/>
      <c r="O83" s="148"/>
      <c r="T83" s="148"/>
      <c r="U83" s="83"/>
      <c r="V83" s="155"/>
      <c r="W83" s="155"/>
      <c r="X83" s="155"/>
      <c r="Y83" s="155"/>
      <c r="Z83" s="155"/>
      <c r="AA83" s="155"/>
      <c r="AB83" s="652" t="s">
        <v>114</v>
      </c>
      <c r="AC83" s="652"/>
      <c r="AD83" s="652"/>
      <c r="AE83" s="652"/>
      <c r="AF83" s="652"/>
      <c r="AG83" s="652"/>
      <c r="AH83" s="244" t="s">
        <v>115</v>
      </c>
      <c r="AI83" s="244" t="s">
        <v>116</v>
      </c>
      <c r="AJ83" s="244" t="s">
        <v>117</v>
      </c>
      <c r="AK83" s="244" t="s">
        <v>125</v>
      </c>
      <c r="AL83" s="640" t="s">
        <v>126</v>
      </c>
      <c r="AM83" s="640"/>
      <c r="AN83" s="640"/>
      <c r="AO83" s="640"/>
      <c r="AP83" s="640"/>
      <c r="AQ83" s="640"/>
      <c r="AR83" s="640"/>
      <c r="AS83" s="640"/>
      <c r="AT83" s="640"/>
      <c r="AU83" s="640"/>
      <c r="AV83" s="640"/>
      <c r="AW83" s="640"/>
      <c r="AX83" s="640"/>
      <c r="AY83" s="640"/>
      <c r="AZ83" s="640"/>
      <c r="BA83" s="640"/>
      <c r="BB83" s="640"/>
      <c r="BC83" s="640"/>
      <c r="BD83" s="640"/>
      <c r="BE83" s="640"/>
      <c r="BF83" s="640"/>
      <c r="BG83" s="640"/>
      <c r="BH83" s="640"/>
      <c r="BI83" s="640"/>
      <c r="BJ83" s="640"/>
      <c r="BK83" s="155"/>
      <c r="BL83" s="155"/>
      <c r="BM83" s="155"/>
      <c r="BN83" s="155"/>
      <c r="BO83" s="83"/>
      <c r="BP83" s="83"/>
      <c r="BQ83" s="83"/>
      <c r="BR83" s="148"/>
      <c r="BS83" s="83"/>
      <c r="BT83" s="83"/>
      <c r="BU83" s="83"/>
      <c r="BV83" s="83"/>
      <c r="BW83" s="83"/>
      <c r="BX83" s="83"/>
      <c r="BY83" s="148"/>
    </row>
    <row r="84" spans="1:79" s="89" customFormat="1">
      <c r="A84" s="150"/>
      <c r="B84" s="83"/>
      <c r="C84" s="148"/>
      <c r="D84" s="83"/>
      <c r="E84" s="83"/>
      <c r="F84" s="83"/>
      <c r="G84" s="83"/>
      <c r="H84" s="83"/>
      <c r="I84" s="148"/>
      <c r="J84" s="83"/>
      <c r="K84" s="83"/>
      <c r="L84" s="83"/>
      <c r="M84" s="83"/>
      <c r="N84" s="83"/>
      <c r="O84" s="148"/>
      <c r="T84" s="148"/>
      <c r="U84" s="83"/>
      <c r="V84" s="155"/>
      <c r="W84" s="155"/>
      <c r="X84" s="155"/>
      <c r="Y84" s="155"/>
      <c r="Z84" s="155"/>
      <c r="AA84" s="155"/>
      <c r="AB84" s="642" t="s">
        <v>258</v>
      </c>
      <c r="AC84" s="642"/>
      <c r="AD84" s="642"/>
      <c r="AE84" s="642"/>
      <c r="AF84" s="642"/>
      <c r="AG84" s="642"/>
      <c r="AH84" s="334"/>
      <c r="AI84" s="334" t="s">
        <v>119</v>
      </c>
      <c r="AJ84" s="334" t="s">
        <v>119</v>
      </c>
      <c r="AK84" s="334"/>
      <c r="AL84" s="638" t="s">
        <v>283</v>
      </c>
      <c r="AM84" s="639"/>
      <c r="AN84" s="639"/>
      <c r="AO84" s="639"/>
      <c r="AP84" s="639"/>
      <c r="AQ84" s="639"/>
      <c r="AR84" s="639"/>
      <c r="AS84" s="639"/>
      <c r="AT84" s="639"/>
      <c r="AU84" s="639"/>
      <c r="AV84" s="639"/>
      <c r="AW84" s="639"/>
      <c r="AX84" s="639"/>
      <c r="AY84" s="639"/>
      <c r="AZ84" s="639"/>
      <c r="BA84" s="639"/>
      <c r="BB84" s="639"/>
      <c r="BC84" s="639"/>
      <c r="BD84" s="639"/>
      <c r="BE84" s="639"/>
      <c r="BF84" s="639"/>
      <c r="BG84" s="639"/>
      <c r="BH84" s="639"/>
      <c r="BI84" s="639"/>
      <c r="BJ84" s="639"/>
      <c r="BK84" s="155"/>
      <c r="BL84" s="155"/>
      <c r="BM84" s="155"/>
      <c r="BN84" s="155"/>
      <c r="BO84" s="83"/>
      <c r="BP84" s="83"/>
      <c r="BQ84" s="83"/>
      <c r="BR84" s="148"/>
      <c r="BS84" s="83"/>
      <c r="BT84" s="83"/>
      <c r="BU84" s="83"/>
      <c r="BV84" s="83"/>
      <c r="BW84" s="83"/>
      <c r="BX84" s="83"/>
      <c r="BY84" s="148"/>
      <c r="BZ84" s="335" t="s">
        <v>284</v>
      </c>
    </row>
    <row r="85" spans="1:79" s="89" customFormat="1">
      <c r="A85" s="150"/>
      <c r="B85" s="83"/>
      <c r="C85" s="148"/>
      <c r="D85" s="83"/>
      <c r="E85" s="83"/>
      <c r="F85" s="83"/>
      <c r="G85" s="83"/>
      <c r="H85" s="83"/>
      <c r="I85" s="148"/>
      <c r="J85" s="83"/>
      <c r="K85" s="83"/>
      <c r="L85" s="83"/>
      <c r="M85" s="83"/>
      <c r="N85" s="83"/>
      <c r="O85" s="148"/>
      <c r="T85" s="148"/>
      <c r="U85" s="83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  <c r="BM85" s="155"/>
      <c r="BN85" s="155"/>
      <c r="BO85" s="83"/>
      <c r="BP85" s="83"/>
      <c r="BQ85" s="83"/>
      <c r="BR85" s="148"/>
      <c r="BS85" s="83"/>
      <c r="BT85" s="83"/>
      <c r="BU85" s="83"/>
      <c r="BV85" s="83"/>
      <c r="BW85" s="83"/>
      <c r="BX85" s="83"/>
      <c r="BY85" s="148"/>
    </row>
    <row r="86" spans="1:79" s="89" customFormat="1">
      <c r="A86" s="150"/>
      <c r="B86" s="83"/>
      <c r="C86" s="148"/>
      <c r="D86" s="83"/>
      <c r="E86" s="83"/>
      <c r="F86" s="83"/>
      <c r="G86" s="83"/>
      <c r="H86" s="83"/>
      <c r="I86" s="148"/>
      <c r="J86" s="83"/>
      <c r="K86" s="83"/>
      <c r="L86" s="83"/>
      <c r="M86" s="83"/>
      <c r="N86" s="83"/>
      <c r="O86" s="148"/>
      <c r="T86" s="148"/>
      <c r="U86" s="83"/>
      <c r="V86" s="155"/>
      <c r="W86" s="155"/>
      <c r="X86" s="155"/>
      <c r="Y86" s="155"/>
      <c r="Z86" s="155"/>
      <c r="AA86" s="155" t="s">
        <v>213</v>
      </c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5"/>
      <c r="BH86" s="155"/>
      <c r="BI86" s="155"/>
      <c r="BJ86" s="155"/>
      <c r="BK86" s="155"/>
      <c r="BL86" s="155"/>
      <c r="BM86" s="155"/>
      <c r="BN86" s="155"/>
      <c r="BO86" s="83"/>
      <c r="BP86" s="83"/>
      <c r="BQ86" s="83"/>
      <c r="BR86" s="148"/>
      <c r="BS86" s="83"/>
      <c r="BT86" s="83"/>
      <c r="BU86" s="83"/>
      <c r="BV86" s="83"/>
      <c r="BW86" s="83"/>
      <c r="BX86" s="83"/>
      <c r="BY86" s="148"/>
    </row>
    <row r="87" spans="1:79" s="89" customFormat="1">
      <c r="A87" s="150"/>
      <c r="B87" s="83"/>
      <c r="C87" s="148"/>
      <c r="D87" s="83"/>
      <c r="E87" s="83"/>
      <c r="F87" s="83"/>
      <c r="G87" s="83"/>
      <c r="H87" s="83"/>
      <c r="I87" s="148"/>
      <c r="J87" s="83"/>
      <c r="K87" s="83"/>
      <c r="L87" s="83"/>
      <c r="M87" s="83"/>
      <c r="N87" s="83"/>
      <c r="O87" s="148"/>
      <c r="T87" s="148"/>
      <c r="U87" s="83"/>
      <c r="V87" s="155"/>
      <c r="W87" s="155"/>
      <c r="X87" s="155"/>
      <c r="Y87" s="155"/>
      <c r="Z87" s="155"/>
      <c r="AA87" s="155"/>
      <c r="AB87" s="155" t="s">
        <v>215</v>
      </c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  <c r="AS87" s="155"/>
      <c r="AT87" s="155"/>
      <c r="AU87" s="155"/>
      <c r="AV87" s="155"/>
      <c r="AW87" s="155"/>
      <c r="AX87" s="155"/>
      <c r="AY87" s="155"/>
      <c r="AZ87" s="155"/>
      <c r="BA87" s="155"/>
      <c r="BB87" s="155"/>
      <c r="BC87" s="155"/>
      <c r="BD87" s="155"/>
      <c r="BE87" s="155"/>
      <c r="BF87" s="155"/>
      <c r="BG87" s="155"/>
      <c r="BH87" s="155"/>
      <c r="BI87" s="155"/>
      <c r="BJ87" s="155"/>
      <c r="BK87" s="155"/>
      <c r="BL87" s="155"/>
      <c r="BM87" s="155"/>
      <c r="BN87" s="155"/>
      <c r="BO87" s="83"/>
      <c r="BP87" s="83"/>
      <c r="BQ87" s="83"/>
      <c r="BR87" s="148"/>
      <c r="BS87" s="83" t="s">
        <v>169</v>
      </c>
      <c r="BT87" s="83"/>
      <c r="BU87" s="83"/>
      <c r="BV87" s="83"/>
      <c r="BW87" s="83"/>
      <c r="BX87" s="83"/>
      <c r="BY87" s="148"/>
      <c r="CA87" s="310"/>
    </row>
    <row r="88" spans="1:79" s="89" customFormat="1">
      <c r="A88" s="150"/>
      <c r="B88" s="83"/>
      <c r="C88" s="148"/>
      <c r="D88" s="83"/>
      <c r="E88" s="83"/>
      <c r="F88" s="83"/>
      <c r="G88" s="83"/>
      <c r="H88" s="83"/>
      <c r="I88" s="148"/>
      <c r="J88" s="83"/>
      <c r="K88" s="83"/>
      <c r="L88" s="83"/>
      <c r="M88" s="83"/>
      <c r="N88" s="83"/>
      <c r="O88" s="148"/>
      <c r="T88" s="148"/>
      <c r="U88" s="83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  <c r="AI88" s="155"/>
      <c r="AJ88" s="155"/>
      <c r="AK88" s="155"/>
      <c r="AL88" s="155"/>
      <c r="AM88" s="155"/>
      <c r="AN88" s="155"/>
      <c r="AO88" s="155"/>
      <c r="AP88" s="155"/>
      <c r="AQ88" s="155"/>
      <c r="AR88" s="155"/>
      <c r="AS88" s="155"/>
      <c r="AT88" s="155"/>
      <c r="AU88" s="155"/>
      <c r="AV88" s="155"/>
      <c r="AW88" s="155"/>
      <c r="AX88" s="155"/>
      <c r="AY88" s="155"/>
      <c r="AZ88" s="155"/>
      <c r="BA88" s="155"/>
      <c r="BB88" s="155"/>
      <c r="BC88" s="155"/>
      <c r="BD88" s="155"/>
      <c r="BE88" s="155"/>
      <c r="BF88" s="155"/>
      <c r="BG88" s="155"/>
      <c r="BH88" s="155"/>
      <c r="BI88" s="155"/>
      <c r="BJ88" s="155"/>
      <c r="BK88" s="155"/>
      <c r="BL88" s="155"/>
      <c r="BM88" s="155"/>
      <c r="BN88" s="155"/>
      <c r="BO88" s="83"/>
      <c r="BP88" s="83"/>
      <c r="BQ88" s="83"/>
      <c r="BR88" s="148"/>
      <c r="BS88" s="83"/>
      <c r="BT88" s="83"/>
      <c r="BU88" s="83"/>
      <c r="BV88" s="83"/>
      <c r="BW88" s="83"/>
      <c r="BX88" s="83"/>
      <c r="BY88" s="148"/>
    </row>
    <row r="89" spans="1:79" s="89" customFormat="1">
      <c r="A89" s="150"/>
      <c r="B89" s="83"/>
      <c r="C89" s="148"/>
      <c r="D89" s="83"/>
      <c r="E89" s="83"/>
      <c r="F89" s="83"/>
      <c r="G89" s="83"/>
      <c r="H89" s="83"/>
      <c r="I89" s="148"/>
      <c r="J89" s="83"/>
      <c r="K89" s="83"/>
      <c r="L89" s="83"/>
      <c r="M89" s="83"/>
      <c r="N89" s="83"/>
      <c r="O89" s="148"/>
      <c r="T89" s="148"/>
      <c r="U89" s="83"/>
      <c r="V89" s="155"/>
      <c r="W89" s="155"/>
      <c r="X89" s="155"/>
      <c r="Y89" s="155"/>
      <c r="Z89" s="155"/>
      <c r="AA89" s="155" t="s">
        <v>216</v>
      </c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55"/>
      <c r="AR89" s="155"/>
      <c r="AS89" s="155"/>
      <c r="AT89" s="155"/>
      <c r="AU89" s="155"/>
      <c r="AV89" s="155"/>
      <c r="AW89" s="155"/>
      <c r="AX89" s="155"/>
      <c r="AY89" s="155"/>
      <c r="AZ89" s="155"/>
      <c r="BA89" s="155"/>
      <c r="BB89" s="155"/>
      <c r="BC89" s="155"/>
      <c r="BD89" s="155"/>
      <c r="BE89" s="155"/>
      <c r="BF89" s="155"/>
      <c r="BG89" s="155"/>
      <c r="BH89" s="155"/>
      <c r="BI89" s="155"/>
      <c r="BJ89" s="155"/>
      <c r="BK89" s="155"/>
      <c r="BL89" s="155"/>
      <c r="BM89" s="155"/>
      <c r="BN89" s="155"/>
      <c r="BO89" s="83"/>
      <c r="BP89" s="83"/>
      <c r="BQ89" s="83"/>
      <c r="BR89" s="148"/>
      <c r="BS89" s="83"/>
      <c r="BT89" s="83"/>
      <c r="BU89" s="83"/>
      <c r="BV89" s="83"/>
      <c r="BW89" s="83"/>
      <c r="BX89" s="83"/>
      <c r="BY89" s="148"/>
    </row>
    <row r="90" spans="1:79" s="89" customFormat="1" ht="9" customHeight="1">
      <c r="A90" s="150"/>
      <c r="B90" s="83"/>
      <c r="C90" s="148"/>
      <c r="D90" s="83"/>
      <c r="E90" s="83"/>
      <c r="F90" s="83"/>
      <c r="G90" s="83"/>
      <c r="H90" s="83"/>
      <c r="I90" s="148"/>
      <c r="J90" s="83"/>
      <c r="K90" s="83"/>
      <c r="L90" s="83"/>
      <c r="M90" s="83"/>
      <c r="N90" s="83"/>
      <c r="O90" s="148"/>
      <c r="T90" s="148"/>
      <c r="U90" s="83"/>
      <c r="V90" s="155"/>
      <c r="W90" s="155"/>
      <c r="X90" s="155"/>
      <c r="Y90" s="155"/>
      <c r="Z90" s="155"/>
      <c r="AA90" s="155"/>
      <c r="AB90" s="155" t="s">
        <v>207</v>
      </c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  <c r="AS90" s="155"/>
      <c r="AT90" s="155"/>
      <c r="AU90" s="155"/>
      <c r="AV90" s="155"/>
      <c r="AW90" s="155"/>
      <c r="AX90" s="155"/>
      <c r="AY90" s="155"/>
      <c r="AZ90" s="155"/>
      <c r="BA90" s="155"/>
      <c r="BB90" s="155"/>
      <c r="BC90" s="155"/>
      <c r="BD90" s="155"/>
      <c r="BE90" s="155"/>
      <c r="BF90" s="155"/>
      <c r="BG90" s="155"/>
      <c r="BH90" s="155"/>
      <c r="BI90" s="155"/>
      <c r="BJ90" s="155"/>
      <c r="BK90" s="155"/>
      <c r="BL90" s="155"/>
      <c r="BM90" s="155"/>
      <c r="BN90" s="155"/>
      <c r="BO90" s="83"/>
      <c r="BP90" s="83"/>
      <c r="BQ90" s="83"/>
      <c r="BR90" s="148"/>
      <c r="BS90" s="83" t="s">
        <v>165</v>
      </c>
      <c r="BT90" s="83"/>
      <c r="BU90" s="83"/>
      <c r="BV90" s="83"/>
      <c r="BW90" s="83"/>
      <c r="BX90" s="83"/>
      <c r="BY90" s="148"/>
      <c r="CA90" s="310"/>
    </row>
    <row r="91" spans="1:79" s="89" customFormat="1">
      <c r="A91" s="150"/>
      <c r="B91" s="83"/>
      <c r="C91" s="148"/>
      <c r="D91" s="83"/>
      <c r="E91" s="192"/>
      <c r="F91" s="83"/>
      <c r="G91" s="83"/>
      <c r="H91" s="83"/>
      <c r="I91" s="148"/>
      <c r="J91" s="83"/>
      <c r="K91" s="83"/>
      <c r="L91" s="83"/>
      <c r="M91" s="83"/>
      <c r="N91" s="192"/>
      <c r="O91" s="148"/>
      <c r="T91" s="148"/>
      <c r="U91" s="83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  <c r="AS91" s="155"/>
      <c r="AT91" s="155"/>
      <c r="AU91" s="155"/>
      <c r="AV91" s="155"/>
      <c r="AW91" s="155"/>
      <c r="AX91" s="155"/>
      <c r="AY91" s="155"/>
      <c r="AZ91" s="155"/>
      <c r="BA91" s="155"/>
      <c r="BB91" s="155"/>
      <c r="BC91" s="155"/>
      <c r="BD91" s="155"/>
      <c r="BE91" s="155"/>
      <c r="BF91" s="155"/>
      <c r="BG91" s="155"/>
      <c r="BH91" s="155"/>
      <c r="BI91" s="155"/>
      <c r="BJ91" s="155"/>
      <c r="BK91" s="155"/>
      <c r="BL91" s="155"/>
      <c r="BM91" s="155"/>
      <c r="BN91" s="155"/>
      <c r="BO91" s="83"/>
      <c r="BP91" s="83"/>
      <c r="BQ91" s="83"/>
      <c r="BR91" s="148"/>
      <c r="BS91" s="83"/>
      <c r="BT91" s="83"/>
      <c r="BU91" s="83"/>
      <c r="BV91" s="83"/>
      <c r="BW91" s="83"/>
      <c r="BX91" s="83"/>
      <c r="BY91" s="148"/>
    </row>
    <row r="92" spans="1:79" s="89" customFormat="1">
      <c r="A92" s="150"/>
      <c r="B92" s="83"/>
      <c r="C92" s="148"/>
      <c r="D92" s="83"/>
      <c r="E92" s="83"/>
      <c r="F92" s="83"/>
      <c r="G92" s="83"/>
      <c r="H92" s="83"/>
      <c r="I92" s="148"/>
      <c r="J92" s="83"/>
      <c r="K92" s="83"/>
      <c r="L92" s="83"/>
      <c r="M92" s="83"/>
      <c r="N92" s="83"/>
      <c r="O92" s="148"/>
      <c r="T92" s="148"/>
      <c r="U92" s="83"/>
      <c r="V92" s="155"/>
      <c r="W92" s="155"/>
      <c r="X92" s="155"/>
      <c r="Y92" s="155"/>
      <c r="Z92" s="155"/>
      <c r="AA92" s="155" t="s">
        <v>208</v>
      </c>
      <c r="AB92" s="155"/>
      <c r="AC92" s="155"/>
      <c r="AD92" s="155"/>
      <c r="AE92" s="155"/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55"/>
      <c r="AR92" s="155"/>
      <c r="AS92" s="155"/>
      <c r="AT92" s="155"/>
      <c r="AU92" s="155"/>
      <c r="AV92" s="155"/>
      <c r="AW92" s="155"/>
      <c r="AX92" s="155"/>
      <c r="AY92" s="155"/>
      <c r="AZ92" s="155"/>
      <c r="BA92" s="155"/>
      <c r="BB92" s="155"/>
      <c r="BC92" s="155"/>
      <c r="BD92" s="155"/>
      <c r="BE92" s="155"/>
      <c r="BF92" s="155"/>
      <c r="BG92" s="155"/>
      <c r="BH92" s="155"/>
      <c r="BI92" s="155"/>
      <c r="BJ92" s="155"/>
      <c r="BK92" s="155"/>
      <c r="BL92" s="155"/>
      <c r="BM92" s="155"/>
      <c r="BN92" s="155"/>
      <c r="BO92" s="83"/>
      <c r="BP92" s="83"/>
      <c r="BQ92" s="83"/>
      <c r="BR92" s="148"/>
      <c r="BS92" s="83"/>
      <c r="BT92" s="83"/>
      <c r="BU92" s="83"/>
      <c r="BV92" s="83"/>
      <c r="BW92" s="83"/>
      <c r="BX92" s="83"/>
      <c r="BY92" s="148"/>
    </row>
    <row r="93" spans="1:79" s="89" customFormat="1">
      <c r="A93" s="151"/>
      <c r="B93" s="147"/>
      <c r="C93" s="149"/>
      <c r="D93" s="147"/>
      <c r="E93" s="147"/>
      <c r="F93" s="147"/>
      <c r="G93" s="147"/>
      <c r="H93" s="147"/>
      <c r="I93" s="149"/>
      <c r="J93" s="147"/>
      <c r="K93" s="147"/>
      <c r="L93" s="147"/>
      <c r="M93" s="147"/>
      <c r="N93" s="147"/>
      <c r="O93" s="149"/>
      <c r="P93" s="147"/>
      <c r="Q93" s="147"/>
      <c r="R93" s="147"/>
      <c r="S93" s="147"/>
      <c r="T93" s="149"/>
      <c r="U93" s="147"/>
      <c r="V93" s="187"/>
      <c r="W93" s="187"/>
      <c r="X93" s="205"/>
      <c r="Y93" s="206"/>
      <c r="Z93" s="205"/>
      <c r="AA93" s="207"/>
      <c r="AB93" s="207"/>
      <c r="AC93" s="207"/>
      <c r="AD93" s="207"/>
      <c r="AE93" s="187"/>
      <c r="AF93" s="207"/>
      <c r="AG93" s="187"/>
      <c r="AH93" s="187"/>
      <c r="AI93" s="187"/>
      <c r="AJ93" s="187"/>
      <c r="AK93" s="187"/>
      <c r="AL93" s="147"/>
      <c r="AM93" s="147"/>
      <c r="AN93" s="147"/>
      <c r="AO93" s="147"/>
      <c r="AP93" s="147"/>
      <c r="AQ93" s="147"/>
      <c r="AR93" s="147"/>
      <c r="AS93" s="147"/>
      <c r="AT93" s="147"/>
      <c r="AU93" s="147"/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G93" s="147"/>
      <c r="BH93" s="147"/>
      <c r="BI93" s="147"/>
      <c r="BJ93" s="147"/>
      <c r="BK93" s="147"/>
      <c r="BL93" s="147"/>
      <c r="BM93" s="147"/>
      <c r="BN93" s="147"/>
      <c r="BO93" s="147"/>
      <c r="BP93" s="147"/>
      <c r="BQ93" s="147"/>
      <c r="BR93" s="149"/>
      <c r="BS93" s="147"/>
      <c r="BT93" s="147"/>
      <c r="BU93" s="147"/>
      <c r="BV93" s="147"/>
      <c r="BW93" s="147"/>
      <c r="BX93" s="147"/>
      <c r="BY93" s="149"/>
    </row>
    <row r="94" spans="1:79" s="89" customFormat="1">
      <c r="A94" s="150"/>
      <c r="B94" s="83">
        <v>30</v>
      </c>
      <c r="C94" s="148"/>
      <c r="D94" s="83" t="s">
        <v>217</v>
      </c>
      <c r="E94" s="83"/>
      <c r="F94" s="83"/>
      <c r="G94" s="83"/>
      <c r="H94" s="83"/>
      <c r="I94" s="148"/>
      <c r="J94" s="83" t="s">
        <v>188</v>
      </c>
      <c r="K94" s="83"/>
      <c r="L94" s="83"/>
      <c r="M94" s="83"/>
      <c r="N94" s="83"/>
      <c r="O94" s="148"/>
      <c r="T94" s="148"/>
      <c r="U94" s="83"/>
      <c r="V94" s="156"/>
      <c r="W94" s="156"/>
      <c r="X94" s="152"/>
      <c r="Y94" s="155"/>
      <c r="Z94" s="152"/>
      <c r="AA94" s="152"/>
      <c r="AB94" s="152"/>
      <c r="AC94" s="152"/>
      <c r="AD94" s="152"/>
      <c r="AE94" s="155"/>
      <c r="AF94" s="152"/>
      <c r="AG94" s="155"/>
      <c r="AH94" s="155"/>
      <c r="AI94" s="155"/>
      <c r="AJ94" s="155"/>
      <c r="AK94" s="155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148"/>
      <c r="BS94" s="83"/>
      <c r="BT94" s="83"/>
      <c r="BU94" s="83"/>
      <c r="BV94" s="83"/>
      <c r="BW94" s="83"/>
      <c r="BX94" s="83"/>
      <c r="BY94" s="148"/>
    </row>
    <row r="95" spans="1:79" s="89" customFormat="1">
      <c r="A95" s="150"/>
      <c r="B95" s="83"/>
      <c r="C95" s="148"/>
      <c r="D95" s="83"/>
      <c r="E95" s="83"/>
      <c r="F95" s="83"/>
      <c r="G95" s="83"/>
      <c r="H95" s="83"/>
      <c r="I95" s="148"/>
      <c r="J95" s="83"/>
      <c r="K95" s="83"/>
      <c r="L95" s="83"/>
      <c r="M95" s="83"/>
      <c r="O95" s="148"/>
      <c r="T95" s="148"/>
      <c r="U95" s="83"/>
      <c r="V95" s="61" t="s">
        <v>218</v>
      </c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83"/>
      <c r="BL95" s="83"/>
      <c r="BM95" s="83"/>
      <c r="BN95" s="83"/>
      <c r="BO95" s="83"/>
      <c r="BP95" s="83"/>
      <c r="BQ95" s="83"/>
      <c r="BR95" s="148"/>
      <c r="BS95" s="83"/>
      <c r="BT95" s="83"/>
      <c r="BU95" s="83"/>
      <c r="BV95" s="83"/>
      <c r="BW95" s="83"/>
      <c r="BX95" s="83"/>
      <c r="BY95" s="148"/>
    </row>
    <row r="96" spans="1:79" s="89" customFormat="1">
      <c r="A96" s="150"/>
      <c r="B96" s="83"/>
      <c r="C96" s="148"/>
      <c r="D96" s="83"/>
      <c r="E96" s="83"/>
      <c r="F96" s="83"/>
      <c r="G96" s="83"/>
      <c r="H96" s="83"/>
      <c r="I96" s="148"/>
      <c r="J96" s="83"/>
      <c r="K96" s="83"/>
      <c r="L96" s="83"/>
      <c r="M96" s="83"/>
      <c r="N96" s="83"/>
      <c r="O96" s="148"/>
      <c r="T96" s="148"/>
      <c r="U96" s="83"/>
      <c r="V96" s="61"/>
      <c r="W96" s="83" t="s">
        <v>54</v>
      </c>
      <c r="X96" s="61"/>
      <c r="Y96" s="61" t="s">
        <v>196</v>
      </c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155"/>
      <c r="BL96" s="155"/>
      <c r="BM96" s="155"/>
      <c r="BN96" s="155"/>
      <c r="BO96" s="83"/>
      <c r="BP96" s="83"/>
      <c r="BQ96" s="83"/>
      <c r="BR96" s="148"/>
      <c r="BS96" s="83"/>
      <c r="BT96" s="83"/>
      <c r="BU96" s="83"/>
      <c r="BV96" s="83"/>
      <c r="BW96" s="83"/>
      <c r="BX96" s="83"/>
      <c r="BY96" s="148"/>
    </row>
    <row r="97" spans="1:79" s="89" customFormat="1">
      <c r="A97" s="150"/>
      <c r="B97" s="83"/>
      <c r="C97" s="148"/>
      <c r="D97" s="83"/>
      <c r="E97" s="83"/>
      <c r="F97" s="83"/>
      <c r="G97" s="83"/>
      <c r="H97" s="83"/>
      <c r="I97" s="148"/>
      <c r="J97" s="83"/>
      <c r="K97" s="83"/>
      <c r="L97" s="83"/>
      <c r="M97" s="83"/>
      <c r="N97" s="83"/>
      <c r="O97" s="148"/>
      <c r="T97" s="148"/>
      <c r="U97" s="83"/>
      <c r="V97" s="61"/>
      <c r="W97" s="83"/>
      <c r="X97" s="61"/>
      <c r="Y97" s="61" t="s">
        <v>124</v>
      </c>
      <c r="Z97" s="61" t="s">
        <v>197</v>
      </c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155"/>
      <c r="BL97" s="155"/>
      <c r="BM97" s="155"/>
      <c r="BN97" s="155"/>
      <c r="BO97" s="83"/>
      <c r="BP97" s="83"/>
      <c r="BQ97" s="83"/>
      <c r="BR97" s="148"/>
      <c r="BS97" s="83" t="s">
        <v>164</v>
      </c>
      <c r="BT97" s="83"/>
      <c r="BU97" s="83"/>
      <c r="BV97" s="83"/>
      <c r="BW97" s="83"/>
      <c r="BX97" s="83"/>
      <c r="BY97" s="148"/>
      <c r="CA97" s="310"/>
    </row>
    <row r="98" spans="1:79" s="89" customFormat="1">
      <c r="A98" s="150"/>
      <c r="B98" s="83"/>
      <c r="C98" s="148"/>
      <c r="D98" s="83"/>
      <c r="E98" s="83"/>
      <c r="F98" s="83"/>
      <c r="G98" s="83"/>
      <c r="H98" s="83"/>
      <c r="I98" s="148"/>
      <c r="J98" s="83"/>
      <c r="K98" s="83"/>
      <c r="L98" s="83"/>
      <c r="M98" s="83"/>
      <c r="N98" s="83"/>
      <c r="O98" s="148"/>
      <c r="T98" s="148"/>
      <c r="U98" s="83"/>
      <c r="V98" s="61"/>
      <c r="W98" s="155"/>
      <c r="X98" s="61"/>
      <c r="Y98" s="61" t="s">
        <v>124</v>
      </c>
      <c r="Z98" s="61" t="s">
        <v>198</v>
      </c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155"/>
      <c r="BL98" s="155"/>
      <c r="BM98" s="155"/>
      <c r="BN98" s="155"/>
      <c r="BO98" s="83"/>
      <c r="BP98" s="83"/>
      <c r="BQ98" s="83"/>
      <c r="BR98" s="148"/>
      <c r="BS98" s="83"/>
      <c r="BT98" s="83"/>
      <c r="BU98" s="83"/>
      <c r="BV98" s="83"/>
      <c r="BW98" s="83"/>
      <c r="BX98" s="83"/>
      <c r="BY98" s="148"/>
    </row>
    <row r="99" spans="1:79" s="89" customFormat="1">
      <c r="A99" s="150"/>
      <c r="B99" s="83"/>
      <c r="C99" s="148"/>
      <c r="D99" s="83"/>
      <c r="E99" s="83"/>
      <c r="F99" s="83"/>
      <c r="G99" s="83"/>
      <c r="H99" s="83"/>
      <c r="I99" s="148"/>
      <c r="J99" s="83"/>
      <c r="K99" s="83"/>
      <c r="L99" s="83"/>
      <c r="M99" s="83"/>
      <c r="N99" s="83"/>
      <c r="O99" s="148"/>
      <c r="T99" s="148"/>
      <c r="U99" s="83"/>
      <c r="V99" s="61"/>
      <c r="W99" s="155"/>
      <c r="X99" s="61"/>
      <c r="Y99" s="61" t="s">
        <v>128</v>
      </c>
      <c r="Z99" s="61" t="s">
        <v>219</v>
      </c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155"/>
      <c r="BL99" s="155"/>
      <c r="BM99" s="155"/>
      <c r="BN99" s="155"/>
      <c r="BO99" s="83"/>
      <c r="BP99" s="83"/>
      <c r="BQ99" s="83"/>
      <c r="BR99" s="148"/>
      <c r="BS99" s="83"/>
      <c r="BT99" s="83"/>
      <c r="BU99" s="83"/>
      <c r="BV99" s="83"/>
      <c r="BW99" s="83"/>
      <c r="BX99" s="83"/>
      <c r="BY99" s="148"/>
    </row>
    <row r="100" spans="1:79" s="89" customFormat="1">
      <c r="A100" s="150"/>
      <c r="B100" s="83"/>
      <c r="C100" s="148"/>
      <c r="D100" s="83"/>
      <c r="E100" s="83"/>
      <c r="F100" s="83"/>
      <c r="G100" s="83"/>
      <c r="H100" s="83"/>
      <c r="I100" s="148"/>
      <c r="J100" s="83"/>
      <c r="K100" s="83"/>
      <c r="L100" s="83"/>
      <c r="M100" s="83"/>
      <c r="N100" s="83"/>
      <c r="O100" s="148"/>
      <c r="T100" s="148"/>
      <c r="U100" s="83"/>
      <c r="V100" s="61"/>
      <c r="W100" s="155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155"/>
      <c r="BL100" s="155"/>
      <c r="BM100" s="155"/>
      <c r="BN100" s="155"/>
      <c r="BO100" s="83"/>
      <c r="BP100" s="83"/>
      <c r="BQ100" s="83"/>
      <c r="BR100" s="148"/>
      <c r="BS100" s="83"/>
      <c r="BT100" s="83"/>
      <c r="BU100" s="83"/>
      <c r="BV100" s="83"/>
      <c r="BW100" s="83"/>
      <c r="BX100" s="83"/>
      <c r="BY100" s="148"/>
    </row>
    <row r="101" spans="1:79" s="89" customFormat="1">
      <c r="A101" s="150"/>
      <c r="B101" s="83"/>
      <c r="C101" s="148"/>
      <c r="D101" s="83"/>
      <c r="E101" s="83"/>
      <c r="F101" s="83"/>
      <c r="G101" s="83"/>
      <c r="H101" s="83"/>
      <c r="I101" s="148"/>
      <c r="J101" s="83"/>
      <c r="K101" s="83"/>
      <c r="L101" s="83"/>
      <c r="M101" s="83"/>
      <c r="N101" s="83"/>
      <c r="O101" s="148"/>
      <c r="P101" s="89" t="s">
        <v>168</v>
      </c>
      <c r="T101" s="148"/>
      <c r="U101" s="83"/>
      <c r="V101" s="61"/>
      <c r="W101" s="83" t="s">
        <v>55</v>
      </c>
      <c r="X101" s="61"/>
      <c r="Y101" s="61" t="s">
        <v>199</v>
      </c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83"/>
      <c r="BL101" s="83"/>
      <c r="BM101" s="83"/>
      <c r="BN101" s="83"/>
      <c r="BO101" s="83"/>
      <c r="BP101" s="83"/>
      <c r="BQ101" s="83"/>
      <c r="BR101" s="148"/>
      <c r="BS101" s="83"/>
      <c r="BT101" s="83"/>
      <c r="BU101" s="83"/>
      <c r="BV101" s="83"/>
      <c r="BW101" s="83"/>
      <c r="BX101" s="83"/>
      <c r="BY101" s="148"/>
      <c r="CA101" s="310"/>
    </row>
    <row r="102" spans="1:79" s="89" customFormat="1">
      <c r="A102" s="150"/>
      <c r="B102" s="83"/>
      <c r="C102" s="148"/>
      <c r="D102" s="83"/>
      <c r="E102" s="83"/>
      <c r="F102" s="83"/>
      <c r="G102" s="83"/>
      <c r="H102" s="83"/>
      <c r="I102" s="148"/>
      <c r="J102" s="83"/>
      <c r="K102" s="83"/>
      <c r="L102" s="83"/>
      <c r="M102" s="83"/>
      <c r="N102" s="83"/>
      <c r="O102" s="148"/>
      <c r="T102" s="148"/>
      <c r="U102" s="83"/>
      <c r="V102" s="61"/>
      <c r="W102" s="155"/>
      <c r="X102" s="61"/>
      <c r="Y102" s="61" t="s">
        <v>124</v>
      </c>
      <c r="Z102" s="61" t="s">
        <v>200</v>
      </c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83"/>
      <c r="BL102" s="83"/>
      <c r="BM102" s="83"/>
      <c r="BN102" s="83"/>
      <c r="BO102" s="83"/>
      <c r="BP102" s="83"/>
      <c r="BQ102" s="83"/>
      <c r="BR102" s="148"/>
      <c r="BS102" s="83"/>
      <c r="BT102" s="83"/>
      <c r="BU102" s="83"/>
      <c r="BV102" s="83"/>
      <c r="BW102" s="83"/>
      <c r="BX102" s="83"/>
      <c r="BY102" s="148"/>
    </row>
    <row r="103" spans="1:79" s="89" customFormat="1" ht="9" customHeight="1">
      <c r="A103" s="150"/>
      <c r="B103" s="83"/>
      <c r="C103" s="148"/>
      <c r="D103" s="83"/>
      <c r="E103" s="83"/>
      <c r="F103" s="83"/>
      <c r="G103" s="83"/>
      <c r="H103" s="83"/>
      <c r="I103" s="148"/>
      <c r="J103" s="83"/>
      <c r="K103" s="83"/>
      <c r="L103" s="83"/>
      <c r="M103" s="83"/>
      <c r="N103" s="83"/>
      <c r="O103" s="148"/>
      <c r="T103" s="148"/>
      <c r="U103" s="83"/>
      <c r="V103" s="61"/>
      <c r="W103" s="155"/>
      <c r="X103" s="61"/>
      <c r="Y103" s="61" t="s">
        <v>124</v>
      </c>
      <c r="Z103" s="61" t="s">
        <v>220</v>
      </c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83"/>
      <c r="BL103" s="83"/>
      <c r="BM103" s="83"/>
      <c r="BN103" s="83"/>
      <c r="BO103" s="83"/>
      <c r="BP103" s="83"/>
      <c r="BQ103" s="83"/>
      <c r="BR103" s="148"/>
      <c r="BS103" s="83"/>
      <c r="BT103" s="83"/>
      <c r="BU103" s="83"/>
      <c r="BV103" s="83"/>
      <c r="BW103" s="83"/>
      <c r="BX103" s="83"/>
      <c r="BY103" s="148"/>
    </row>
    <row r="104" spans="1:79" s="167" customFormat="1">
      <c r="A104" s="168"/>
      <c r="B104" s="61"/>
      <c r="C104" s="165"/>
      <c r="D104" s="61"/>
      <c r="E104" s="61"/>
      <c r="F104" s="61"/>
      <c r="G104" s="61"/>
      <c r="H104" s="61"/>
      <c r="I104" s="165"/>
      <c r="J104" s="61"/>
      <c r="K104" s="61"/>
      <c r="L104" s="61"/>
      <c r="M104" s="61"/>
      <c r="O104" s="165"/>
      <c r="T104" s="165"/>
      <c r="U104" s="61"/>
      <c r="V104" s="61"/>
      <c r="W104" s="155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165"/>
      <c r="BS104" s="61"/>
      <c r="BT104" s="61"/>
      <c r="BU104" s="61"/>
      <c r="BV104" s="61"/>
      <c r="BW104" s="61"/>
      <c r="BX104" s="61"/>
      <c r="BY104" s="165"/>
    </row>
    <row r="105" spans="1:79" s="89" customFormat="1">
      <c r="A105" s="150"/>
      <c r="B105" s="83"/>
      <c r="C105" s="148"/>
      <c r="D105" s="83"/>
      <c r="E105" s="83"/>
      <c r="F105" s="83"/>
      <c r="G105" s="83"/>
      <c r="H105" s="83"/>
      <c r="I105" s="148"/>
      <c r="J105" s="83"/>
      <c r="K105" s="83"/>
      <c r="L105" s="83"/>
      <c r="M105" s="83"/>
      <c r="O105" s="148"/>
      <c r="T105" s="148"/>
      <c r="U105" s="83"/>
      <c r="V105" s="61"/>
      <c r="W105" s="83" t="s">
        <v>111</v>
      </c>
      <c r="X105" s="61"/>
      <c r="Y105" s="61" t="s">
        <v>221</v>
      </c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83"/>
      <c r="BL105" s="83"/>
      <c r="BM105" s="83"/>
      <c r="BN105" s="83"/>
      <c r="BO105" s="83"/>
      <c r="BP105" s="83"/>
      <c r="BQ105" s="83"/>
      <c r="BR105" s="148"/>
      <c r="BS105" s="83"/>
      <c r="BT105" s="83"/>
      <c r="BU105" s="83"/>
      <c r="BV105" s="83"/>
      <c r="BW105" s="83"/>
      <c r="BX105" s="83"/>
      <c r="BY105" s="148"/>
    </row>
    <row r="106" spans="1:79" s="89" customFormat="1">
      <c r="A106" s="150"/>
      <c r="B106" s="83"/>
      <c r="C106" s="148"/>
      <c r="D106" s="83"/>
      <c r="E106" s="83"/>
      <c r="F106" s="83"/>
      <c r="G106" s="83"/>
      <c r="H106" s="83"/>
      <c r="I106" s="148"/>
      <c r="J106" s="83"/>
      <c r="K106" s="83"/>
      <c r="L106" s="83"/>
      <c r="M106" s="83"/>
      <c r="N106" s="83"/>
      <c r="O106" s="148"/>
      <c r="T106" s="148"/>
      <c r="U106" s="83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155"/>
      <c r="BL106" s="155"/>
      <c r="BM106" s="155"/>
      <c r="BN106" s="155"/>
      <c r="BO106" s="83"/>
      <c r="BP106" s="83"/>
      <c r="BQ106" s="83"/>
      <c r="BR106" s="148"/>
      <c r="BS106" s="83"/>
      <c r="BT106" s="83"/>
      <c r="BU106" s="83"/>
      <c r="BV106" s="83"/>
      <c r="BW106" s="83"/>
      <c r="BX106" s="83"/>
      <c r="BY106" s="148"/>
    </row>
    <row r="107" spans="1:79" s="89" customFormat="1">
      <c r="A107" s="150"/>
      <c r="B107" s="83"/>
      <c r="C107" s="148"/>
      <c r="D107" s="83"/>
      <c r="E107" s="83"/>
      <c r="F107" s="83"/>
      <c r="G107" s="83"/>
      <c r="H107" s="83"/>
      <c r="I107" s="148"/>
      <c r="J107" s="83"/>
      <c r="K107" s="83"/>
      <c r="L107" s="83"/>
      <c r="M107" s="83"/>
      <c r="N107" s="83"/>
      <c r="O107" s="148"/>
      <c r="T107" s="148"/>
      <c r="U107" s="83"/>
      <c r="V107" s="61"/>
      <c r="W107" s="61"/>
      <c r="X107" s="61"/>
      <c r="Y107" s="61"/>
      <c r="Z107" s="61" t="s">
        <v>222</v>
      </c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155"/>
      <c r="BL107" s="155"/>
      <c r="BM107" s="155"/>
      <c r="BN107" s="155"/>
      <c r="BO107" s="83"/>
      <c r="BP107" s="83"/>
      <c r="BQ107" s="83"/>
      <c r="BR107" s="148"/>
      <c r="BS107" s="83"/>
      <c r="BT107" s="83"/>
      <c r="BU107" s="83"/>
      <c r="BV107" s="83"/>
      <c r="BW107" s="83"/>
      <c r="BX107" s="83"/>
      <c r="BY107" s="148"/>
    </row>
    <row r="108" spans="1:79" s="89" customFormat="1">
      <c r="A108" s="150"/>
      <c r="B108" s="83"/>
      <c r="C108" s="148"/>
      <c r="D108" s="83"/>
      <c r="E108" s="83"/>
      <c r="F108" s="83"/>
      <c r="G108" s="83"/>
      <c r="H108" s="83"/>
      <c r="I108" s="148"/>
      <c r="J108" s="83"/>
      <c r="K108" s="83"/>
      <c r="L108" s="83"/>
      <c r="M108" s="83"/>
      <c r="N108" s="83"/>
      <c r="O108" s="148"/>
      <c r="T108" s="148"/>
      <c r="U108" s="83"/>
      <c r="V108" s="61"/>
      <c r="W108" s="61"/>
      <c r="X108" s="61"/>
      <c r="Y108" s="61"/>
      <c r="Z108" s="61"/>
      <c r="AA108" s="61" t="s">
        <v>202</v>
      </c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155"/>
      <c r="BL108" s="155"/>
      <c r="BM108" s="155"/>
      <c r="BN108" s="155"/>
      <c r="BO108" s="83"/>
      <c r="BP108" s="83"/>
      <c r="BQ108" s="83"/>
      <c r="BR108" s="148"/>
      <c r="BS108" s="83"/>
      <c r="BT108" s="83"/>
      <c r="BU108" s="83"/>
      <c r="BV108" s="83"/>
      <c r="BW108" s="83"/>
      <c r="BX108" s="83"/>
      <c r="BY108" s="148"/>
    </row>
    <row r="109" spans="1:79" s="89" customFormat="1">
      <c r="A109" s="150"/>
      <c r="B109" s="83"/>
      <c r="C109" s="148"/>
      <c r="D109" s="83"/>
      <c r="E109" s="83"/>
      <c r="F109" s="83"/>
      <c r="G109" s="83"/>
      <c r="H109" s="83"/>
      <c r="I109" s="148"/>
      <c r="J109" s="83"/>
      <c r="K109" s="83"/>
      <c r="L109" s="83"/>
      <c r="M109" s="83"/>
      <c r="N109" s="83"/>
      <c r="O109" s="148"/>
      <c r="T109" s="148"/>
      <c r="U109" s="83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155"/>
      <c r="BL109" s="155"/>
      <c r="BM109" s="155"/>
      <c r="BN109" s="155"/>
      <c r="BO109" s="83"/>
      <c r="BP109" s="83"/>
      <c r="BQ109" s="83"/>
      <c r="BR109" s="148"/>
      <c r="BS109" s="83"/>
      <c r="BT109" s="83"/>
      <c r="BU109" s="83"/>
      <c r="BV109" s="83"/>
      <c r="BW109" s="83"/>
      <c r="BX109" s="83"/>
      <c r="BY109" s="148"/>
    </row>
    <row r="110" spans="1:79" s="89" customFormat="1">
      <c r="A110" s="150"/>
      <c r="B110" s="83"/>
      <c r="C110" s="148"/>
      <c r="D110" s="83"/>
      <c r="E110" s="83"/>
      <c r="F110" s="83"/>
      <c r="G110" s="83"/>
      <c r="H110" s="83"/>
      <c r="I110" s="148"/>
      <c r="J110" s="83"/>
      <c r="K110" s="83"/>
      <c r="L110" s="83"/>
      <c r="M110" s="83"/>
      <c r="N110" s="83"/>
      <c r="O110" s="148"/>
      <c r="T110" s="148"/>
      <c r="U110" s="83"/>
      <c r="V110" s="61"/>
      <c r="W110" s="61"/>
      <c r="X110" s="61"/>
      <c r="Y110" s="61"/>
      <c r="Z110" s="61" t="s">
        <v>224</v>
      </c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155"/>
      <c r="BL110" s="155"/>
      <c r="BM110" s="155"/>
      <c r="BN110" s="155"/>
      <c r="BO110" s="83"/>
      <c r="BP110" s="83"/>
      <c r="BQ110" s="83"/>
      <c r="BR110" s="148"/>
      <c r="BS110" s="83"/>
      <c r="BT110" s="83"/>
      <c r="BU110" s="83"/>
      <c r="BV110" s="83"/>
      <c r="BW110" s="83"/>
      <c r="BX110" s="83"/>
      <c r="BY110" s="148"/>
    </row>
    <row r="111" spans="1:79" s="89" customFormat="1">
      <c r="A111" s="150"/>
      <c r="B111" s="83"/>
      <c r="C111" s="148"/>
      <c r="D111" s="83"/>
      <c r="E111" s="83"/>
      <c r="F111" s="83"/>
      <c r="G111" s="83"/>
      <c r="H111" s="83"/>
      <c r="I111" s="148"/>
      <c r="J111" s="83"/>
      <c r="K111" s="83"/>
      <c r="L111" s="83"/>
      <c r="M111" s="83"/>
      <c r="N111" s="83"/>
      <c r="O111" s="148"/>
      <c r="T111" s="148"/>
      <c r="U111" s="83"/>
      <c r="V111" s="61"/>
      <c r="W111" s="61"/>
      <c r="X111" s="61"/>
      <c r="Y111" s="61"/>
      <c r="Z111" s="61"/>
      <c r="AA111" s="61" t="s">
        <v>212</v>
      </c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83"/>
      <c r="BL111" s="83"/>
      <c r="BM111" s="83"/>
      <c r="BN111" s="83"/>
      <c r="BO111" s="83"/>
      <c r="BP111" s="83"/>
      <c r="BQ111" s="83"/>
      <c r="BR111" s="148"/>
      <c r="BS111" s="83"/>
      <c r="BT111" s="83"/>
      <c r="BU111" s="83"/>
      <c r="BV111" s="83"/>
      <c r="BW111" s="83"/>
      <c r="BX111" s="83"/>
      <c r="BY111" s="148"/>
    </row>
    <row r="112" spans="1:79" s="89" customFormat="1">
      <c r="A112" s="150"/>
      <c r="B112" s="83"/>
      <c r="C112" s="148"/>
      <c r="D112" s="83"/>
      <c r="E112" s="83"/>
      <c r="F112" s="83"/>
      <c r="G112" s="83"/>
      <c r="H112" s="83"/>
      <c r="I112" s="148"/>
      <c r="J112" s="83"/>
      <c r="K112" s="83"/>
      <c r="L112" s="83"/>
      <c r="M112" s="83"/>
      <c r="N112" s="83"/>
      <c r="O112" s="148"/>
      <c r="T112" s="148"/>
      <c r="U112" s="83"/>
      <c r="V112" s="61"/>
      <c r="W112" s="61"/>
      <c r="X112" s="61"/>
      <c r="Y112" s="61"/>
      <c r="Z112" s="61"/>
      <c r="AA112" s="61"/>
      <c r="AB112" s="61" t="s">
        <v>315</v>
      </c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83"/>
      <c r="BL112" s="83"/>
      <c r="BM112" s="83"/>
      <c r="BN112" s="83"/>
      <c r="BO112" s="83"/>
      <c r="BP112" s="83"/>
      <c r="BQ112" s="83"/>
      <c r="BR112" s="148"/>
      <c r="BS112" s="83"/>
      <c r="BT112" s="83"/>
      <c r="BU112" s="83"/>
      <c r="BV112" s="83"/>
      <c r="BW112" s="83"/>
      <c r="BX112" s="83"/>
      <c r="BY112" s="148"/>
    </row>
    <row r="113" spans="1:82" s="167" customFormat="1">
      <c r="A113" s="168"/>
      <c r="B113" s="61"/>
      <c r="C113" s="165"/>
      <c r="D113" s="61"/>
      <c r="E113" s="61"/>
      <c r="F113" s="61"/>
      <c r="G113" s="61"/>
      <c r="H113" s="61"/>
      <c r="I113" s="165"/>
      <c r="J113" s="61"/>
      <c r="K113" s="61"/>
      <c r="L113" s="61"/>
      <c r="M113" s="61"/>
      <c r="O113" s="165"/>
      <c r="T113" s="165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165"/>
      <c r="BS113" s="61"/>
      <c r="BT113" s="61"/>
      <c r="BU113" s="61"/>
      <c r="BV113" s="61"/>
      <c r="BW113" s="61"/>
      <c r="BX113" s="61"/>
      <c r="BY113" s="165"/>
    </row>
    <row r="114" spans="1:82" s="89" customFormat="1">
      <c r="A114" s="150"/>
      <c r="B114" s="83"/>
      <c r="C114" s="148"/>
      <c r="D114" s="83"/>
      <c r="E114" s="83"/>
      <c r="F114" s="83"/>
      <c r="G114" s="83"/>
      <c r="H114" s="83"/>
      <c r="I114" s="148"/>
      <c r="J114" s="83"/>
      <c r="K114" s="83"/>
      <c r="L114" s="83"/>
      <c r="M114" s="83"/>
      <c r="O114" s="148"/>
      <c r="T114" s="148"/>
      <c r="U114" s="83"/>
      <c r="V114" s="61"/>
      <c r="W114" s="61"/>
      <c r="X114" s="61"/>
      <c r="Y114" s="61"/>
      <c r="Z114" s="61"/>
      <c r="AA114" s="61" t="s">
        <v>204</v>
      </c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83"/>
      <c r="BL114" s="83"/>
      <c r="BM114" s="83"/>
      <c r="BN114" s="83"/>
      <c r="BO114" s="83"/>
      <c r="BP114" s="83"/>
      <c r="BQ114" s="83"/>
      <c r="BR114" s="148"/>
      <c r="BS114" s="83"/>
      <c r="BT114" s="83"/>
      <c r="BU114" s="83"/>
      <c r="BV114" s="83"/>
      <c r="BW114" s="83"/>
      <c r="BX114" s="83"/>
      <c r="BY114" s="148"/>
    </row>
    <row r="115" spans="1:82" s="89" customFormat="1">
      <c r="A115" s="150"/>
      <c r="B115" s="83"/>
      <c r="C115" s="148"/>
      <c r="D115" s="83"/>
      <c r="E115" s="83"/>
      <c r="F115" s="83"/>
      <c r="G115" s="83"/>
      <c r="H115" s="83"/>
      <c r="I115" s="148"/>
      <c r="J115" s="83"/>
      <c r="K115" s="83"/>
      <c r="L115" s="83"/>
      <c r="M115" s="83"/>
      <c r="N115" s="83"/>
      <c r="O115" s="148"/>
      <c r="T115" s="148"/>
      <c r="U115" s="83"/>
      <c r="V115" s="61"/>
      <c r="W115" s="61"/>
      <c r="X115" s="61"/>
      <c r="Y115" s="61"/>
      <c r="Z115" s="61"/>
      <c r="AA115" s="61"/>
      <c r="AB115" s="641" t="s">
        <v>114</v>
      </c>
      <c r="AC115" s="641"/>
      <c r="AD115" s="641"/>
      <c r="AE115" s="641"/>
      <c r="AF115" s="641"/>
      <c r="AG115" s="641"/>
      <c r="AH115" s="243" t="s">
        <v>115</v>
      </c>
      <c r="AI115" s="243" t="s">
        <v>116</v>
      </c>
      <c r="AJ115" s="243" t="s">
        <v>117</v>
      </c>
      <c r="AK115" s="243" t="s">
        <v>125</v>
      </c>
      <c r="AL115" s="641" t="s">
        <v>126</v>
      </c>
      <c r="AM115" s="641"/>
      <c r="AN115" s="641"/>
      <c r="AO115" s="641"/>
      <c r="AP115" s="641"/>
      <c r="AQ115" s="641"/>
      <c r="AR115" s="641"/>
      <c r="AS115" s="641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1"/>
      <c r="BD115" s="61"/>
      <c r="BE115" s="61"/>
      <c r="BF115" s="61"/>
      <c r="BG115" s="61"/>
      <c r="BH115" s="61"/>
      <c r="BI115" s="61"/>
      <c r="BJ115" s="61"/>
      <c r="BK115" s="155"/>
      <c r="BL115" s="155"/>
      <c r="BM115" s="155"/>
      <c r="BN115" s="155"/>
      <c r="BO115" s="83"/>
      <c r="BP115" s="83"/>
      <c r="BQ115" s="83"/>
      <c r="BR115" s="148"/>
      <c r="BS115" s="83"/>
      <c r="BT115" s="83"/>
      <c r="BU115" s="83"/>
      <c r="BV115" s="83"/>
      <c r="BW115" s="83"/>
      <c r="BX115" s="83"/>
      <c r="BY115" s="148"/>
    </row>
    <row r="116" spans="1:82" s="89" customFormat="1">
      <c r="A116" s="150"/>
      <c r="B116" s="83"/>
      <c r="C116" s="148"/>
      <c r="D116" s="83"/>
      <c r="E116" s="83"/>
      <c r="F116" s="83"/>
      <c r="G116" s="83"/>
      <c r="H116" s="83"/>
      <c r="I116" s="148"/>
      <c r="J116" s="83"/>
      <c r="K116" s="83"/>
      <c r="L116" s="83"/>
      <c r="M116" s="83"/>
      <c r="N116" s="83"/>
      <c r="O116" s="148"/>
      <c r="T116" s="148"/>
      <c r="U116" s="83"/>
      <c r="V116" s="61"/>
      <c r="W116" s="61"/>
      <c r="X116" s="61"/>
      <c r="Y116" s="61"/>
      <c r="Z116" s="61"/>
      <c r="AA116" s="61"/>
      <c r="AB116" s="634" t="s">
        <v>258</v>
      </c>
      <c r="AC116" s="634"/>
      <c r="AD116" s="634"/>
      <c r="AE116" s="634"/>
      <c r="AF116" s="634"/>
      <c r="AG116" s="634"/>
      <c r="AH116" s="245" t="s">
        <v>120</v>
      </c>
      <c r="AI116" s="245" t="s">
        <v>119</v>
      </c>
      <c r="AJ116" s="245" t="s">
        <v>119</v>
      </c>
      <c r="AK116" s="245" t="s">
        <v>119</v>
      </c>
      <c r="AL116" s="634" t="s">
        <v>225</v>
      </c>
      <c r="AM116" s="634"/>
      <c r="AN116" s="634"/>
      <c r="AO116" s="634"/>
      <c r="AP116" s="634"/>
      <c r="AQ116" s="634"/>
      <c r="AR116" s="634"/>
      <c r="AS116" s="634"/>
      <c r="AT116" s="634"/>
      <c r="AU116" s="634"/>
      <c r="AV116" s="634"/>
      <c r="AW116" s="634"/>
      <c r="AX116" s="634"/>
      <c r="AY116" s="634"/>
      <c r="AZ116" s="634"/>
      <c r="BA116" s="634"/>
      <c r="BB116" s="634"/>
      <c r="BC116" s="634"/>
      <c r="BD116" s="61"/>
      <c r="BE116" s="61"/>
      <c r="BF116" s="61"/>
      <c r="BG116" s="61"/>
      <c r="BH116" s="61"/>
      <c r="BI116" s="61"/>
      <c r="BJ116" s="61"/>
      <c r="BK116" s="155"/>
      <c r="BL116" s="155"/>
      <c r="BM116" s="155"/>
      <c r="BN116" s="155"/>
      <c r="BO116" s="83"/>
      <c r="BP116" s="83"/>
      <c r="BQ116" s="83"/>
      <c r="BR116" s="148"/>
      <c r="BS116" s="83"/>
      <c r="BT116" s="83"/>
      <c r="BU116" s="83"/>
      <c r="BV116" s="83"/>
      <c r="BW116" s="83"/>
      <c r="BX116" s="83"/>
      <c r="BY116" s="148"/>
    </row>
    <row r="117" spans="1:82" s="89" customFormat="1">
      <c r="A117" s="150"/>
      <c r="B117" s="83"/>
      <c r="C117" s="148"/>
      <c r="D117" s="83"/>
      <c r="E117" s="83"/>
      <c r="F117" s="83"/>
      <c r="G117" s="83"/>
      <c r="H117" s="83"/>
      <c r="I117" s="148"/>
      <c r="J117" s="83"/>
      <c r="K117" s="83"/>
      <c r="L117" s="83"/>
      <c r="M117" s="83"/>
      <c r="N117" s="83"/>
      <c r="O117" s="148"/>
      <c r="T117" s="148"/>
      <c r="U117" s="83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83"/>
      <c r="BL117" s="83"/>
      <c r="BM117" s="83"/>
      <c r="BN117" s="83"/>
      <c r="BO117" s="83"/>
      <c r="BP117" s="83"/>
      <c r="BQ117" s="83"/>
      <c r="BR117" s="148"/>
      <c r="BS117" s="83"/>
      <c r="BT117" s="83"/>
      <c r="BU117" s="83"/>
      <c r="BV117" s="83"/>
      <c r="BW117" s="83"/>
      <c r="BX117" s="83"/>
      <c r="BY117" s="148"/>
    </row>
    <row r="118" spans="1:82" s="89" customFormat="1">
      <c r="A118" s="150"/>
      <c r="B118" s="83"/>
      <c r="C118" s="148"/>
      <c r="D118" s="83"/>
      <c r="E118" s="83"/>
      <c r="F118" s="83"/>
      <c r="G118" s="83"/>
      <c r="H118" s="83"/>
      <c r="I118" s="148"/>
      <c r="J118" s="83"/>
      <c r="K118" s="83"/>
      <c r="L118" s="83"/>
      <c r="M118" s="83"/>
      <c r="N118" s="83"/>
      <c r="O118" s="148"/>
      <c r="T118" s="148"/>
      <c r="U118" s="83"/>
      <c r="V118" s="61"/>
      <c r="W118" s="61"/>
      <c r="X118" s="61"/>
      <c r="Y118" s="61"/>
      <c r="Z118" s="61"/>
      <c r="AA118" s="61" t="s">
        <v>226</v>
      </c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83"/>
      <c r="BL118" s="83"/>
      <c r="BM118" s="83"/>
      <c r="BN118" s="83"/>
      <c r="BO118" s="83"/>
      <c r="BP118" s="83"/>
      <c r="BQ118" s="83"/>
      <c r="BR118" s="148"/>
      <c r="BS118" s="83"/>
      <c r="BT118" s="83"/>
      <c r="BU118" s="83"/>
      <c r="BV118" s="83"/>
      <c r="BW118" s="83"/>
      <c r="BX118" s="83"/>
      <c r="BY118" s="148"/>
    </row>
    <row r="119" spans="1:82" s="89" customFormat="1" ht="9" customHeight="1">
      <c r="A119" s="150"/>
      <c r="B119" s="83"/>
      <c r="C119" s="148"/>
      <c r="D119" s="83"/>
      <c r="E119" s="83"/>
      <c r="F119" s="83"/>
      <c r="G119" s="83"/>
      <c r="H119" s="83"/>
      <c r="I119" s="148"/>
      <c r="J119" s="83"/>
      <c r="K119" s="83"/>
      <c r="L119" s="83"/>
      <c r="M119" s="83"/>
      <c r="N119" s="83"/>
      <c r="O119" s="148"/>
      <c r="T119" s="148"/>
      <c r="U119" s="83"/>
      <c r="V119" s="61"/>
      <c r="W119" s="61"/>
      <c r="X119" s="61"/>
      <c r="Y119" s="61"/>
      <c r="Z119" s="61"/>
      <c r="AA119" s="61"/>
      <c r="AB119" s="61" t="s">
        <v>214</v>
      </c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83"/>
      <c r="BL119" s="83"/>
      <c r="BM119" s="83"/>
      <c r="BN119" s="83"/>
      <c r="BO119" s="83"/>
      <c r="BP119" s="83"/>
      <c r="BQ119" s="83"/>
      <c r="BR119" s="148"/>
      <c r="BS119" s="83" t="s">
        <v>170</v>
      </c>
      <c r="BT119" s="83"/>
      <c r="BU119" s="83"/>
      <c r="BV119" s="83"/>
      <c r="BW119" s="83"/>
      <c r="BX119" s="83"/>
      <c r="BY119" s="148"/>
      <c r="CA119" s="310"/>
    </row>
    <row r="120" spans="1:82" s="167" customFormat="1">
      <c r="A120" s="168"/>
      <c r="B120" s="61"/>
      <c r="C120" s="165"/>
      <c r="D120" s="61"/>
      <c r="E120" s="61"/>
      <c r="F120" s="61"/>
      <c r="G120" s="61"/>
      <c r="H120" s="61"/>
      <c r="I120" s="165"/>
      <c r="J120" s="61"/>
      <c r="K120" s="61"/>
      <c r="L120" s="61"/>
      <c r="M120" s="61"/>
      <c r="O120" s="165"/>
      <c r="T120" s="165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165"/>
      <c r="BS120" s="83"/>
      <c r="BT120" s="83"/>
      <c r="BU120" s="83"/>
      <c r="BV120" s="83"/>
      <c r="BW120" s="83"/>
      <c r="BX120" s="83"/>
      <c r="BY120" s="148"/>
      <c r="BZ120" s="89"/>
      <c r="CA120" s="89"/>
      <c r="CB120" s="89"/>
      <c r="CC120" s="89"/>
      <c r="CD120" s="89"/>
    </row>
    <row r="121" spans="1:82" s="89" customFormat="1">
      <c r="A121" s="150"/>
      <c r="B121" s="83"/>
      <c r="C121" s="148"/>
      <c r="D121" s="83"/>
      <c r="E121" s="83"/>
      <c r="F121" s="83"/>
      <c r="G121" s="83"/>
      <c r="H121" s="83"/>
      <c r="I121" s="148"/>
      <c r="J121" s="83"/>
      <c r="K121" s="83"/>
      <c r="L121" s="83"/>
      <c r="M121" s="83"/>
      <c r="O121" s="148"/>
      <c r="T121" s="148"/>
      <c r="U121" s="83"/>
      <c r="V121" s="61"/>
      <c r="W121" s="61"/>
      <c r="X121" s="61"/>
      <c r="Y121" s="61"/>
      <c r="Z121" s="61"/>
      <c r="AA121" s="61" t="s">
        <v>227</v>
      </c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83"/>
      <c r="BL121" s="83"/>
      <c r="BM121" s="83"/>
      <c r="BN121" s="83"/>
      <c r="BO121" s="83"/>
      <c r="BP121" s="83"/>
      <c r="BQ121" s="83"/>
      <c r="BR121" s="148"/>
      <c r="BS121" s="83"/>
      <c r="BT121" s="83"/>
      <c r="BU121" s="83"/>
      <c r="BV121" s="83"/>
      <c r="BW121" s="83"/>
      <c r="BX121" s="83"/>
      <c r="BY121" s="148"/>
    </row>
    <row r="122" spans="1:82" s="89" customFormat="1">
      <c r="A122" s="150"/>
      <c r="B122" s="83"/>
      <c r="C122" s="148"/>
      <c r="D122" s="83"/>
      <c r="E122" s="83"/>
      <c r="F122" s="83"/>
      <c r="G122" s="83"/>
      <c r="H122" s="83"/>
      <c r="I122" s="148"/>
      <c r="J122" s="83"/>
      <c r="K122" s="83"/>
      <c r="L122" s="83"/>
      <c r="M122" s="83"/>
      <c r="N122" s="83"/>
      <c r="O122" s="148"/>
      <c r="T122" s="148"/>
      <c r="U122" s="83"/>
      <c r="V122" s="61"/>
      <c r="W122" s="61"/>
      <c r="X122" s="61"/>
      <c r="Y122" s="61"/>
      <c r="Z122" s="61"/>
      <c r="AA122" s="61"/>
      <c r="AB122" s="61" t="s">
        <v>207</v>
      </c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155"/>
      <c r="BL122" s="155"/>
      <c r="BM122" s="155"/>
      <c r="BN122" s="155"/>
      <c r="BO122" s="83"/>
      <c r="BP122" s="83"/>
      <c r="BQ122" s="83"/>
      <c r="BR122" s="148"/>
      <c r="BS122" s="83" t="s">
        <v>165</v>
      </c>
      <c r="BT122" s="83"/>
      <c r="BU122" s="83"/>
      <c r="BV122" s="83"/>
      <c r="BW122" s="83"/>
      <c r="BX122" s="83"/>
      <c r="BY122" s="148"/>
      <c r="CA122" s="310"/>
    </row>
    <row r="123" spans="1:82" s="89" customFormat="1">
      <c r="A123" s="150"/>
      <c r="B123" s="83"/>
      <c r="C123" s="148"/>
      <c r="D123" s="83"/>
      <c r="E123" s="83"/>
      <c r="F123" s="83"/>
      <c r="G123" s="83"/>
      <c r="H123" s="83"/>
      <c r="I123" s="148"/>
      <c r="J123" s="83"/>
      <c r="K123" s="83"/>
      <c r="L123" s="83"/>
      <c r="M123" s="83"/>
      <c r="N123" s="83"/>
      <c r="O123" s="148"/>
      <c r="T123" s="148"/>
      <c r="U123" s="83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155"/>
      <c r="BL123" s="155"/>
      <c r="BM123" s="155"/>
      <c r="BN123" s="155"/>
      <c r="BO123" s="83"/>
      <c r="BP123" s="83"/>
      <c r="BQ123" s="83"/>
      <c r="BR123" s="148"/>
      <c r="BS123" s="83"/>
      <c r="BT123" s="83"/>
      <c r="BU123" s="83"/>
      <c r="BV123" s="83"/>
      <c r="BW123" s="83"/>
      <c r="BX123" s="83"/>
      <c r="BY123" s="148"/>
    </row>
    <row r="124" spans="1:82" s="89" customFormat="1">
      <c r="A124" s="150"/>
      <c r="B124" s="83"/>
      <c r="C124" s="148"/>
      <c r="D124" s="83"/>
      <c r="E124" s="83"/>
      <c r="F124" s="83"/>
      <c r="G124" s="83"/>
      <c r="H124" s="83"/>
      <c r="I124" s="148"/>
      <c r="J124" s="83"/>
      <c r="K124" s="83"/>
      <c r="L124" s="83"/>
      <c r="M124" s="83"/>
      <c r="N124" s="83"/>
      <c r="O124" s="148"/>
      <c r="T124" s="148"/>
      <c r="U124" s="83"/>
      <c r="V124" s="61"/>
      <c r="W124" s="61"/>
      <c r="X124" s="61"/>
      <c r="Y124" s="61"/>
      <c r="Z124" s="61"/>
      <c r="AA124" s="61" t="s">
        <v>228</v>
      </c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155"/>
      <c r="BL124" s="155"/>
      <c r="BM124" s="155"/>
      <c r="BN124" s="155"/>
      <c r="BO124" s="83"/>
      <c r="BP124" s="83"/>
      <c r="BQ124" s="83"/>
      <c r="BR124" s="148"/>
      <c r="BS124" s="83"/>
      <c r="BT124" s="83"/>
      <c r="BU124" s="83"/>
      <c r="BV124" s="83"/>
      <c r="BW124" s="83"/>
      <c r="BX124" s="83"/>
      <c r="BY124" s="148"/>
    </row>
    <row r="125" spans="1:82" s="167" customFormat="1">
      <c r="A125" s="208"/>
      <c r="B125" s="209"/>
      <c r="C125" s="210"/>
      <c r="D125" s="209"/>
      <c r="E125" s="209"/>
      <c r="F125" s="209"/>
      <c r="G125" s="209"/>
      <c r="H125" s="209"/>
      <c r="I125" s="210"/>
      <c r="J125" s="209"/>
      <c r="K125" s="209"/>
      <c r="L125" s="209"/>
      <c r="M125" s="209"/>
      <c r="N125" s="209"/>
      <c r="O125" s="210"/>
      <c r="P125" s="209"/>
      <c r="Q125" s="209"/>
      <c r="R125" s="209"/>
      <c r="S125" s="209"/>
      <c r="T125" s="210"/>
      <c r="U125" s="209"/>
      <c r="V125" s="211"/>
      <c r="W125" s="212"/>
      <c r="X125" s="213"/>
      <c r="Y125" s="211"/>
      <c r="Z125" s="214"/>
      <c r="AA125" s="214"/>
      <c r="AB125" s="214"/>
      <c r="AC125" s="214"/>
      <c r="AD125" s="214"/>
      <c r="AE125" s="211"/>
      <c r="AF125" s="214"/>
      <c r="AG125" s="211"/>
      <c r="AH125" s="211"/>
      <c r="AI125" s="211"/>
      <c r="AJ125" s="211"/>
      <c r="AK125" s="211"/>
      <c r="AL125" s="209"/>
      <c r="AM125" s="209"/>
      <c r="AN125" s="209"/>
      <c r="AO125" s="209"/>
      <c r="AP125" s="209"/>
      <c r="AQ125" s="209"/>
      <c r="AR125" s="209"/>
      <c r="AS125" s="209"/>
      <c r="AT125" s="209"/>
      <c r="AU125" s="209"/>
      <c r="AV125" s="209"/>
      <c r="AW125" s="209"/>
      <c r="AX125" s="209"/>
      <c r="AY125" s="209"/>
      <c r="AZ125" s="209"/>
      <c r="BA125" s="209"/>
      <c r="BB125" s="209"/>
      <c r="BC125" s="209"/>
      <c r="BD125" s="209"/>
      <c r="BE125" s="209"/>
      <c r="BF125" s="209"/>
      <c r="BG125" s="209"/>
      <c r="BH125" s="209"/>
      <c r="BI125" s="209"/>
      <c r="BJ125" s="209"/>
      <c r="BK125" s="209"/>
      <c r="BL125" s="209"/>
      <c r="BM125" s="209"/>
      <c r="BN125" s="209"/>
      <c r="BO125" s="209"/>
      <c r="BP125" s="209"/>
      <c r="BQ125" s="209"/>
      <c r="BR125" s="210"/>
      <c r="BS125" s="209"/>
      <c r="BT125" s="209"/>
      <c r="BU125" s="209"/>
      <c r="BV125" s="209"/>
      <c r="BW125" s="209"/>
      <c r="BX125" s="209"/>
      <c r="BY125" s="210"/>
    </row>
    <row r="126" spans="1:82" s="89" customFormat="1">
      <c r="A126" s="246"/>
      <c r="B126" s="242">
        <v>40</v>
      </c>
      <c r="C126" s="172"/>
      <c r="D126" s="242" t="s">
        <v>316</v>
      </c>
      <c r="E126" s="242"/>
      <c r="F126" s="242"/>
      <c r="G126" s="242"/>
      <c r="H126" s="242"/>
      <c r="I126" s="172"/>
      <c r="J126" s="242" t="s">
        <v>317</v>
      </c>
      <c r="K126" s="242"/>
      <c r="L126" s="242"/>
      <c r="M126" s="242"/>
      <c r="N126" s="242"/>
      <c r="O126" s="172"/>
      <c r="P126" s="242"/>
      <c r="Q126" s="242"/>
      <c r="R126" s="242"/>
      <c r="S126" s="242"/>
      <c r="T126" s="172"/>
      <c r="U126" s="242"/>
      <c r="V126" s="247"/>
      <c r="W126" s="248"/>
      <c r="X126" s="242"/>
      <c r="Y126" s="247"/>
      <c r="Z126" s="242"/>
      <c r="AA126" s="249"/>
      <c r="AB126" s="250"/>
      <c r="AC126" s="250"/>
      <c r="AD126" s="249"/>
      <c r="AE126" s="251"/>
      <c r="AF126" s="252"/>
      <c r="AG126" s="252"/>
      <c r="AH126" s="252"/>
      <c r="AI126" s="252"/>
      <c r="AJ126" s="252"/>
      <c r="AK126" s="242"/>
      <c r="AL126" s="242"/>
      <c r="AM126" s="242"/>
      <c r="AN126" s="242"/>
      <c r="AO126" s="242"/>
      <c r="AP126" s="242"/>
      <c r="AQ126" s="242"/>
      <c r="AR126" s="242"/>
      <c r="AS126" s="242"/>
      <c r="AT126" s="242"/>
      <c r="AU126" s="242"/>
      <c r="AV126" s="242"/>
      <c r="AW126" s="242"/>
      <c r="AX126" s="242"/>
      <c r="AY126" s="242"/>
      <c r="AZ126" s="242"/>
      <c r="BA126" s="242"/>
      <c r="BB126" s="242"/>
      <c r="BC126" s="242"/>
      <c r="BD126" s="242"/>
      <c r="BE126" s="242"/>
      <c r="BF126" s="242"/>
      <c r="BG126" s="242"/>
      <c r="BH126" s="242"/>
      <c r="BI126" s="242"/>
      <c r="BJ126" s="242"/>
      <c r="BK126" s="242"/>
      <c r="BL126" s="242"/>
      <c r="BM126" s="242"/>
      <c r="BN126" s="242"/>
      <c r="BO126" s="242"/>
      <c r="BP126" s="242"/>
      <c r="BQ126" s="242"/>
      <c r="BR126" s="172"/>
      <c r="BS126" s="242"/>
      <c r="BT126" s="242"/>
      <c r="BU126" s="242"/>
      <c r="BV126" s="242"/>
      <c r="BW126" s="242"/>
      <c r="BX126" s="242"/>
      <c r="BY126" s="172"/>
    </row>
    <row r="127" spans="1:82" s="89" customFormat="1">
      <c r="A127" s="150"/>
      <c r="B127" s="83"/>
      <c r="C127" s="148"/>
      <c r="D127" s="83"/>
      <c r="E127" s="83"/>
      <c r="F127" s="83"/>
      <c r="G127" s="83"/>
      <c r="H127" s="83"/>
      <c r="I127" s="148"/>
      <c r="J127" s="83"/>
      <c r="K127" s="83"/>
      <c r="L127" s="83"/>
      <c r="M127" s="83"/>
      <c r="N127" s="83"/>
      <c r="O127" s="148"/>
      <c r="T127" s="148"/>
      <c r="U127" s="83"/>
      <c r="V127" s="83" t="s">
        <v>54</v>
      </c>
      <c r="W127" s="155" t="s">
        <v>229</v>
      </c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  <c r="AS127" s="155"/>
      <c r="AT127" s="155"/>
      <c r="AU127" s="155"/>
      <c r="AV127" s="155"/>
      <c r="AW127" s="155"/>
      <c r="AX127" s="155"/>
      <c r="AY127" s="155"/>
      <c r="AZ127" s="155"/>
      <c r="BA127" s="155"/>
      <c r="BB127" s="155"/>
      <c r="BC127" s="155"/>
      <c r="BD127" s="155"/>
      <c r="BE127" s="155"/>
      <c r="BF127" s="155"/>
      <c r="BG127" s="155"/>
      <c r="BH127" s="155"/>
      <c r="BI127" s="155"/>
      <c r="BJ127" s="155"/>
      <c r="BK127" s="83"/>
      <c r="BL127" s="83"/>
      <c r="BM127" s="83"/>
      <c r="BN127" s="83"/>
      <c r="BO127" s="83"/>
      <c r="BP127" s="83"/>
      <c r="BQ127" s="83"/>
      <c r="BR127" s="148"/>
      <c r="BS127" s="83"/>
      <c r="BT127" s="83"/>
      <c r="BU127" s="83"/>
      <c r="BV127" s="83"/>
      <c r="BW127" s="83"/>
      <c r="BX127" s="83"/>
      <c r="BY127" s="148"/>
    </row>
    <row r="128" spans="1:82" s="89" customFormat="1" ht="9" customHeight="1">
      <c r="A128" s="150"/>
      <c r="B128" s="83"/>
      <c r="C128" s="148"/>
      <c r="D128" s="83"/>
      <c r="E128" s="83"/>
      <c r="F128" s="83"/>
      <c r="G128" s="83"/>
      <c r="H128" s="83"/>
      <c r="I128" s="148"/>
      <c r="J128" s="83"/>
      <c r="K128" s="83"/>
      <c r="L128" s="83"/>
      <c r="M128" s="83"/>
      <c r="N128" s="83"/>
      <c r="O128" s="148"/>
      <c r="T128" s="148"/>
      <c r="U128" s="83"/>
      <c r="V128" s="155"/>
      <c r="X128" s="155" t="s">
        <v>212</v>
      </c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5"/>
      <c r="AX128" s="155"/>
      <c r="AY128" s="155"/>
      <c r="AZ128" s="155"/>
      <c r="BA128" s="155"/>
      <c r="BB128" s="155"/>
      <c r="BC128" s="155"/>
      <c r="BD128" s="155"/>
      <c r="BE128" s="155"/>
      <c r="BF128" s="155"/>
      <c r="BG128" s="155"/>
      <c r="BH128" s="155"/>
      <c r="BI128" s="155"/>
      <c r="BJ128" s="155"/>
      <c r="BK128" s="83"/>
      <c r="BL128" s="83"/>
      <c r="BM128" s="83"/>
      <c r="BN128" s="83"/>
      <c r="BO128" s="83"/>
      <c r="BP128" s="83"/>
      <c r="BQ128" s="83"/>
      <c r="BR128" s="148"/>
      <c r="BS128" s="83"/>
      <c r="BT128" s="83"/>
      <c r="BU128" s="83"/>
      <c r="BV128" s="83"/>
      <c r="BW128" s="83"/>
      <c r="BX128" s="83"/>
      <c r="BY128" s="148"/>
    </row>
    <row r="129" spans="1:79" s="167" customFormat="1">
      <c r="A129" s="168"/>
      <c r="B129" s="61"/>
      <c r="C129" s="165"/>
      <c r="D129" s="61"/>
      <c r="E129" s="61"/>
      <c r="F129" s="61"/>
      <c r="G129" s="61"/>
      <c r="H129" s="61"/>
      <c r="I129" s="165"/>
      <c r="J129" s="61"/>
      <c r="K129" s="61"/>
      <c r="L129" s="61"/>
      <c r="M129" s="61"/>
      <c r="O129" s="165"/>
      <c r="T129" s="165"/>
      <c r="U129" s="61"/>
      <c r="V129" s="155"/>
      <c r="X129" s="155"/>
      <c r="Y129" s="155" t="s">
        <v>315</v>
      </c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  <c r="AS129" s="155"/>
      <c r="AT129" s="155"/>
      <c r="AU129" s="155"/>
      <c r="AV129" s="155"/>
      <c r="AW129" s="155"/>
      <c r="AX129" s="155"/>
      <c r="AY129" s="155"/>
      <c r="AZ129" s="155"/>
      <c r="BA129" s="155"/>
      <c r="BB129" s="155"/>
      <c r="BC129" s="155"/>
      <c r="BD129" s="155"/>
      <c r="BE129" s="155"/>
      <c r="BF129" s="155"/>
      <c r="BG129" s="155"/>
      <c r="BH129" s="155"/>
      <c r="BI129" s="155"/>
      <c r="BJ129" s="155"/>
      <c r="BK129" s="61"/>
      <c r="BL129" s="61"/>
      <c r="BM129" s="61"/>
      <c r="BN129" s="61"/>
      <c r="BO129" s="61"/>
      <c r="BP129" s="61"/>
      <c r="BQ129" s="61"/>
      <c r="BR129" s="165"/>
      <c r="BS129" s="61"/>
      <c r="BT129" s="61"/>
      <c r="BU129" s="61"/>
      <c r="BV129" s="61"/>
      <c r="BW129" s="61"/>
      <c r="BX129" s="61"/>
      <c r="BY129" s="165"/>
    </row>
    <row r="130" spans="1:79" s="89" customFormat="1">
      <c r="A130" s="150"/>
      <c r="B130" s="83"/>
      <c r="C130" s="148"/>
      <c r="D130" s="83"/>
      <c r="E130" s="83"/>
      <c r="F130" s="83"/>
      <c r="G130" s="83"/>
      <c r="H130" s="83"/>
      <c r="I130" s="148"/>
      <c r="J130" s="83"/>
      <c r="K130" s="83"/>
      <c r="L130" s="83"/>
      <c r="M130" s="83"/>
      <c r="O130" s="148"/>
      <c r="T130" s="148"/>
      <c r="U130" s="83"/>
      <c r="V130" s="155"/>
      <c r="X130" s="155"/>
      <c r="Y130" s="155"/>
      <c r="Z130" s="155"/>
      <c r="AA130" s="155"/>
      <c r="AB130" s="155"/>
      <c r="AC130" s="155"/>
      <c r="AD130" s="155"/>
      <c r="AE130" s="155"/>
      <c r="AF130" s="155"/>
      <c r="AG130" s="155"/>
      <c r="AH130" s="155"/>
      <c r="AI130" s="155"/>
      <c r="AJ130" s="155"/>
      <c r="AK130" s="155"/>
      <c r="AL130" s="155"/>
      <c r="AM130" s="155"/>
      <c r="AN130" s="155"/>
      <c r="AO130" s="155"/>
      <c r="AP130" s="155"/>
      <c r="AQ130" s="155"/>
      <c r="AR130" s="155"/>
      <c r="AS130" s="155"/>
      <c r="AT130" s="155"/>
      <c r="AU130" s="155"/>
      <c r="AV130" s="155"/>
      <c r="AW130" s="155"/>
      <c r="AX130" s="155"/>
      <c r="AY130" s="155"/>
      <c r="AZ130" s="155"/>
      <c r="BA130" s="155"/>
      <c r="BB130" s="155"/>
      <c r="BC130" s="155"/>
      <c r="BD130" s="155"/>
      <c r="BE130" s="155"/>
      <c r="BF130" s="155"/>
      <c r="BG130" s="155"/>
      <c r="BH130" s="155"/>
      <c r="BI130" s="155"/>
      <c r="BJ130" s="155"/>
      <c r="BK130" s="83"/>
      <c r="BL130" s="83"/>
      <c r="BM130" s="83"/>
      <c r="BN130" s="83"/>
      <c r="BO130" s="83"/>
      <c r="BP130" s="83"/>
      <c r="BQ130" s="83"/>
      <c r="BR130" s="148"/>
      <c r="BS130" s="83"/>
      <c r="BT130" s="83"/>
      <c r="BU130" s="83"/>
      <c r="BV130" s="83"/>
      <c r="BW130" s="83"/>
      <c r="BX130" s="83"/>
      <c r="BY130" s="148"/>
    </row>
    <row r="131" spans="1:79" s="89" customFormat="1">
      <c r="A131" s="150"/>
      <c r="B131" s="83"/>
      <c r="C131" s="148"/>
      <c r="D131" s="83"/>
      <c r="E131" s="83"/>
      <c r="F131" s="83"/>
      <c r="G131" s="83"/>
      <c r="H131" s="83"/>
      <c r="I131" s="148"/>
      <c r="J131" s="83"/>
      <c r="K131" s="83"/>
      <c r="L131" s="83"/>
      <c r="M131" s="83"/>
      <c r="N131" s="83"/>
      <c r="O131" s="148"/>
      <c r="T131" s="148"/>
      <c r="U131" s="83"/>
      <c r="V131" s="155"/>
      <c r="X131" s="155" t="s">
        <v>231</v>
      </c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55"/>
      <c r="BI131" s="155"/>
      <c r="BJ131" s="155"/>
      <c r="BK131" s="155"/>
      <c r="BL131" s="155"/>
      <c r="BM131" s="155"/>
      <c r="BN131" s="155"/>
      <c r="BO131" s="83"/>
      <c r="BP131" s="83"/>
      <c r="BQ131" s="83"/>
      <c r="BR131" s="148"/>
      <c r="BS131" s="83"/>
      <c r="BT131" s="83"/>
      <c r="BU131" s="83"/>
      <c r="BV131" s="83"/>
      <c r="BW131" s="83"/>
      <c r="BX131" s="83"/>
      <c r="BY131" s="148"/>
    </row>
    <row r="132" spans="1:79" s="89" customFormat="1">
      <c r="A132" s="150"/>
      <c r="B132" s="83"/>
      <c r="C132" s="148"/>
      <c r="D132" s="83"/>
      <c r="E132" s="83"/>
      <c r="F132" s="83"/>
      <c r="G132" s="83"/>
      <c r="H132" s="83"/>
      <c r="I132" s="148"/>
      <c r="J132" s="83"/>
      <c r="K132" s="83"/>
      <c r="L132" s="83"/>
      <c r="M132" s="83"/>
      <c r="N132" s="83"/>
      <c r="O132" s="148"/>
      <c r="T132" s="148"/>
      <c r="U132" s="83"/>
      <c r="V132" s="155"/>
      <c r="X132" s="155"/>
      <c r="Y132" s="155" t="s">
        <v>230</v>
      </c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  <c r="AS132" s="155"/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  <c r="BO132" s="83"/>
      <c r="BP132" s="83"/>
      <c r="BQ132" s="83"/>
      <c r="BR132" s="148"/>
      <c r="BS132" s="83"/>
      <c r="BT132" s="83"/>
      <c r="BU132" s="83"/>
      <c r="BV132" s="83"/>
      <c r="BW132" s="83"/>
      <c r="BX132" s="83"/>
      <c r="BY132" s="148"/>
    </row>
    <row r="133" spans="1:79" s="89" customFormat="1">
      <c r="A133" s="150"/>
      <c r="B133" s="83"/>
      <c r="C133" s="148"/>
      <c r="D133" s="83"/>
      <c r="E133" s="83"/>
      <c r="F133" s="83"/>
      <c r="G133" s="83"/>
      <c r="H133" s="83"/>
      <c r="I133" s="148"/>
      <c r="J133" s="83"/>
      <c r="K133" s="83"/>
      <c r="L133" s="83"/>
      <c r="M133" s="83"/>
      <c r="N133" s="83"/>
      <c r="O133" s="148"/>
      <c r="T133" s="148"/>
      <c r="U133" s="83"/>
      <c r="V133" s="155"/>
      <c r="X133" s="155"/>
      <c r="Y133" s="155" t="s">
        <v>234</v>
      </c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  <c r="AS133" s="155"/>
      <c r="AT133" s="155"/>
      <c r="AU133" s="155"/>
      <c r="AV133" s="155"/>
      <c r="AW133" s="155"/>
      <c r="AX133" s="155"/>
      <c r="AY133" s="155"/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  <c r="BO133" s="83"/>
      <c r="BP133" s="83"/>
      <c r="BQ133" s="83"/>
      <c r="BR133" s="148"/>
      <c r="BS133" s="83"/>
      <c r="BT133" s="83"/>
      <c r="BU133" s="83"/>
      <c r="BV133" s="83"/>
      <c r="BW133" s="83"/>
      <c r="BX133" s="83"/>
      <c r="BY133" s="148"/>
    </row>
    <row r="134" spans="1:79" s="89" customFormat="1">
      <c r="A134" s="150"/>
      <c r="B134" s="83"/>
      <c r="C134" s="148"/>
      <c r="D134" s="83"/>
      <c r="E134" s="83"/>
      <c r="F134" s="83"/>
      <c r="G134" s="83"/>
      <c r="H134" s="83"/>
      <c r="I134" s="148"/>
      <c r="J134" s="83"/>
      <c r="K134" s="83"/>
      <c r="L134" s="83"/>
      <c r="M134" s="83"/>
      <c r="N134" s="83"/>
      <c r="O134" s="148"/>
      <c r="T134" s="148"/>
      <c r="U134" s="83"/>
      <c r="V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  <c r="AS134" s="155"/>
      <c r="AT134" s="155"/>
      <c r="AU134" s="155"/>
      <c r="AV134" s="155"/>
      <c r="AW134" s="155"/>
      <c r="AX134" s="155"/>
      <c r="AY134" s="155"/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  <c r="BO134" s="83"/>
      <c r="BP134" s="83"/>
      <c r="BQ134" s="83"/>
      <c r="BR134" s="148"/>
      <c r="BS134" s="83"/>
      <c r="BT134" s="83"/>
      <c r="BU134" s="83"/>
      <c r="BV134" s="83"/>
      <c r="BW134" s="83"/>
      <c r="BX134" s="83"/>
      <c r="BY134" s="148"/>
    </row>
    <row r="135" spans="1:79" s="89" customFormat="1">
      <c r="A135" s="150"/>
      <c r="B135" s="83"/>
      <c r="C135" s="148"/>
      <c r="D135" s="83"/>
      <c r="E135" s="83"/>
      <c r="F135" s="83"/>
      <c r="G135" s="83"/>
      <c r="H135" s="83"/>
      <c r="I135" s="148"/>
      <c r="J135" s="83"/>
      <c r="K135" s="83"/>
      <c r="L135" s="83"/>
      <c r="M135" s="83"/>
      <c r="N135" s="83"/>
      <c r="O135" s="148"/>
      <c r="T135" s="148"/>
      <c r="U135" s="83"/>
      <c r="V135" s="155"/>
      <c r="X135" s="155" t="s">
        <v>232</v>
      </c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  <c r="AS135" s="155"/>
      <c r="AT135" s="155"/>
      <c r="AU135" s="155"/>
      <c r="AV135" s="155"/>
      <c r="AW135" s="155"/>
      <c r="AX135" s="155"/>
      <c r="AY135" s="155"/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  <c r="BO135" s="83"/>
      <c r="BP135" s="83"/>
      <c r="BQ135" s="83"/>
      <c r="BR135" s="148"/>
      <c r="BS135" s="83"/>
      <c r="BT135" s="83"/>
      <c r="BU135" s="83"/>
      <c r="BV135" s="83"/>
      <c r="BW135" s="83"/>
      <c r="BX135" s="83"/>
      <c r="BY135" s="148"/>
    </row>
    <row r="136" spans="1:79" s="89" customFormat="1">
      <c r="A136" s="150"/>
      <c r="B136" s="83"/>
      <c r="C136" s="148"/>
      <c r="D136" s="83"/>
      <c r="E136" s="83"/>
      <c r="F136" s="83"/>
      <c r="G136" s="83"/>
      <c r="H136" s="83"/>
      <c r="I136" s="148"/>
      <c r="J136" s="83"/>
      <c r="K136" s="83"/>
      <c r="L136" s="83"/>
      <c r="M136" s="83"/>
      <c r="N136" s="83"/>
      <c r="O136" s="148"/>
      <c r="T136" s="148"/>
      <c r="U136" s="83"/>
      <c r="V136" s="155"/>
      <c r="X136" s="155"/>
      <c r="Y136" s="155" t="s">
        <v>233</v>
      </c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  <c r="AS136" s="155"/>
      <c r="AT136" s="155"/>
      <c r="AU136" s="155"/>
      <c r="AV136" s="155"/>
      <c r="AW136" s="155"/>
      <c r="AX136" s="155"/>
      <c r="AY136" s="155"/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83"/>
      <c r="BL136" s="83"/>
      <c r="BM136" s="83"/>
      <c r="BN136" s="83"/>
      <c r="BO136" s="83"/>
      <c r="BP136" s="83"/>
      <c r="BQ136" s="83"/>
      <c r="BR136" s="148"/>
      <c r="BS136" s="83" t="s">
        <v>171</v>
      </c>
      <c r="BT136" s="83"/>
      <c r="BU136" s="83"/>
      <c r="BV136" s="83"/>
      <c r="BW136" s="83"/>
      <c r="BX136" s="83"/>
      <c r="BY136" s="148"/>
      <c r="CA136" s="310"/>
    </row>
    <row r="137" spans="1:79" s="89" customFormat="1">
      <c r="A137" s="151"/>
      <c r="B137" s="147"/>
      <c r="C137" s="149"/>
      <c r="D137" s="147"/>
      <c r="E137" s="147"/>
      <c r="F137" s="147"/>
      <c r="G137" s="147"/>
      <c r="H137" s="147"/>
      <c r="I137" s="149"/>
      <c r="J137" s="147"/>
      <c r="K137" s="147"/>
      <c r="L137" s="147"/>
      <c r="M137" s="147"/>
      <c r="N137" s="147"/>
      <c r="O137" s="149"/>
      <c r="P137" s="147"/>
      <c r="Q137" s="147"/>
      <c r="R137" s="147"/>
      <c r="S137" s="147"/>
      <c r="T137" s="149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  <c r="AO137" s="147"/>
      <c r="AP137" s="147"/>
      <c r="AQ137" s="147"/>
      <c r="AR137" s="147"/>
      <c r="AS137" s="147"/>
      <c r="AT137" s="147"/>
      <c r="AU137" s="147"/>
      <c r="AV137" s="147"/>
      <c r="AW137" s="147"/>
      <c r="AX137" s="147"/>
      <c r="AY137" s="147"/>
      <c r="AZ137" s="147"/>
      <c r="BA137" s="147"/>
      <c r="BB137" s="147"/>
      <c r="BC137" s="147"/>
      <c r="BD137" s="147"/>
      <c r="BE137" s="147"/>
      <c r="BF137" s="147"/>
      <c r="BG137" s="147"/>
      <c r="BH137" s="147"/>
      <c r="BI137" s="147"/>
      <c r="BJ137" s="147"/>
      <c r="BK137" s="147"/>
      <c r="BL137" s="147"/>
      <c r="BM137" s="147"/>
      <c r="BN137" s="147"/>
      <c r="BO137" s="147"/>
      <c r="BP137" s="147"/>
      <c r="BQ137" s="147"/>
      <c r="BR137" s="149"/>
      <c r="BS137" s="147"/>
      <c r="BT137" s="147"/>
      <c r="BU137" s="147"/>
      <c r="BV137" s="147"/>
      <c r="BW137" s="147"/>
      <c r="BX137" s="147"/>
      <c r="BY137" s="149"/>
    </row>
    <row r="138" spans="1:79" s="89" customFormat="1">
      <c r="A138" s="635">
        <v>50</v>
      </c>
      <c r="B138" s="636"/>
      <c r="C138" s="637"/>
      <c r="D138" s="83" t="s">
        <v>318</v>
      </c>
      <c r="E138" s="83"/>
      <c r="F138" s="83"/>
      <c r="G138" s="83"/>
      <c r="H138" s="83"/>
      <c r="I138" s="148"/>
      <c r="J138" s="83" t="s">
        <v>319</v>
      </c>
      <c r="K138" s="83"/>
      <c r="L138" s="83"/>
      <c r="M138" s="83"/>
      <c r="O138" s="148"/>
      <c r="T138" s="148"/>
      <c r="U138" s="83"/>
      <c r="V138" s="155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148"/>
      <c r="BS138" s="83"/>
      <c r="BT138" s="83"/>
      <c r="BU138" s="83"/>
      <c r="BV138" s="83"/>
      <c r="BW138" s="83"/>
      <c r="BX138" s="83"/>
      <c r="BY138" s="148"/>
    </row>
    <row r="139" spans="1:79" s="89" customFormat="1">
      <c r="A139" s="150"/>
      <c r="B139" s="83"/>
      <c r="C139" s="148"/>
      <c r="D139" s="83"/>
      <c r="E139" s="83"/>
      <c r="F139" s="83"/>
      <c r="G139" s="83"/>
      <c r="H139" s="83"/>
      <c r="I139" s="148"/>
      <c r="J139" s="83"/>
      <c r="K139" s="83"/>
      <c r="L139" s="83"/>
      <c r="M139" s="83"/>
      <c r="N139" s="83"/>
      <c r="O139" s="148"/>
      <c r="T139" s="148"/>
      <c r="U139" s="83"/>
      <c r="V139" s="155" t="s">
        <v>54</v>
      </c>
      <c r="W139" s="155" t="s">
        <v>320</v>
      </c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  <c r="AS139" s="155"/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  <c r="BO139" s="83"/>
      <c r="BP139" s="83"/>
      <c r="BQ139" s="83"/>
      <c r="BR139" s="148"/>
      <c r="BS139" s="83"/>
      <c r="BT139" s="83"/>
      <c r="BU139" s="83"/>
      <c r="BV139" s="83"/>
      <c r="BW139" s="83"/>
      <c r="BX139" s="83"/>
      <c r="BY139" s="148"/>
    </row>
    <row r="140" spans="1:79" s="89" customFormat="1">
      <c r="A140" s="150"/>
      <c r="B140" s="83"/>
      <c r="C140" s="148"/>
      <c r="D140" s="83"/>
      <c r="E140" s="83"/>
      <c r="F140" s="83"/>
      <c r="G140" s="83"/>
      <c r="H140" s="83"/>
      <c r="I140" s="148"/>
      <c r="J140" s="83"/>
      <c r="K140" s="83"/>
      <c r="L140" s="83"/>
      <c r="M140" s="83"/>
      <c r="N140" s="83"/>
      <c r="O140" s="148"/>
      <c r="T140" s="148"/>
      <c r="U140" s="83"/>
      <c r="V140" s="155"/>
      <c r="W140" s="155"/>
      <c r="X140" s="155"/>
      <c r="Y140" s="155"/>
      <c r="Z140" s="155"/>
      <c r="AA140" s="155"/>
      <c r="AB140" s="155"/>
      <c r="AC140" s="155"/>
      <c r="AD140" s="155"/>
      <c r="AE140" s="193"/>
      <c r="AF140" s="194"/>
      <c r="AG140" s="194"/>
      <c r="AH140" s="194"/>
      <c r="AI140" s="194"/>
      <c r="AJ140" s="194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148"/>
      <c r="BS140" s="83"/>
      <c r="BT140" s="83"/>
      <c r="BU140" s="83"/>
      <c r="BV140" s="83"/>
      <c r="BW140" s="83"/>
      <c r="BX140" s="83"/>
      <c r="BY140" s="148"/>
    </row>
    <row r="141" spans="1:79" s="89" customFormat="1">
      <c r="A141" s="150"/>
      <c r="B141" s="83"/>
      <c r="C141" s="148"/>
      <c r="D141" s="83"/>
      <c r="E141" s="83"/>
      <c r="F141" s="83"/>
      <c r="G141" s="83"/>
      <c r="H141" s="83"/>
      <c r="I141" s="148"/>
      <c r="J141" s="83"/>
      <c r="K141" s="83"/>
      <c r="L141" s="83"/>
      <c r="M141" s="83"/>
      <c r="N141" s="83"/>
      <c r="O141" s="148"/>
      <c r="T141" s="148"/>
      <c r="U141" s="83"/>
      <c r="V141" s="83" t="s">
        <v>55</v>
      </c>
      <c r="W141" s="155" t="s">
        <v>229</v>
      </c>
      <c r="X141" s="155"/>
      <c r="Y141" s="155"/>
      <c r="Z141" s="155"/>
      <c r="AA141" s="155"/>
      <c r="AB141" s="155"/>
      <c r="AC141" s="155"/>
      <c r="AD141" s="155"/>
      <c r="AE141" s="155"/>
      <c r="AF141" s="152"/>
      <c r="AG141" s="155"/>
      <c r="AH141" s="155"/>
      <c r="AI141" s="155"/>
      <c r="AJ141" s="155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148"/>
      <c r="BS141" s="83"/>
      <c r="BT141" s="83"/>
      <c r="BU141" s="83"/>
      <c r="BV141" s="83"/>
      <c r="BW141" s="83"/>
      <c r="BX141" s="83"/>
      <c r="BY141" s="148"/>
    </row>
    <row r="142" spans="1:79" s="89" customFormat="1" ht="9" customHeight="1">
      <c r="A142" s="150"/>
      <c r="B142" s="83"/>
      <c r="C142" s="148"/>
      <c r="D142" s="83"/>
      <c r="E142" s="83"/>
      <c r="F142" s="83"/>
      <c r="G142" s="83"/>
      <c r="H142" s="83"/>
      <c r="I142" s="148"/>
      <c r="J142" s="83"/>
      <c r="K142" s="83"/>
      <c r="L142" s="83"/>
      <c r="M142" s="83"/>
      <c r="N142" s="83"/>
      <c r="O142" s="148"/>
      <c r="T142" s="148"/>
      <c r="U142" s="83"/>
      <c r="V142" s="155"/>
      <c r="W142" s="155" t="s">
        <v>212</v>
      </c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5"/>
      <c r="AH142" s="155"/>
      <c r="AI142" s="155"/>
      <c r="AJ142" s="155"/>
      <c r="AK142" s="155"/>
      <c r="AL142" s="155"/>
      <c r="AM142" s="155"/>
      <c r="AN142" s="155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148"/>
      <c r="BS142" s="83"/>
      <c r="BT142" s="83"/>
      <c r="BU142" s="83"/>
      <c r="BV142" s="83"/>
      <c r="BW142" s="83"/>
      <c r="BX142" s="83"/>
      <c r="BY142" s="148"/>
    </row>
    <row r="143" spans="1:79" s="167" customFormat="1">
      <c r="A143" s="168"/>
      <c r="B143" s="61"/>
      <c r="C143" s="165"/>
      <c r="D143" s="61"/>
      <c r="E143" s="61"/>
      <c r="F143" s="61"/>
      <c r="G143" s="61"/>
      <c r="H143" s="61"/>
      <c r="I143" s="165"/>
      <c r="J143" s="61"/>
      <c r="K143" s="61"/>
      <c r="L143" s="61"/>
      <c r="M143" s="61"/>
      <c r="O143" s="165"/>
      <c r="T143" s="165"/>
      <c r="U143" s="61"/>
      <c r="V143" s="155"/>
      <c r="W143" s="155"/>
      <c r="X143" s="155" t="s">
        <v>321</v>
      </c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165"/>
      <c r="BS143" s="61"/>
      <c r="BT143" s="61"/>
      <c r="BU143" s="61"/>
      <c r="BV143" s="61"/>
      <c r="BW143" s="61"/>
      <c r="BX143" s="61"/>
      <c r="BY143" s="165"/>
    </row>
    <row r="144" spans="1:79" s="89" customFormat="1">
      <c r="A144" s="150"/>
      <c r="B144" s="83"/>
      <c r="C144" s="148"/>
      <c r="D144" s="83"/>
      <c r="E144" s="83"/>
      <c r="F144" s="83"/>
      <c r="G144" s="83"/>
      <c r="H144" s="83"/>
      <c r="I144" s="148"/>
      <c r="J144" s="83"/>
      <c r="K144" s="83"/>
      <c r="L144" s="83"/>
      <c r="M144" s="83"/>
      <c r="O144" s="148"/>
      <c r="T144" s="148"/>
      <c r="U144" s="83"/>
      <c r="V144" s="155"/>
      <c r="W144" s="155"/>
      <c r="X144" s="155"/>
      <c r="Y144" s="155"/>
      <c r="Z144" s="155"/>
      <c r="AA144" s="155"/>
      <c r="AB144" s="155"/>
      <c r="AC144" s="155"/>
      <c r="AD144" s="155"/>
      <c r="AE144" s="155"/>
      <c r="AF144" s="152"/>
      <c r="AG144" s="155"/>
      <c r="AH144" s="155"/>
      <c r="AI144" s="155"/>
      <c r="AJ144" s="155"/>
      <c r="AK144" s="155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148"/>
      <c r="BS144" s="83"/>
      <c r="BT144" s="83"/>
      <c r="BU144" s="83"/>
      <c r="BV144" s="83"/>
      <c r="BW144" s="83"/>
      <c r="BX144" s="83"/>
      <c r="BY144" s="148"/>
    </row>
    <row r="145" spans="1:77" s="89" customFormat="1">
      <c r="A145" s="150"/>
      <c r="B145" s="83"/>
      <c r="C145" s="148"/>
      <c r="D145" s="83"/>
      <c r="E145" s="83"/>
      <c r="F145" s="83"/>
      <c r="G145" s="83"/>
      <c r="H145" s="83"/>
      <c r="I145" s="148"/>
      <c r="J145" s="83"/>
      <c r="K145" s="83"/>
      <c r="L145" s="83"/>
      <c r="M145" s="83"/>
      <c r="N145" s="83"/>
      <c r="O145" s="148"/>
      <c r="T145" s="148"/>
      <c r="U145" s="83"/>
      <c r="V145" s="155"/>
      <c r="W145" s="155" t="s">
        <v>231</v>
      </c>
      <c r="X145" s="155"/>
      <c r="Y145" s="155"/>
      <c r="Z145" s="155"/>
      <c r="AA145" s="155"/>
      <c r="AB145" s="155"/>
      <c r="AC145" s="155"/>
      <c r="AD145" s="155"/>
      <c r="AE145" s="155"/>
      <c r="AF145" s="155"/>
      <c r="AG145" s="155"/>
      <c r="AH145" s="155"/>
      <c r="AI145" s="155"/>
      <c r="AJ145" s="155"/>
      <c r="AK145" s="155"/>
      <c r="AL145" s="155"/>
      <c r="AM145" s="155"/>
      <c r="AN145" s="155"/>
      <c r="AO145" s="155"/>
      <c r="AP145" s="155"/>
      <c r="AQ145" s="155"/>
      <c r="AR145" s="155"/>
      <c r="AS145" s="155"/>
      <c r="AT145" s="155"/>
      <c r="AU145" s="155"/>
      <c r="AV145" s="155"/>
      <c r="AW145" s="155"/>
      <c r="AX145" s="155"/>
      <c r="AY145" s="155"/>
      <c r="AZ145" s="155"/>
      <c r="BA145" s="155"/>
      <c r="BB145" s="155"/>
      <c r="BC145" s="155"/>
      <c r="BD145" s="155"/>
      <c r="BE145" s="155"/>
      <c r="BF145" s="155"/>
      <c r="BG145" s="155"/>
      <c r="BH145" s="155"/>
      <c r="BI145" s="155"/>
      <c r="BJ145" s="155"/>
      <c r="BK145" s="155"/>
      <c r="BL145" s="155"/>
      <c r="BM145" s="155"/>
      <c r="BN145" s="155"/>
      <c r="BO145" s="83"/>
      <c r="BP145" s="83"/>
      <c r="BQ145" s="83"/>
      <c r="BR145" s="148"/>
      <c r="BS145" s="83"/>
      <c r="BT145" s="83"/>
      <c r="BU145" s="83"/>
      <c r="BV145" s="83"/>
      <c r="BW145" s="83"/>
      <c r="BX145" s="83"/>
      <c r="BY145" s="148"/>
    </row>
    <row r="146" spans="1:77" s="89" customFormat="1">
      <c r="A146" s="150"/>
      <c r="B146" s="83"/>
      <c r="C146" s="148"/>
      <c r="D146" s="83"/>
      <c r="E146" s="83"/>
      <c r="F146" s="83"/>
      <c r="G146" s="83"/>
      <c r="H146" s="83"/>
      <c r="I146" s="148"/>
      <c r="J146" s="83"/>
      <c r="K146" s="83"/>
      <c r="L146" s="83"/>
      <c r="M146" s="83"/>
      <c r="N146" s="83"/>
      <c r="O146" s="148"/>
      <c r="T146" s="148"/>
      <c r="U146" s="83"/>
      <c r="V146" s="155"/>
      <c r="W146" s="155"/>
      <c r="X146" s="155" t="s">
        <v>230</v>
      </c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  <c r="AN146" s="155"/>
      <c r="AO146" s="155"/>
      <c r="AP146" s="155"/>
      <c r="AQ146" s="155"/>
      <c r="AR146" s="155"/>
      <c r="AS146" s="155"/>
      <c r="AT146" s="155"/>
      <c r="AU146" s="155"/>
      <c r="AV146" s="155"/>
      <c r="AW146" s="155"/>
      <c r="AX146" s="155"/>
      <c r="AY146" s="155"/>
      <c r="AZ146" s="155"/>
      <c r="BA146" s="155"/>
      <c r="BB146" s="155"/>
      <c r="BC146" s="155"/>
      <c r="BD146" s="155"/>
      <c r="BE146" s="155"/>
      <c r="BF146" s="155"/>
      <c r="BG146" s="155"/>
      <c r="BH146" s="155"/>
      <c r="BI146" s="155"/>
      <c r="BJ146" s="155"/>
      <c r="BK146" s="155"/>
      <c r="BL146" s="155"/>
      <c r="BM146" s="155"/>
      <c r="BN146" s="155"/>
      <c r="BO146" s="83"/>
      <c r="BP146" s="83"/>
      <c r="BQ146" s="83"/>
      <c r="BR146" s="148"/>
      <c r="BS146" s="83"/>
      <c r="BT146" s="83"/>
      <c r="BU146" s="83"/>
      <c r="BV146" s="83"/>
      <c r="BW146" s="83"/>
      <c r="BX146" s="83"/>
      <c r="BY146" s="148"/>
    </row>
    <row r="147" spans="1:77" s="89" customFormat="1">
      <c r="A147" s="150"/>
      <c r="B147" s="83"/>
      <c r="C147" s="148"/>
      <c r="D147" s="83"/>
      <c r="E147" s="83"/>
      <c r="F147" s="83"/>
      <c r="G147" s="83"/>
      <c r="H147" s="83"/>
      <c r="I147" s="148"/>
      <c r="J147" s="83"/>
      <c r="K147" s="83"/>
      <c r="L147" s="83"/>
      <c r="M147" s="83"/>
      <c r="O147" s="148"/>
      <c r="T147" s="148"/>
      <c r="U147" s="83"/>
      <c r="V147" s="155"/>
      <c r="W147" s="155"/>
      <c r="X147" s="155" t="s">
        <v>234</v>
      </c>
      <c r="Y147" s="155"/>
      <c r="Z147" s="155"/>
      <c r="AA147" s="155"/>
      <c r="AB147" s="155"/>
      <c r="AC147" s="155"/>
      <c r="AD147" s="155"/>
      <c r="AE147" s="155"/>
      <c r="AF147" s="152"/>
      <c r="AG147" s="155"/>
      <c r="AH147" s="155"/>
      <c r="AI147" s="155"/>
      <c r="AJ147" s="155"/>
      <c r="AK147" s="155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148"/>
      <c r="BS147" s="83"/>
      <c r="BT147" s="83"/>
      <c r="BU147" s="83"/>
      <c r="BV147" s="83"/>
      <c r="BW147" s="83"/>
      <c r="BX147" s="83"/>
      <c r="BY147" s="148"/>
    </row>
    <row r="148" spans="1:77" s="89" customFormat="1">
      <c r="A148" s="150"/>
      <c r="B148" s="83"/>
      <c r="C148" s="148"/>
      <c r="D148" s="83"/>
      <c r="E148" s="83"/>
      <c r="F148" s="83"/>
      <c r="G148" s="83"/>
      <c r="H148" s="83"/>
      <c r="I148" s="148"/>
      <c r="J148" s="83"/>
      <c r="K148" s="83"/>
      <c r="L148" s="83"/>
      <c r="M148" s="83"/>
      <c r="N148" s="83"/>
      <c r="O148" s="148"/>
      <c r="T148" s="148"/>
      <c r="U148" s="83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  <c r="AS148" s="155"/>
      <c r="AT148" s="155"/>
      <c r="AU148" s="155"/>
      <c r="AV148" s="155"/>
      <c r="AW148" s="155"/>
      <c r="AX148" s="155"/>
      <c r="AY148" s="155"/>
      <c r="AZ148" s="155"/>
      <c r="BA148" s="155"/>
      <c r="BB148" s="155"/>
      <c r="BC148" s="155"/>
      <c r="BD148" s="155"/>
      <c r="BE148" s="155"/>
      <c r="BF148" s="155"/>
      <c r="BG148" s="155"/>
      <c r="BH148" s="155"/>
      <c r="BI148" s="155"/>
      <c r="BJ148" s="155"/>
      <c r="BK148" s="155"/>
      <c r="BL148" s="155"/>
      <c r="BM148" s="155"/>
      <c r="BN148" s="155"/>
      <c r="BO148" s="83"/>
      <c r="BP148" s="83"/>
      <c r="BQ148" s="83"/>
      <c r="BR148" s="148"/>
      <c r="BS148" s="83"/>
      <c r="BT148" s="83"/>
      <c r="BU148" s="83"/>
      <c r="BV148" s="83"/>
      <c r="BW148" s="83"/>
      <c r="BX148" s="83"/>
      <c r="BY148" s="148"/>
    </row>
    <row r="149" spans="1:77" s="89" customFormat="1">
      <c r="A149" s="150"/>
      <c r="B149" s="83"/>
      <c r="C149" s="148"/>
      <c r="D149" s="83"/>
      <c r="E149" s="83"/>
      <c r="F149" s="83"/>
      <c r="G149" s="83"/>
      <c r="H149" s="83"/>
      <c r="I149" s="148"/>
      <c r="J149" s="83"/>
      <c r="K149" s="83"/>
      <c r="L149" s="83"/>
      <c r="M149" s="83"/>
      <c r="N149" s="83"/>
      <c r="O149" s="148"/>
      <c r="T149" s="148"/>
      <c r="U149" s="83"/>
      <c r="V149" s="155"/>
      <c r="W149" s="155" t="s">
        <v>232</v>
      </c>
      <c r="X149" s="155"/>
      <c r="Y149" s="155"/>
      <c r="Z149" s="155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/>
      <c r="AS149" s="155"/>
      <c r="AT149" s="155"/>
      <c r="AU149" s="155"/>
      <c r="AV149" s="155"/>
      <c r="AW149" s="155"/>
      <c r="AX149" s="155"/>
      <c r="AY149" s="155"/>
      <c r="AZ149" s="155"/>
      <c r="BA149" s="155"/>
      <c r="BB149" s="155"/>
      <c r="BC149" s="155"/>
      <c r="BD149" s="155"/>
      <c r="BE149" s="155"/>
      <c r="BF149" s="155"/>
      <c r="BG149" s="155"/>
      <c r="BH149" s="155"/>
      <c r="BI149" s="155"/>
      <c r="BJ149" s="155"/>
      <c r="BK149" s="155"/>
      <c r="BL149" s="155"/>
      <c r="BM149" s="155"/>
      <c r="BN149" s="155"/>
      <c r="BO149" s="83"/>
      <c r="BP149" s="83"/>
      <c r="BQ149" s="83"/>
      <c r="BR149" s="148"/>
      <c r="BS149" s="83"/>
      <c r="BT149" s="83"/>
      <c r="BU149" s="83"/>
      <c r="BV149" s="83"/>
      <c r="BW149" s="83"/>
      <c r="BX149" s="83"/>
      <c r="BY149" s="148"/>
    </row>
    <row r="150" spans="1:77" s="89" customFormat="1">
      <c r="A150" s="150"/>
      <c r="B150" s="83"/>
      <c r="C150" s="148"/>
      <c r="D150" s="83"/>
      <c r="E150" s="83"/>
      <c r="F150" s="83"/>
      <c r="G150" s="83"/>
      <c r="H150" s="83"/>
      <c r="I150" s="148"/>
      <c r="J150" s="83"/>
      <c r="K150" s="83"/>
      <c r="L150" s="83"/>
      <c r="M150" s="83"/>
      <c r="N150" s="83"/>
      <c r="O150" s="148"/>
      <c r="T150" s="148"/>
      <c r="U150" s="83"/>
      <c r="V150" s="155"/>
      <c r="W150" s="155"/>
      <c r="X150" s="155" t="s">
        <v>233</v>
      </c>
      <c r="Y150" s="155"/>
      <c r="Z150" s="155"/>
      <c r="AA150" s="155"/>
      <c r="AB150" s="155"/>
      <c r="AC150" s="155"/>
      <c r="AD150" s="155"/>
      <c r="AE150" s="155"/>
      <c r="AF150" s="155"/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55"/>
      <c r="AR150" s="155"/>
      <c r="AS150" s="155"/>
      <c r="AT150" s="155"/>
      <c r="AU150" s="155"/>
      <c r="AV150" s="155"/>
      <c r="AW150" s="155"/>
      <c r="AX150" s="155"/>
      <c r="AY150" s="155"/>
      <c r="AZ150" s="155"/>
      <c r="BA150" s="155"/>
      <c r="BB150" s="155"/>
      <c r="BC150" s="155"/>
      <c r="BD150" s="155"/>
      <c r="BE150" s="155"/>
      <c r="BF150" s="155"/>
      <c r="BG150" s="155"/>
      <c r="BH150" s="155"/>
      <c r="BI150" s="155"/>
      <c r="BJ150" s="155"/>
      <c r="BK150" s="155"/>
      <c r="BL150" s="155"/>
      <c r="BM150" s="155"/>
      <c r="BN150" s="155"/>
      <c r="BO150" s="83"/>
      <c r="BP150" s="83"/>
      <c r="BQ150" s="83"/>
      <c r="BR150" s="148"/>
      <c r="BS150" s="83" t="s">
        <v>171</v>
      </c>
      <c r="BT150" s="83"/>
      <c r="BU150" s="83"/>
      <c r="BV150" s="83"/>
      <c r="BW150" s="83"/>
      <c r="BX150" s="83"/>
      <c r="BY150" s="148"/>
    </row>
    <row r="151" spans="1:77" s="89" customFormat="1">
      <c r="A151" s="151"/>
      <c r="B151" s="147"/>
      <c r="C151" s="149"/>
      <c r="D151" s="147"/>
      <c r="E151" s="147"/>
      <c r="F151" s="147"/>
      <c r="G151" s="147"/>
      <c r="H151" s="147"/>
      <c r="I151" s="149"/>
      <c r="J151" s="147"/>
      <c r="K151" s="147"/>
      <c r="L151" s="147"/>
      <c r="M151" s="147"/>
      <c r="N151" s="147"/>
      <c r="O151" s="149"/>
      <c r="P151" s="147"/>
      <c r="Q151" s="147"/>
      <c r="R151" s="147"/>
      <c r="S151" s="147"/>
      <c r="T151" s="149"/>
      <c r="U151" s="147"/>
      <c r="V151" s="187"/>
      <c r="W151" s="187"/>
      <c r="X151" s="187"/>
      <c r="Y151" s="187"/>
      <c r="Z151" s="147"/>
      <c r="AA151" s="147"/>
      <c r="AB151" s="207"/>
      <c r="AC151" s="207"/>
      <c r="AD151" s="207"/>
      <c r="AE151" s="187"/>
      <c r="AF151" s="187"/>
      <c r="AG151" s="187"/>
      <c r="AH151" s="187"/>
      <c r="AI151" s="187"/>
      <c r="AJ151" s="187"/>
      <c r="AK151" s="187"/>
      <c r="AL151" s="147"/>
      <c r="AM151" s="147"/>
      <c r="AN151" s="147"/>
      <c r="AO151" s="147"/>
      <c r="AP151" s="147"/>
      <c r="AQ151" s="147"/>
      <c r="AR151" s="147"/>
      <c r="AS151" s="147"/>
      <c r="AT151" s="147"/>
      <c r="AU151" s="147"/>
      <c r="AV151" s="147"/>
      <c r="AW151" s="147"/>
      <c r="AX151" s="147"/>
      <c r="AY151" s="147"/>
      <c r="AZ151" s="147"/>
      <c r="BA151" s="147"/>
      <c r="BB151" s="147"/>
      <c r="BC151" s="147"/>
      <c r="BD151" s="147"/>
      <c r="BE151" s="147"/>
      <c r="BF151" s="147"/>
      <c r="BG151" s="147"/>
      <c r="BH151" s="147"/>
      <c r="BI151" s="147"/>
      <c r="BJ151" s="147"/>
      <c r="BK151" s="147"/>
      <c r="BL151" s="147"/>
      <c r="BM151" s="147"/>
      <c r="BN151" s="147"/>
      <c r="BO151" s="147"/>
      <c r="BP151" s="147"/>
      <c r="BQ151" s="147"/>
      <c r="BR151" s="149"/>
      <c r="BS151" s="147"/>
      <c r="BT151" s="147"/>
      <c r="BU151" s="147"/>
      <c r="BV151" s="147"/>
      <c r="BW151" s="147"/>
      <c r="BX151" s="147"/>
      <c r="BY151" s="149"/>
    </row>
    <row r="152" spans="1:77" s="89" customFormat="1">
      <c r="A152" s="635">
        <v>60</v>
      </c>
      <c r="B152" s="636"/>
      <c r="C152" s="637"/>
      <c r="D152" s="83" t="s">
        <v>276</v>
      </c>
      <c r="E152" s="83"/>
      <c r="F152" s="83"/>
      <c r="G152" s="83"/>
      <c r="H152" s="83"/>
      <c r="I152" s="148"/>
      <c r="J152" s="83" t="s">
        <v>277</v>
      </c>
      <c r="K152" s="83"/>
      <c r="L152" s="83"/>
      <c r="M152" s="83"/>
      <c r="O152" s="148"/>
      <c r="T152" s="148"/>
      <c r="U152" s="83"/>
      <c r="V152" s="155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148"/>
      <c r="BS152" s="83"/>
      <c r="BT152" s="83"/>
      <c r="BU152" s="83"/>
      <c r="BV152" s="83"/>
      <c r="BW152" s="83"/>
      <c r="BX152" s="83"/>
      <c r="BY152" s="148"/>
    </row>
    <row r="153" spans="1:77" s="89" customFormat="1">
      <c r="A153" s="150"/>
      <c r="B153" s="83"/>
      <c r="C153" s="148"/>
      <c r="D153" s="83"/>
      <c r="E153" s="83"/>
      <c r="F153" s="83"/>
      <c r="G153" s="83"/>
      <c r="H153" s="83"/>
      <c r="I153" s="148"/>
      <c r="J153" s="83"/>
      <c r="K153" s="83"/>
      <c r="L153" s="83"/>
      <c r="M153" s="83"/>
      <c r="N153" s="83"/>
      <c r="O153" s="148"/>
      <c r="T153" s="148"/>
      <c r="U153" s="83"/>
      <c r="V153" s="155" t="s">
        <v>322</v>
      </c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  <c r="AS153" s="155"/>
      <c r="AT153" s="155"/>
      <c r="AU153" s="155"/>
      <c r="AV153" s="155"/>
      <c r="AW153" s="155"/>
      <c r="AX153" s="155"/>
      <c r="AY153" s="155"/>
      <c r="AZ153" s="155"/>
      <c r="BA153" s="155"/>
      <c r="BB153" s="155"/>
      <c r="BC153" s="155"/>
      <c r="BD153" s="155"/>
      <c r="BE153" s="155"/>
      <c r="BF153" s="155"/>
      <c r="BG153" s="155"/>
      <c r="BH153" s="155"/>
      <c r="BI153" s="155"/>
      <c r="BJ153" s="155"/>
      <c r="BK153" s="155"/>
      <c r="BL153" s="155"/>
      <c r="BM153" s="155"/>
      <c r="BN153" s="155"/>
      <c r="BO153" s="83"/>
      <c r="BP153" s="83"/>
      <c r="BQ153" s="83"/>
      <c r="BR153" s="148"/>
      <c r="BS153" s="83"/>
      <c r="BT153" s="83"/>
      <c r="BU153" s="83"/>
      <c r="BV153" s="83"/>
      <c r="BW153" s="83"/>
      <c r="BX153" s="83"/>
      <c r="BY153" s="148"/>
    </row>
    <row r="154" spans="1:77" s="89" customFormat="1">
      <c r="A154" s="150"/>
      <c r="B154" s="83"/>
      <c r="C154" s="148"/>
      <c r="D154" s="83"/>
      <c r="E154" s="83"/>
      <c r="F154" s="83"/>
      <c r="G154" s="83"/>
      <c r="H154" s="83"/>
      <c r="I154" s="148"/>
      <c r="J154" s="83"/>
      <c r="K154" s="83"/>
      <c r="L154" s="83"/>
      <c r="M154" s="83"/>
      <c r="N154" s="83"/>
      <c r="O154" s="148"/>
      <c r="T154" s="148"/>
      <c r="U154" s="83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93"/>
      <c r="AF154" s="194"/>
      <c r="AG154" s="194"/>
      <c r="AH154" s="194"/>
      <c r="AI154" s="194"/>
      <c r="AJ154" s="194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148"/>
      <c r="BS154" s="83"/>
      <c r="BT154" s="83"/>
      <c r="BU154" s="83"/>
      <c r="BV154" s="83"/>
      <c r="BW154" s="83"/>
      <c r="BX154" s="83"/>
      <c r="BY154" s="148"/>
    </row>
    <row r="155" spans="1:77" s="89" customFormat="1">
      <c r="A155" s="151"/>
      <c r="B155" s="147"/>
      <c r="C155" s="149"/>
      <c r="D155" s="147"/>
      <c r="E155" s="147"/>
      <c r="F155" s="147"/>
      <c r="G155" s="147"/>
      <c r="H155" s="147"/>
      <c r="I155" s="149"/>
      <c r="J155" s="147"/>
      <c r="K155" s="147"/>
      <c r="L155" s="147"/>
      <c r="M155" s="147"/>
      <c r="N155" s="147"/>
      <c r="O155" s="149"/>
      <c r="P155" s="147"/>
      <c r="Q155" s="147"/>
      <c r="R155" s="147"/>
      <c r="S155" s="147"/>
      <c r="T155" s="149"/>
      <c r="U155" s="147"/>
      <c r="V155" s="187"/>
      <c r="W155" s="187"/>
      <c r="X155" s="187"/>
      <c r="Y155" s="187"/>
      <c r="Z155" s="147"/>
      <c r="AA155" s="147"/>
      <c r="AB155" s="207"/>
      <c r="AC155" s="207"/>
      <c r="AD155" s="207"/>
      <c r="AE155" s="187"/>
      <c r="AF155" s="187"/>
      <c r="AG155" s="187"/>
      <c r="AH155" s="187"/>
      <c r="AI155" s="187"/>
      <c r="AJ155" s="187"/>
      <c r="AK155" s="187"/>
      <c r="AL155" s="147"/>
      <c r="AM155" s="147"/>
      <c r="AN155" s="147"/>
      <c r="AO155" s="147"/>
      <c r="AP155" s="147"/>
      <c r="AQ155" s="147"/>
      <c r="AR155" s="147"/>
      <c r="AS155" s="147"/>
      <c r="AT155" s="147"/>
      <c r="AU155" s="147"/>
      <c r="AV155" s="147"/>
      <c r="AW155" s="147"/>
      <c r="AX155" s="147"/>
      <c r="AY155" s="147"/>
      <c r="AZ155" s="147"/>
      <c r="BA155" s="147"/>
      <c r="BB155" s="147"/>
      <c r="BC155" s="147"/>
      <c r="BD155" s="147"/>
      <c r="BE155" s="147"/>
      <c r="BF155" s="147"/>
      <c r="BG155" s="147"/>
      <c r="BH155" s="147"/>
      <c r="BI155" s="147"/>
      <c r="BJ155" s="147"/>
      <c r="BK155" s="147"/>
      <c r="BL155" s="147"/>
      <c r="BM155" s="147"/>
      <c r="BN155" s="147"/>
      <c r="BO155" s="147"/>
      <c r="BP155" s="147"/>
      <c r="BQ155" s="147"/>
      <c r="BR155" s="149"/>
      <c r="BS155" s="147"/>
      <c r="BT155" s="147"/>
      <c r="BU155" s="147"/>
      <c r="BV155" s="147"/>
      <c r="BW155" s="147"/>
      <c r="BX155" s="147"/>
      <c r="BY155" s="149"/>
    </row>
  </sheetData>
  <mergeCells count="37">
    <mergeCell ref="A152:C152"/>
    <mergeCell ref="BH2:BN2"/>
    <mergeCell ref="AH2:BB2"/>
    <mergeCell ref="BO1:BR1"/>
    <mergeCell ref="BS1:BY1"/>
    <mergeCell ref="BO2:BR2"/>
    <mergeCell ref="BS2:BY2"/>
    <mergeCell ref="BD1:BG1"/>
    <mergeCell ref="BD2:BG2"/>
    <mergeCell ref="BH1:BN1"/>
    <mergeCell ref="AH3:AL3"/>
    <mergeCell ref="A2:I2"/>
    <mergeCell ref="J2:V2"/>
    <mergeCell ref="X2:AG2"/>
    <mergeCell ref="AH1:BB1"/>
    <mergeCell ref="AM3:BB3"/>
    <mergeCell ref="A1:I1"/>
    <mergeCell ref="J1:V1"/>
    <mergeCell ref="X1:AG1"/>
    <mergeCell ref="A3:I3"/>
    <mergeCell ref="J3:V3"/>
    <mergeCell ref="X3:AG3"/>
    <mergeCell ref="A6:C6"/>
    <mergeCell ref="AC50:AH50"/>
    <mergeCell ref="AC51:AH51"/>
    <mergeCell ref="AB83:AG83"/>
    <mergeCell ref="D6:I6"/>
    <mergeCell ref="J6:O6"/>
    <mergeCell ref="P6:T6"/>
    <mergeCell ref="AL116:BC116"/>
    <mergeCell ref="AB116:AG116"/>
    <mergeCell ref="A138:C138"/>
    <mergeCell ref="AL84:BJ84"/>
    <mergeCell ref="AL83:BJ83"/>
    <mergeCell ref="AB115:AG115"/>
    <mergeCell ref="AL115:BC115"/>
    <mergeCell ref="AB84:AG84"/>
  </mergeCells>
  <phoneticPr fontId="3"/>
  <pageMargins left="0.39370078740157483" right="0.39370078740157483" top="0.27559055118110237" bottom="0.35433070866141736" header="0.39370078740157483" footer="0.19685039370078741"/>
  <pageSetup paperSize="9" orientation="landscape" r:id="rId1"/>
  <headerFooter alignWithMargins="0">
    <oddFooter>&amp;C&amp;"VL ゴシック,標準"&amp;5&amp;P / &amp;N&amp;R&amp;"VL ゴシック,標準"&amp;5All Rights Reserved,Copyright © 2014　株式会社エイ・エヌ・エス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CI51"/>
  <sheetViews>
    <sheetView zoomScale="130" zoomScaleNormal="130" workbookViewId="0">
      <pane xSplit="19" ySplit="4" topLeftCell="T5" activePane="bottomRight" state="frozen"/>
      <selection pane="topRight" activeCell="T1" sqref="T1"/>
      <selection pane="bottomLeft" activeCell="A5" sqref="A5"/>
      <selection pane="bottomRight" activeCell="AC18" sqref="AC18"/>
    </sheetView>
  </sheetViews>
  <sheetFormatPr defaultColWidth="8.875" defaultRowHeight="9.75"/>
  <cols>
    <col min="1" max="2" width="1.625" style="119" customWidth="1"/>
    <col min="3" max="87" width="1.625" style="32" customWidth="1"/>
    <col min="88" max="88" width="1.75" style="32" customWidth="1"/>
    <col min="89" max="16384" width="8.875" style="32"/>
  </cols>
  <sheetData>
    <row r="1" spans="1:87" ht="9.75" customHeight="1">
      <c r="A1" s="365" t="s">
        <v>296</v>
      </c>
      <c r="B1" s="366"/>
      <c r="C1" s="366"/>
      <c r="D1" s="366"/>
      <c r="E1" s="366"/>
      <c r="F1" s="366"/>
      <c r="G1" s="366"/>
      <c r="H1" s="366"/>
      <c r="I1" s="366"/>
      <c r="J1" s="367" t="e">
        <f ca="1">INDIRECT("機能概要!J"&amp;1)</f>
        <v>#REF!</v>
      </c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9"/>
      <c r="W1" s="31"/>
      <c r="X1" s="370" t="s">
        <v>324</v>
      </c>
      <c r="Y1" s="371"/>
      <c r="Z1" s="371"/>
      <c r="AA1" s="371"/>
      <c r="AB1" s="371"/>
      <c r="AC1" s="371"/>
      <c r="AD1" s="371"/>
      <c r="AE1" s="371"/>
      <c r="AF1" s="371"/>
      <c r="AG1" s="371"/>
      <c r="AH1" s="681" t="e">
        <f ca="1">INDIRECT("機能概要!AH"&amp;1)</f>
        <v>#REF!</v>
      </c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  <c r="AY1" s="681"/>
      <c r="AZ1" s="681"/>
      <c r="BA1" s="681"/>
      <c r="BB1" s="681"/>
      <c r="BC1" s="681"/>
      <c r="BD1" s="681"/>
      <c r="BE1" s="681"/>
      <c r="BF1" s="681"/>
      <c r="BG1" s="681"/>
      <c r="BH1" s="681"/>
      <c r="BI1" s="681"/>
      <c r="BJ1" s="681"/>
      <c r="BK1" s="681"/>
      <c r="BL1" s="682"/>
      <c r="BM1" s="31"/>
      <c r="BN1" s="683" t="s">
        <v>326</v>
      </c>
      <c r="BO1" s="684"/>
      <c r="BP1" s="684"/>
      <c r="BQ1" s="685"/>
      <c r="BR1" s="337" t="e">
        <f ca="1">INDIRECT("更新履歴!F"&amp;4)</f>
        <v>#REF!</v>
      </c>
      <c r="BS1" s="338"/>
      <c r="BT1" s="338"/>
      <c r="BU1" s="338"/>
      <c r="BV1" s="338"/>
      <c r="BW1" s="338"/>
      <c r="BX1" s="339"/>
      <c r="BY1" s="340" t="s">
        <v>328</v>
      </c>
      <c r="BZ1" s="341"/>
      <c r="CA1" s="341"/>
      <c r="CB1" s="341"/>
      <c r="CC1" s="342" t="e">
        <f ca="1">INDIRECT("更新履歴!B"&amp;4)</f>
        <v>#REF!</v>
      </c>
      <c r="CD1" s="343"/>
      <c r="CE1" s="343"/>
      <c r="CF1" s="343"/>
      <c r="CG1" s="343"/>
      <c r="CH1" s="343"/>
      <c r="CI1" s="344"/>
    </row>
    <row r="2" spans="1:87" ht="9.75" customHeight="1">
      <c r="A2" s="345" t="s">
        <v>297</v>
      </c>
      <c r="B2" s="346"/>
      <c r="C2" s="346"/>
      <c r="D2" s="346"/>
      <c r="E2" s="346"/>
      <c r="F2" s="346"/>
      <c r="G2" s="346"/>
      <c r="H2" s="346"/>
      <c r="I2" s="346"/>
      <c r="J2" s="678" t="e">
        <f ca="1">INDIRECT("機能概要!J"&amp;2)</f>
        <v>#REF!</v>
      </c>
      <c r="K2" s="679"/>
      <c r="L2" s="679"/>
      <c r="M2" s="679"/>
      <c r="N2" s="679"/>
      <c r="O2" s="679"/>
      <c r="P2" s="679"/>
      <c r="Q2" s="679"/>
      <c r="R2" s="679"/>
      <c r="S2" s="679"/>
      <c r="T2" s="679"/>
      <c r="U2" s="679"/>
      <c r="V2" s="680"/>
      <c r="W2" s="31"/>
      <c r="X2" s="350" t="s">
        <v>324</v>
      </c>
      <c r="Y2" s="351"/>
      <c r="Z2" s="351"/>
      <c r="AA2" s="351"/>
      <c r="AB2" s="351"/>
      <c r="AC2" s="351"/>
      <c r="AD2" s="351"/>
      <c r="AE2" s="351"/>
      <c r="AF2" s="351"/>
      <c r="AG2" s="351"/>
      <c r="AH2" s="352" t="e">
        <f ca="1">INDIRECT("機能概要!AH"&amp;2)</f>
        <v>#REF!</v>
      </c>
      <c r="AI2" s="352"/>
      <c r="AJ2" s="352"/>
      <c r="AK2" s="352"/>
      <c r="AL2" s="352"/>
      <c r="AM2" s="352"/>
      <c r="AN2" s="352"/>
      <c r="AO2" s="352"/>
      <c r="AP2" s="352"/>
      <c r="AQ2" s="352"/>
      <c r="AR2" s="352"/>
      <c r="AS2" s="352"/>
      <c r="AT2" s="352"/>
      <c r="AU2" s="352"/>
      <c r="AV2" s="352"/>
      <c r="AW2" s="352"/>
      <c r="AX2" s="352"/>
      <c r="AY2" s="352"/>
      <c r="AZ2" s="352"/>
      <c r="BA2" s="352"/>
      <c r="BB2" s="352"/>
      <c r="BC2" s="352"/>
      <c r="BD2" s="352"/>
      <c r="BE2" s="352"/>
      <c r="BF2" s="352"/>
      <c r="BG2" s="352"/>
      <c r="BH2" s="352"/>
      <c r="BI2" s="352"/>
      <c r="BJ2" s="352"/>
      <c r="BK2" s="352"/>
      <c r="BL2" s="353"/>
      <c r="BM2" s="31"/>
      <c r="BN2" s="359" t="s">
        <v>327</v>
      </c>
      <c r="BO2" s="360"/>
      <c r="BP2" s="360"/>
      <c r="BQ2" s="361"/>
      <c r="BR2" s="356" t="str">
        <f xml:space="preserve"> IFERROR(VLOOKUP(CC2,'History update'!B4:F735,5,FALSE),"")</f>
        <v/>
      </c>
      <c r="BS2" s="357"/>
      <c r="BT2" s="357"/>
      <c r="BU2" s="357"/>
      <c r="BV2" s="357"/>
      <c r="BW2" s="357"/>
      <c r="BX2" s="358"/>
      <c r="BY2" s="359" t="s">
        <v>330</v>
      </c>
      <c r="BZ2" s="360"/>
      <c r="CA2" s="360"/>
      <c r="CB2" s="361"/>
      <c r="CC2" s="362" t="str">
        <f>IF(MAX('History update'!B5:B735)&gt;0,MAX('History update'!B5:B735)," ")</f>
        <v xml:space="preserve"> </v>
      </c>
      <c r="CD2" s="363"/>
      <c r="CE2" s="363"/>
      <c r="CF2" s="363"/>
      <c r="CG2" s="363"/>
      <c r="CH2" s="363"/>
      <c r="CI2" s="364"/>
    </row>
    <row r="3" spans="1:87" ht="9.75" customHeight="1">
      <c r="A3" s="376"/>
      <c r="B3" s="377"/>
      <c r="C3" s="377"/>
      <c r="D3" s="377"/>
      <c r="E3" s="377"/>
      <c r="F3" s="377"/>
      <c r="G3" s="377"/>
      <c r="H3" s="377"/>
      <c r="I3" s="377"/>
      <c r="J3" s="378" t="e">
        <f ca="1">INDIRECT("機能概要!J"&amp;3)</f>
        <v>#REF!</v>
      </c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80"/>
      <c r="W3" s="31"/>
      <c r="X3" s="381" t="s">
        <v>325</v>
      </c>
      <c r="Y3" s="382"/>
      <c r="Z3" s="382"/>
      <c r="AA3" s="382"/>
      <c r="AB3" s="382"/>
      <c r="AC3" s="382"/>
      <c r="AD3" s="382"/>
      <c r="AE3" s="382"/>
      <c r="AF3" s="382"/>
      <c r="AG3" s="382"/>
      <c r="AH3" s="383" t="str">
        <f xml:space="preserve"> IFERROR(VLOOKUP(AM3,[3]PID!$D$4:$F$1001,3,0),"")</f>
        <v/>
      </c>
      <c r="AI3" s="384">
        <f xml:space="preserve"> IFERROR(VLOOKUP(AC3,[4]テーブル名!$C$2:$H$1001,2,FALSE),"")</f>
        <v>0</v>
      </c>
      <c r="AJ3" s="384">
        <f xml:space="preserve"> IFERROR(VLOOKUP(AD3,[4]テーブル名!$C$2:$H$1001,2,FALSE),"")</f>
        <v>0</v>
      </c>
      <c r="AK3" s="384">
        <f xml:space="preserve"> IFERROR(VLOOKUP(AE3,[4]テーブル名!$C$2:$H$1001,2,FALSE),"")</f>
        <v>0</v>
      </c>
      <c r="AL3" s="385">
        <f xml:space="preserve"> IFERROR(VLOOKUP(AF3,[4]テーブル名!$C$2:$H$1001,2,FALSE),"")</f>
        <v>0</v>
      </c>
      <c r="AM3" s="386" t="str">
        <f>'History update'!$B$1</f>
        <v>User master detail</v>
      </c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6"/>
      <c r="AZ3" s="386"/>
      <c r="BA3" s="386"/>
      <c r="BB3" s="386"/>
      <c r="BC3" s="386"/>
      <c r="BD3" s="386"/>
      <c r="BE3" s="386"/>
      <c r="BF3" s="386"/>
      <c r="BG3" s="386"/>
      <c r="BH3" s="386"/>
      <c r="BI3" s="386"/>
      <c r="BJ3" s="386"/>
      <c r="BK3" s="386"/>
      <c r="BL3" s="387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3"/>
      <c r="BZ3" s="33"/>
      <c r="CA3" s="33"/>
      <c r="CB3" s="33"/>
      <c r="CC3" s="34"/>
      <c r="CD3" s="34"/>
      <c r="CE3" s="34"/>
      <c r="CF3" s="34"/>
      <c r="CG3" s="34"/>
      <c r="CH3" s="34"/>
      <c r="CI3" s="34"/>
    </row>
    <row r="4" spans="1:87" ht="3" customHeight="1"/>
    <row r="5" spans="1:87" ht="9.75" customHeight="1">
      <c r="A5" s="691" t="s">
        <v>5</v>
      </c>
      <c r="B5" s="692"/>
      <c r="C5" s="711" t="s">
        <v>68</v>
      </c>
      <c r="D5" s="712"/>
      <c r="E5" s="712"/>
      <c r="F5" s="712"/>
      <c r="G5" s="712"/>
      <c r="H5" s="712"/>
      <c r="I5" s="712"/>
      <c r="J5" s="713"/>
      <c r="K5" s="711" t="s">
        <v>43</v>
      </c>
      <c r="L5" s="712"/>
      <c r="M5" s="712"/>
      <c r="N5" s="712"/>
      <c r="O5" s="712"/>
      <c r="P5" s="712"/>
      <c r="Q5" s="712"/>
      <c r="R5" s="712"/>
      <c r="S5" s="302" t="s">
        <v>141</v>
      </c>
      <c r="T5" s="721" t="s">
        <v>136</v>
      </c>
      <c r="U5" s="722"/>
      <c r="V5" s="722"/>
      <c r="W5" s="716" t="s">
        <v>272</v>
      </c>
      <c r="X5" s="717"/>
      <c r="Y5" s="717"/>
      <c r="Z5" s="717"/>
      <c r="AA5" s="717"/>
      <c r="AB5" s="717"/>
      <c r="AC5" s="717"/>
      <c r="AD5" s="717"/>
      <c r="AE5" s="717"/>
      <c r="AF5" s="717"/>
      <c r="AG5" s="717"/>
      <c r="AH5" s="739"/>
      <c r="AI5" s="739"/>
      <c r="AJ5" s="740"/>
      <c r="AK5" s="721" t="s">
        <v>136</v>
      </c>
      <c r="AL5" s="722"/>
      <c r="AM5" s="722"/>
      <c r="AN5" s="729" t="s">
        <v>271</v>
      </c>
      <c r="AO5" s="730"/>
      <c r="AP5" s="730"/>
      <c r="AQ5" s="730"/>
      <c r="AR5" s="730"/>
      <c r="AS5" s="730"/>
      <c r="AT5" s="730"/>
      <c r="AU5" s="730"/>
      <c r="AV5" s="730"/>
      <c r="AW5" s="730"/>
      <c r="AX5" s="730"/>
      <c r="AY5" s="730"/>
      <c r="AZ5" s="730"/>
      <c r="BA5" s="730"/>
      <c r="BB5" s="721" t="s">
        <v>136</v>
      </c>
      <c r="BC5" s="722"/>
      <c r="BD5" s="722"/>
      <c r="BE5" s="729" t="s">
        <v>273</v>
      </c>
      <c r="BF5" s="730"/>
      <c r="BG5" s="730"/>
      <c r="BH5" s="730"/>
      <c r="BI5" s="730"/>
      <c r="BJ5" s="730"/>
      <c r="BK5" s="730"/>
      <c r="BL5" s="730"/>
      <c r="BM5" s="730"/>
      <c r="BN5" s="730"/>
      <c r="BO5" s="730"/>
      <c r="BP5" s="730"/>
      <c r="BQ5" s="730"/>
      <c r="BR5" s="730"/>
      <c r="BS5" s="730"/>
      <c r="BT5" s="730"/>
      <c r="BU5" s="730"/>
      <c r="BV5" s="730"/>
      <c r="BW5" s="730"/>
      <c r="BX5" s="730"/>
      <c r="BY5" s="730"/>
      <c r="BZ5" s="730"/>
      <c r="CA5" s="730"/>
      <c r="CB5" s="730"/>
      <c r="CC5" s="730"/>
      <c r="CD5" s="730"/>
      <c r="CE5" s="730"/>
      <c r="CF5" s="730"/>
      <c r="CG5" s="730"/>
      <c r="CH5" s="730"/>
      <c r="CI5" s="742"/>
    </row>
    <row r="6" spans="1:87" s="105" customFormat="1" ht="9.75" customHeight="1">
      <c r="A6" s="693"/>
      <c r="B6" s="694"/>
      <c r="C6" s="274"/>
      <c r="D6" s="275"/>
      <c r="E6" s="275"/>
      <c r="F6" s="275"/>
      <c r="G6" s="275"/>
      <c r="H6" s="275"/>
      <c r="I6" s="275"/>
      <c r="J6" s="278"/>
      <c r="K6" s="276"/>
      <c r="L6" s="275"/>
      <c r="M6" s="275"/>
      <c r="N6" s="275"/>
      <c r="O6" s="275"/>
      <c r="P6" s="275"/>
      <c r="Q6" s="275"/>
      <c r="R6" s="275"/>
      <c r="S6" s="277"/>
      <c r="T6" s="291"/>
      <c r="U6" s="273"/>
      <c r="V6" s="273"/>
      <c r="W6" s="296"/>
      <c r="X6" s="297"/>
      <c r="Y6" s="297"/>
      <c r="Z6" s="297"/>
      <c r="AA6" s="297"/>
      <c r="AB6" s="297"/>
      <c r="AC6" s="297"/>
      <c r="AD6" s="297"/>
      <c r="AE6" s="297"/>
      <c r="AF6" s="292"/>
      <c r="AG6" s="293"/>
      <c r="AH6" s="697" t="s">
        <v>129</v>
      </c>
      <c r="AI6" s="698"/>
      <c r="AJ6" s="699"/>
      <c r="AK6" s="291"/>
      <c r="AL6" s="273"/>
      <c r="AM6" s="273"/>
      <c r="AN6" s="296"/>
      <c r="AO6" s="297"/>
      <c r="AP6" s="297"/>
      <c r="AQ6" s="297"/>
      <c r="AR6" s="297"/>
      <c r="AS6" s="297"/>
      <c r="AT6" s="297"/>
      <c r="AU6" s="297"/>
      <c r="AV6" s="297"/>
      <c r="AW6" s="292"/>
      <c r="AX6" s="293"/>
      <c r="AY6" s="697" t="s">
        <v>129</v>
      </c>
      <c r="AZ6" s="698"/>
      <c r="BA6" s="699"/>
      <c r="BB6" s="743" t="s">
        <v>158</v>
      </c>
      <c r="BC6" s="707"/>
      <c r="BD6" s="708"/>
      <c r="BE6" s="296"/>
      <c r="BF6" s="297"/>
      <c r="BG6" s="297"/>
      <c r="BH6" s="297"/>
      <c r="BI6" s="297"/>
      <c r="BJ6" s="297"/>
      <c r="BK6" s="297"/>
      <c r="BL6" s="297"/>
      <c r="BM6" s="297"/>
      <c r="BN6" s="292"/>
      <c r="BO6" s="293"/>
      <c r="BP6" s="697" t="s">
        <v>129</v>
      </c>
      <c r="BQ6" s="698"/>
      <c r="BR6" s="699"/>
      <c r="BS6" s="743" t="s">
        <v>160</v>
      </c>
      <c r="BT6" s="707"/>
      <c r="BU6" s="708"/>
      <c r="BV6" s="296"/>
      <c r="BW6" s="297"/>
      <c r="BX6" s="297"/>
      <c r="BY6" s="297"/>
      <c r="BZ6" s="297"/>
      <c r="CA6" s="297"/>
      <c r="CB6" s="297"/>
      <c r="CC6" s="297"/>
      <c r="CD6" s="297"/>
      <c r="CE6" s="292"/>
      <c r="CF6" s="293"/>
      <c r="CG6" s="697" t="s">
        <v>129</v>
      </c>
      <c r="CH6" s="698"/>
      <c r="CI6" s="699"/>
    </row>
    <row r="7" spans="1:87" s="105" customFormat="1" ht="18.75" customHeight="1">
      <c r="A7" s="693"/>
      <c r="B7" s="694"/>
      <c r="C7" s="274"/>
      <c r="D7" s="275"/>
      <c r="E7" s="275"/>
      <c r="F7" s="275"/>
      <c r="G7" s="275"/>
      <c r="H7" s="275"/>
      <c r="I7" s="275"/>
      <c r="J7" s="278"/>
      <c r="K7" s="276"/>
      <c r="L7" s="275"/>
      <c r="M7" s="275"/>
      <c r="N7" s="275"/>
      <c r="O7" s="275"/>
      <c r="P7" s="275"/>
      <c r="Q7" s="275"/>
      <c r="R7" s="275"/>
      <c r="S7" s="277"/>
      <c r="T7" s="703" t="s">
        <v>104</v>
      </c>
      <c r="U7" s="704"/>
      <c r="V7" s="705"/>
      <c r="W7" s="296"/>
      <c r="X7" s="297"/>
      <c r="Y7" s="297"/>
      <c r="Z7" s="297"/>
      <c r="AA7" s="297"/>
      <c r="AB7" s="297"/>
      <c r="AC7" s="297"/>
      <c r="AD7" s="297"/>
      <c r="AE7" s="297"/>
      <c r="AF7" s="292"/>
      <c r="AG7" s="293"/>
      <c r="AH7" s="697"/>
      <c r="AI7" s="698"/>
      <c r="AJ7" s="699"/>
      <c r="AK7" s="703" t="s">
        <v>104</v>
      </c>
      <c r="AL7" s="704"/>
      <c r="AM7" s="705"/>
      <c r="AN7" s="726"/>
      <c r="AO7" s="727"/>
      <c r="AP7" s="727"/>
      <c r="AQ7" s="727"/>
      <c r="AR7" s="727"/>
      <c r="AS7" s="727"/>
      <c r="AT7" s="727"/>
      <c r="AU7" s="727"/>
      <c r="AV7" s="727"/>
      <c r="AW7" s="727"/>
      <c r="AX7" s="728"/>
      <c r="AY7" s="697"/>
      <c r="AZ7" s="698"/>
      <c r="BA7" s="699"/>
      <c r="BB7" s="703" t="s">
        <v>104</v>
      </c>
      <c r="BC7" s="704"/>
      <c r="BD7" s="705"/>
      <c r="BE7" s="706"/>
      <c r="BF7" s="707"/>
      <c r="BG7" s="707"/>
      <c r="BH7" s="707"/>
      <c r="BI7" s="707"/>
      <c r="BJ7" s="707"/>
      <c r="BK7" s="707"/>
      <c r="BL7" s="707"/>
      <c r="BM7" s="707"/>
      <c r="BN7" s="707"/>
      <c r="BO7" s="708"/>
      <c r="BP7" s="697"/>
      <c r="BQ7" s="698"/>
      <c r="BR7" s="699"/>
      <c r="BS7" s="703" t="s">
        <v>104</v>
      </c>
      <c r="BT7" s="704"/>
      <c r="BU7" s="705"/>
      <c r="BV7" s="706"/>
      <c r="BW7" s="707"/>
      <c r="BX7" s="707"/>
      <c r="BY7" s="707"/>
      <c r="BZ7" s="707"/>
      <c r="CA7" s="707"/>
      <c r="CB7" s="707"/>
      <c r="CC7" s="707"/>
      <c r="CD7" s="707"/>
      <c r="CE7" s="707"/>
      <c r="CF7" s="708"/>
      <c r="CG7" s="697"/>
      <c r="CH7" s="698"/>
      <c r="CI7" s="699"/>
    </row>
    <row r="8" spans="1:87" s="105" customFormat="1" ht="21" customHeight="1">
      <c r="A8" s="695"/>
      <c r="B8" s="696"/>
      <c r="C8" s="271"/>
      <c r="D8" s="269"/>
      <c r="E8" s="269"/>
      <c r="F8" s="269"/>
      <c r="G8" s="269"/>
      <c r="H8" s="269"/>
      <c r="I8" s="269"/>
      <c r="J8" s="270"/>
      <c r="K8" s="268"/>
      <c r="L8" s="269"/>
      <c r="M8" s="269"/>
      <c r="N8" s="269"/>
      <c r="O8" s="269"/>
      <c r="P8" s="269"/>
      <c r="Q8" s="269"/>
      <c r="R8" s="269"/>
      <c r="S8" s="272"/>
      <c r="T8" s="709" t="s">
        <v>140</v>
      </c>
      <c r="U8" s="710"/>
      <c r="V8" s="710"/>
      <c r="W8" s="718" t="s">
        <v>142</v>
      </c>
      <c r="X8" s="719"/>
      <c r="Y8" s="719"/>
      <c r="Z8" s="719"/>
      <c r="AA8" s="719"/>
      <c r="AB8" s="719"/>
      <c r="AC8" s="719"/>
      <c r="AD8" s="719"/>
      <c r="AE8" s="719"/>
      <c r="AF8" s="719"/>
      <c r="AG8" s="720"/>
      <c r="AH8" s="700"/>
      <c r="AI8" s="701"/>
      <c r="AJ8" s="702"/>
      <c r="AK8" s="709" t="s">
        <v>140</v>
      </c>
      <c r="AL8" s="710"/>
      <c r="AM8" s="710"/>
      <c r="AN8" s="718" t="s">
        <v>156</v>
      </c>
      <c r="AO8" s="719"/>
      <c r="AP8" s="719"/>
      <c r="AQ8" s="719"/>
      <c r="AR8" s="719"/>
      <c r="AS8" s="719"/>
      <c r="AT8" s="719"/>
      <c r="AU8" s="719"/>
      <c r="AV8" s="719"/>
      <c r="AW8" s="719"/>
      <c r="AX8" s="720"/>
      <c r="AY8" s="700"/>
      <c r="AZ8" s="701"/>
      <c r="BA8" s="702"/>
      <c r="BB8" s="709" t="s">
        <v>140</v>
      </c>
      <c r="BC8" s="710"/>
      <c r="BD8" s="710"/>
      <c r="BE8" s="741" t="s">
        <v>159</v>
      </c>
      <c r="BF8" s="719"/>
      <c r="BG8" s="719"/>
      <c r="BH8" s="719"/>
      <c r="BI8" s="719"/>
      <c r="BJ8" s="719"/>
      <c r="BK8" s="719"/>
      <c r="BL8" s="719"/>
      <c r="BM8" s="719"/>
      <c r="BN8" s="719"/>
      <c r="BO8" s="720"/>
      <c r="BP8" s="700"/>
      <c r="BQ8" s="701"/>
      <c r="BR8" s="702"/>
      <c r="BS8" s="709" t="s">
        <v>140</v>
      </c>
      <c r="BT8" s="710"/>
      <c r="BU8" s="710"/>
      <c r="BV8" s="741" t="s">
        <v>161</v>
      </c>
      <c r="BW8" s="719"/>
      <c r="BX8" s="719"/>
      <c r="BY8" s="719"/>
      <c r="BZ8" s="719"/>
      <c r="CA8" s="719"/>
      <c r="CB8" s="719"/>
      <c r="CC8" s="719"/>
      <c r="CD8" s="719"/>
      <c r="CE8" s="719"/>
      <c r="CF8" s="720"/>
      <c r="CG8" s="700"/>
      <c r="CH8" s="701"/>
      <c r="CI8" s="702"/>
    </row>
    <row r="9" spans="1:87" ht="9.75" customHeight="1">
      <c r="A9" s="686">
        <f>IF(C9&lt;&gt;"",COUNT($A$8:B8)+1,"")</f>
        <v>1</v>
      </c>
      <c r="B9" s="687"/>
      <c r="C9" s="106" t="s">
        <v>307</v>
      </c>
      <c r="D9" s="120"/>
      <c r="E9" s="120"/>
      <c r="F9" s="120"/>
      <c r="G9" s="120"/>
      <c r="H9" s="120"/>
      <c r="I9" s="120"/>
      <c r="J9" s="120"/>
      <c r="K9" s="106" t="str">
        <f>IFERROR(VLOOKUP(C9,[3]列名!$C$2:$N$17286,2,FALSE),"－")</f>
        <v>－</v>
      </c>
      <c r="L9" s="121"/>
      <c r="M9" s="121"/>
      <c r="N9" s="121"/>
      <c r="O9" s="121"/>
      <c r="P9" s="121"/>
      <c r="Q9" s="121"/>
      <c r="R9" s="121"/>
      <c r="S9" s="160" t="s">
        <v>46</v>
      </c>
      <c r="T9" s="723" t="s">
        <v>138</v>
      </c>
      <c r="U9" s="724"/>
      <c r="V9" s="725"/>
      <c r="W9" s="124" t="s">
        <v>307</v>
      </c>
      <c r="X9" s="300"/>
      <c r="Y9" s="300"/>
      <c r="Z9" s="300"/>
      <c r="AA9" s="300"/>
      <c r="AB9" s="300"/>
      <c r="AC9" s="300"/>
      <c r="AD9" s="301"/>
      <c r="AE9" s="300"/>
      <c r="AF9" s="256"/>
      <c r="AG9" s="298"/>
      <c r="AH9" s="688" t="str">
        <f>IFERROR(VLOOKUP(W9,'Screen item define'!$C$7:$S$498,17,FALSE),"－")</f>
        <v>K1</v>
      </c>
      <c r="AI9" s="689"/>
      <c r="AJ9" s="690"/>
      <c r="AK9" s="723"/>
      <c r="AL9" s="724"/>
      <c r="AM9" s="725"/>
      <c r="AN9" s="124" t="s">
        <v>307</v>
      </c>
      <c r="AO9" s="300"/>
      <c r="AP9" s="300"/>
      <c r="AQ9" s="300"/>
      <c r="AR9" s="300"/>
      <c r="AS9" s="300"/>
      <c r="AT9" s="300"/>
      <c r="AU9" s="301"/>
      <c r="AV9" s="300"/>
      <c r="AW9" s="256"/>
      <c r="AX9" s="298"/>
      <c r="AY9" s="688" t="str">
        <f>IFERROR(VLOOKUP(AN9,'Screen item define'!$C$7:$S$498,17,FALSE),"－")</f>
        <v>K1</v>
      </c>
      <c r="AZ9" s="689"/>
      <c r="BA9" s="690"/>
      <c r="BB9" s="723"/>
      <c r="BC9" s="724"/>
      <c r="BD9" s="725"/>
      <c r="BE9" s="299"/>
      <c r="BF9" s="300"/>
      <c r="BG9" s="300"/>
      <c r="BH9" s="300"/>
      <c r="BI9" s="300"/>
      <c r="BJ9" s="300"/>
      <c r="BK9" s="300"/>
      <c r="BL9" s="300"/>
      <c r="BM9" s="300"/>
      <c r="BN9" s="318"/>
      <c r="BO9" s="298"/>
      <c r="BP9" s="688" t="str">
        <f>IFERROR(VLOOKUP(BE9,'Screen item define'!$C$7:$S$498,17,FALSE),"－")</f>
        <v>－</v>
      </c>
      <c r="BQ9" s="689"/>
      <c r="BR9" s="690"/>
      <c r="BS9" s="723"/>
      <c r="BT9" s="724"/>
      <c r="BU9" s="725"/>
      <c r="BV9" s="299" t="s">
        <v>236</v>
      </c>
      <c r="BW9" s="300"/>
      <c r="BX9" s="300"/>
      <c r="BY9" s="300"/>
      <c r="BZ9" s="300"/>
      <c r="CA9" s="300"/>
      <c r="CB9" s="300"/>
      <c r="CC9" s="300"/>
      <c r="CD9" s="300"/>
      <c r="CE9" s="318"/>
      <c r="CF9" s="298"/>
      <c r="CG9" s="688" t="str">
        <f>IFERROR(VLOOKUP(BV9,'Screen item define'!$C$7:$S$498,17,FALSE),"－")</f>
        <v>－</v>
      </c>
      <c r="CH9" s="689"/>
      <c r="CI9" s="690"/>
    </row>
    <row r="10" spans="1:87" ht="9.75" customHeight="1">
      <c r="A10" s="714">
        <f>IF(C10&lt;&gt;"",COUNT($A$7:B9)+1,"")</f>
        <v>2</v>
      </c>
      <c r="B10" s="715"/>
      <c r="C10" s="106" t="s">
        <v>303</v>
      </c>
      <c r="D10" s="123"/>
      <c r="E10" s="123"/>
      <c r="F10" s="123"/>
      <c r="G10" s="123"/>
      <c r="H10" s="123"/>
      <c r="I10" s="123"/>
      <c r="J10" s="123"/>
      <c r="K10" s="106" t="str">
        <f>IFERROR(VLOOKUP(C10,[3]列名!$C$2:$N$17286,2,FALSE),"－")</f>
        <v>－</v>
      </c>
      <c r="L10" s="122"/>
      <c r="M10" s="122"/>
      <c r="N10" s="122"/>
      <c r="O10" s="122"/>
      <c r="P10" s="122"/>
      <c r="Q10" s="122"/>
      <c r="R10" s="122"/>
      <c r="S10" s="161"/>
      <c r="T10" s="666" t="s">
        <v>138</v>
      </c>
      <c r="U10" s="667"/>
      <c r="V10" s="668"/>
      <c r="W10" s="328" t="s">
        <v>303</v>
      </c>
      <c r="X10" s="259"/>
      <c r="Y10" s="259"/>
      <c r="Z10" s="259"/>
      <c r="AA10" s="259"/>
      <c r="AB10" s="259"/>
      <c r="AC10" s="259"/>
      <c r="AD10" s="259"/>
      <c r="AE10" s="259"/>
      <c r="AF10" s="254"/>
      <c r="AG10" s="254"/>
      <c r="AH10" s="669" t="str">
        <f>IFERROR(VLOOKUP(W10,'Screen item define'!$C$7:$S$498,17,FALSE),"－")</f>
        <v>h1</v>
      </c>
      <c r="AI10" s="670"/>
      <c r="AJ10" s="671"/>
      <c r="AK10" s="666" t="s">
        <v>138</v>
      </c>
      <c r="AL10" s="667"/>
      <c r="AM10" s="668"/>
      <c r="AN10" s="328" t="s">
        <v>303</v>
      </c>
      <c r="AO10" s="259"/>
      <c r="AP10" s="259"/>
      <c r="AQ10" s="259"/>
      <c r="AR10" s="259"/>
      <c r="AS10" s="259"/>
      <c r="AT10" s="259"/>
      <c r="AU10" s="259"/>
      <c r="AV10" s="259"/>
      <c r="AW10" s="254"/>
      <c r="AX10" s="254"/>
      <c r="AY10" s="669" t="str">
        <f>IFERROR(VLOOKUP(AN10,'Screen item define'!$C$7:$S$498,17,FALSE),"－")</f>
        <v>h1</v>
      </c>
      <c r="AZ10" s="670"/>
      <c r="BA10" s="671"/>
      <c r="BB10" s="666"/>
      <c r="BC10" s="667"/>
      <c r="BD10" s="668"/>
      <c r="BE10" s="124"/>
      <c r="BF10" s="259"/>
      <c r="BG10" s="259"/>
      <c r="BH10" s="259"/>
      <c r="BI10" s="259"/>
      <c r="BJ10" s="259"/>
      <c r="BK10" s="259"/>
      <c r="BL10" s="259"/>
      <c r="BM10" s="259"/>
      <c r="BN10" s="315"/>
      <c r="BO10" s="315"/>
      <c r="BP10" s="669" t="str">
        <f>IFERROR(VLOOKUP(BE10,'Screen item define'!$C$7:$S$498,17,FALSE),"－")</f>
        <v>－</v>
      </c>
      <c r="BQ10" s="670"/>
      <c r="BR10" s="671"/>
      <c r="BS10" s="666"/>
      <c r="BT10" s="667"/>
      <c r="BU10" s="668"/>
      <c r="BV10" s="124"/>
      <c r="BW10" s="259"/>
      <c r="BX10" s="259"/>
      <c r="BY10" s="259"/>
      <c r="BZ10" s="259"/>
      <c r="CA10" s="259"/>
      <c r="CB10" s="259"/>
      <c r="CC10" s="259"/>
      <c r="CD10" s="259"/>
      <c r="CE10" s="315"/>
      <c r="CF10" s="315"/>
      <c r="CG10" s="669" t="str">
        <f>IFERROR(VLOOKUP(BV10,'Screen item define'!$C$7:$S$498,17,FALSE),"－")</f>
        <v>－</v>
      </c>
      <c r="CH10" s="670"/>
      <c r="CI10" s="671"/>
    </row>
    <row r="11" spans="1:87" ht="9.75" customHeight="1">
      <c r="A11" s="714">
        <f>IF(C11&lt;&gt;"",COUNT($A$7:B10)+1,"")</f>
        <v>3</v>
      </c>
      <c r="B11" s="715"/>
      <c r="C11" s="106" t="s">
        <v>309</v>
      </c>
      <c r="D11" s="123"/>
      <c r="E11" s="123"/>
      <c r="F11" s="123"/>
      <c r="G11" s="123"/>
      <c r="H11" s="123"/>
      <c r="I11" s="123"/>
      <c r="J11" s="123"/>
      <c r="K11" s="106" t="str">
        <f>IFERROR(VLOOKUP(C11,[3]列名!$C$2:$N$17286,2,FALSE),"－")</f>
        <v>－</v>
      </c>
      <c r="L11" s="122"/>
      <c r="M11" s="122"/>
      <c r="N11" s="122"/>
      <c r="O11" s="122"/>
      <c r="P11" s="122"/>
      <c r="Q11" s="122"/>
      <c r="R11" s="122"/>
      <c r="S11" s="161"/>
      <c r="T11" s="666" t="s">
        <v>138</v>
      </c>
      <c r="U11" s="667"/>
      <c r="V11" s="668"/>
      <c r="W11" s="329" t="s">
        <v>309</v>
      </c>
      <c r="X11" s="124"/>
      <c r="Y11" s="259"/>
      <c r="Z11" s="259"/>
      <c r="AA11" s="259"/>
      <c r="AB11" s="259"/>
      <c r="AC11" s="259"/>
      <c r="AD11" s="259"/>
      <c r="AE11" s="259"/>
      <c r="AF11" s="254"/>
      <c r="AG11" s="254"/>
      <c r="AH11" s="669" t="str">
        <f>IFERROR(VLOOKUP(W11,'Screen item define'!$C$7:$S$498,17,FALSE),"－")</f>
        <v>h2</v>
      </c>
      <c r="AI11" s="670"/>
      <c r="AJ11" s="671"/>
      <c r="AK11" s="666" t="s">
        <v>138</v>
      </c>
      <c r="AL11" s="667"/>
      <c r="AM11" s="668"/>
      <c r="AN11" s="329" t="s">
        <v>309</v>
      </c>
      <c r="AO11" s="124"/>
      <c r="AP11" s="259"/>
      <c r="AQ11" s="259"/>
      <c r="AR11" s="259"/>
      <c r="AS11" s="259"/>
      <c r="AT11" s="259"/>
      <c r="AU11" s="259"/>
      <c r="AV11" s="259"/>
      <c r="AW11" s="254"/>
      <c r="AX11" s="254"/>
      <c r="AY11" s="669" t="str">
        <f>IFERROR(VLOOKUP(AN11,'Screen item define'!$C$7:$S$498,17,FALSE),"－")</f>
        <v>h2</v>
      </c>
      <c r="AZ11" s="670"/>
      <c r="BA11" s="671"/>
      <c r="BB11" s="666"/>
      <c r="BC11" s="667"/>
      <c r="BD11" s="668"/>
      <c r="BE11" s="124"/>
      <c r="BF11" s="124"/>
      <c r="BG11" s="259"/>
      <c r="BH11" s="259"/>
      <c r="BI11" s="259"/>
      <c r="BJ11" s="259"/>
      <c r="BK11" s="259"/>
      <c r="BL11" s="259"/>
      <c r="BM11" s="259"/>
      <c r="BN11" s="315"/>
      <c r="BO11" s="315"/>
      <c r="BP11" s="669" t="str">
        <f>IFERROR(VLOOKUP(BE11,'Screen item define'!$C$7:$S$498,17,FALSE),"－")</f>
        <v>－</v>
      </c>
      <c r="BQ11" s="670"/>
      <c r="BR11" s="671"/>
      <c r="BS11" s="666"/>
      <c r="BT11" s="667"/>
      <c r="BU11" s="668"/>
      <c r="BV11" s="124"/>
      <c r="BW11" s="124"/>
      <c r="BX11" s="259"/>
      <c r="BY11" s="259"/>
      <c r="BZ11" s="259"/>
      <c r="CA11" s="259"/>
      <c r="CB11" s="259"/>
      <c r="CC11" s="259"/>
      <c r="CD11" s="259"/>
      <c r="CE11" s="315"/>
      <c r="CF11" s="315"/>
      <c r="CG11" s="669" t="str">
        <f>IFERROR(VLOOKUP(BV11,'Screen item define'!$C$7:$S$498,17,FALSE),"－")</f>
        <v>－</v>
      </c>
      <c r="CH11" s="670"/>
      <c r="CI11" s="671"/>
    </row>
    <row r="12" spans="1:87" ht="9.75" customHeight="1">
      <c r="A12" s="714">
        <f>IF(C12&lt;&gt;"",COUNT($A$7:B11)+1,"")</f>
        <v>4</v>
      </c>
      <c r="B12" s="715"/>
      <c r="C12" s="106" t="s">
        <v>310</v>
      </c>
      <c r="D12" s="123"/>
      <c r="E12" s="123"/>
      <c r="F12" s="123"/>
      <c r="G12" s="123"/>
      <c r="H12" s="123"/>
      <c r="I12" s="123"/>
      <c r="J12" s="123"/>
      <c r="K12" s="106" t="str">
        <f>IFERROR(VLOOKUP(C12,[3]列名!$C$2:$N$17286,2,FALSE),"－")</f>
        <v>－</v>
      </c>
      <c r="L12" s="122"/>
      <c r="M12" s="122"/>
      <c r="N12" s="122"/>
      <c r="O12" s="122"/>
      <c r="P12" s="122"/>
      <c r="Q12" s="122"/>
      <c r="R12" s="122"/>
      <c r="S12" s="161"/>
      <c r="T12" s="666" t="s">
        <v>138</v>
      </c>
      <c r="U12" s="667"/>
      <c r="V12" s="668"/>
      <c r="W12" s="182" t="s">
        <v>310</v>
      </c>
      <c r="X12" s="124"/>
      <c r="Y12" s="259"/>
      <c r="Z12" s="259"/>
      <c r="AA12" s="259"/>
      <c r="AB12" s="259"/>
      <c r="AC12" s="259"/>
      <c r="AD12" s="259"/>
      <c r="AE12" s="259"/>
      <c r="AF12" s="254"/>
      <c r="AG12" s="254"/>
      <c r="AH12" s="669" t="str">
        <f>IFERROR(VLOOKUP(W12,'Screen item define'!$C$7:$S$498,17,FALSE),"－")</f>
        <v>h3</v>
      </c>
      <c r="AI12" s="670"/>
      <c r="AJ12" s="671"/>
      <c r="AK12" s="666" t="s">
        <v>138</v>
      </c>
      <c r="AL12" s="667"/>
      <c r="AM12" s="668"/>
      <c r="AN12" s="182" t="s">
        <v>310</v>
      </c>
      <c r="AO12" s="124"/>
      <c r="AP12" s="259"/>
      <c r="AQ12" s="259"/>
      <c r="AR12" s="259"/>
      <c r="AS12" s="259"/>
      <c r="AT12" s="259"/>
      <c r="AU12" s="259"/>
      <c r="AV12" s="259"/>
      <c r="AW12" s="254"/>
      <c r="AX12" s="254"/>
      <c r="AY12" s="669" t="str">
        <f>IFERROR(VLOOKUP(AN12,'Screen item define'!$C$7:$S$498,17,FALSE),"－")</f>
        <v>h3</v>
      </c>
      <c r="AZ12" s="670"/>
      <c r="BA12" s="671"/>
      <c r="BB12" s="666"/>
      <c r="BC12" s="667"/>
      <c r="BD12" s="668"/>
      <c r="BE12" s="124"/>
      <c r="BF12" s="124"/>
      <c r="BG12" s="259"/>
      <c r="BH12" s="259"/>
      <c r="BI12" s="259"/>
      <c r="BJ12" s="259"/>
      <c r="BK12" s="259"/>
      <c r="BL12" s="259"/>
      <c r="BM12" s="259"/>
      <c r="BN12" s="315"/>
      <c r="BO12" s="315"/>
      <c r="BP12" s="669" t="str">
        <f>IFERROR(VLOOKUP(BE12,'Screen item define'!$C$7:$S$498,17,FALSE),"－")</f>
        <v>－</v>
      </c>
      <c r="BQ12" s="670"/>
      <c r="BR12" s="671"/>
      <c r="BS12" s="666"/>
      <c r="BT12" s="667"/>
      <c r="BU12" s="668"/>
      <c r="BV12" s="124"/>
      <c r="BW12" s="124"/>
      <c r="BX12" s="259"/>
      <c r="BY12" s="259"/>
      <c r="BZ12" s="259"/>
      <c r="CA12" s="259"/>
      <c r="CB12" s="259"/>
      <c r="CC12" s="259"/>
      <c r="CD12" s="259"/>
      <c r="CE12" s="315"/>
      <c r="CF12" s="315"/>
      <c r="CG12" s="669" t="str">
        <f>IFERROR(VLOOKUP(BV12,'Screen item define'!$C$7:$S$498,17,FALSE),"－")</f>
        <v>－</v>
      </c>
      <c r="CH12" s="670"/>
      <c r="CI12" s="671"/>
    </row>
    <row r="13" spans="1:87" ht="9.75" customHeight="1">
      <c r="A13" s="714">
        <f>IF(C13&lt;&gt;"",COUNT($A$7:B12)+1,"")</f>
        <v>5</v>
      </c>
      <c r="B13" s="715"/>
      <c r="C13" s="106" t="s">
        <v>311</v>
      </c>
      <c r="D13" s="123"/>
      <c r="E13" s="123"/>
      <c r="F13" s="123"/>
      <c r="G13" s="123"/>
      <c r="H13" s="123"/>
      <c r="I13" s="123"/>
      <c r="J13" s="123"/>
      <c r="K13" s="106" t="str">
        <f>IFERROR(VLOOKUP(C13,[3]列名!$C$2:$N$17286,2,FALSE),"－")</f>
        <v>－</v>
      </c>
      <c r="L13" s="122"/>
      <c r="M13" s="122"/>
      <c r="N13" s="122"/>
      <c r="O13" s="122"/>
      <c r="P13" s="122"/>
      <c r="Q13" s="122"/>
      <c r="R13" s="122"/>
      <c r="S13" s="161"/>
      <c r="T13" s="666" t="s">
        <v>138</v>
      </c>
      <c r="U13" s="667"/>
      <c r="V13" s="668"/>
      <c r="W13" s="182" t="s">
        <v>311</v>
      </c>
      <c r="X13" s="124"/>
      <c r="Y13" s="259"/>
      <c r="Z13" s="259"/>
      <c r="AA13" s="259"/>
      <c r="AB13" s="259"/>
      <c r="AC13" s="259"/>
      <c r="AD13" s="259"/>
      <c r="AE13" s="259"/>
      <c r="AF13" s="254"/>
      <c r="AG13" s="254"/>
      <c r="AH13" s="669" t="str">
        <f>IFERROR(VLOOKUP(W13,'Screen item define'!$C$7:$S$498,17,FALSE),"－")</f>
        <v>h4</v>
      </c>
      <c r="AI13" s="670"/>
      <c r="AJ13" s="671"/>
      <c r="AK13" s="666" t="s">
        <v>138</v>
      </c>
      <c r="AL13" s="667"/>
      <c r="AM13" s="668"/>
      <c r="AN13" s="182" t="s">
        <v>311</v>
      </c>
      <c r="AO13" s="124"/>
      <c r="AP13" s="259"/>
      <c r="AQ13" s="259"/>
      <c r="AR13" s="259"/>
      <c r="AS13" s="259"/>
      <c r="AT13" s="259"/>
      <c r="AU13" s="259"/>
      <c r="AV13" s="259"/>
      <c r="AW13" s="254"/>
      <c r="AX13" s="254"/>
      <c r="AY13" s="669" t="str">
        <f>IFERROR(VLOOKUP(AN13,'Screen item define'!$C$7:$S$498,17,FALSE),"－")</f>
        <v>h4</v>
      </c>
      <c r="AZ13" s="670"/>
      <c r="BA13" s="671"/>
      <c r="BB13" s="666"/>
      <c r="BC13" s="667"/>
      <c r="BD13" s="668"/>
      <c r="BE13" s="124"/>
      <c r="BF13" s="124"/>
      <c r="BG13" s="259"/>
      <c r="BH13" s="259"/>
      <c r="BI13" s="259"/>
      <c r="BJ13" s="259"/>
      <c r="BK13" s="259"/>
      <c r="BL13" s="259"/>
      <c r="BM13" s="259"/>
      <c r="BN13" s="315"/>
      <c r="BO13" s="315"/>
      <c r="BP13" s="669" t="str">
        <f>IFERROR(VLOOKUP(BE13,'Screen item define'!$C$7:$S$498,17,FALSE),"－")</f>
        <v>－</v>
      </c>
      <c r="BQ13" s="670"/>
      <c r="BR13" s="671"/>
      <c r="BS13" s="666"/>
      <c r="BT13" s="667"/>
      <c r="BU13" s="668"/>
      <c r="BV13" s="124"/>
      <c r="BW13" s="124"/>
      <c r="BX13" s="259"/>
      <c r="BY13" s="259"/>
      <c r="BZ13" s="259"/>
      <c r="CA13" s="259"/>
      <c r="CB13" s="259"/>
      <c r="CC13" s="259"/>
      <c r="CD13" s="259"/>
      <c r="CE13" s="315"/>
      <c r="CF13" s="315"/>
      <c r="CG13" s="669" t="str">
        <f>IFERROR(VLOOKUP(BV13,'Screen item define'!$C$7:$S$498,17,FALSE),"－")</f>
        <v>－</v>
      </c>
      <c r="CH13" s="670"/>
      <c r="CI13" s="671"/>
    </row>
    <row r="14" spans="1:87" ht="9.75" customHeight="1">
      <c r="A14" s="714">
        <f>IF(C14&lt;&gt;"",COUNT($A$7:B13)+1,"")</f>
        <v>6</v>
      </c>
      <c r="B14" s="715"/>
      <c r="C14" s="106" t="s">
        <v>242</v>
      </c>
      <c r="D14" s="123"/>
      <c r="E14" s="123"/>
      <c r="F14" s="123"/>
      <c r="G14" s="123"/>
      <c r="H14" s="123"/>
      <c r="I14" s="123"/>
      <c r="J14" s="123"/>
      <c r="K14" s="106" t="str">
        <f>IFERROR(VLOOKUP(C14,[3]列名!$C$2:$N$17286,2,FALSE),"－")</f>
        <v>pwd</v>
      </c>
      <c r="L14" s="122"/>
      <c r="M14" s="122"/>
      <c r="N14" s="122"/>
      <c r="O14" s="122"/>
      <c r="P14" s="122"/>
      <c r="Q14" s="122"/>
      <c r="R14" s="122"/>
      <c r="S14" s="161"/>
      <c r="T14" s="666" t="s">
        <v>138</v>
      </c>
      <c r="U14" s="667"/>
      <c r="V14" s="668"/>
      <c r="W14" s="182" t="s">
        <v>242</v>
      </c>
      <c r="X14" s="124"/>
      <c r="Y14" s="259"/>
      <c r="Z14" s="259"/>
      <c r="AA14" s="259"/>
      <c r="AB14" s="259"/>
      <c r="AC14" s="259"/>
      <c r="AD14" s="259"/>
      <c r="AE14" s="259"/>
      <c r="AF14" s="254"/>
      <c r="AG14" s="254"/>
      <c r="AH14" s="669" t="str">
        <f>IFERROR(VLOOKUP(W14,'Screen item define'!$C$7:$S$498,17,FALSE),"－")</f>
        <v>h5</v>
      </c>
      <c r="AI14" s="670"/>
      <c r="AJ14" s="671"/>
      <c r="AK14" s="666" t="s">
        <v>138</v>
      </c>
      <c r="AL14" s="667"/>
      <c r="AM14" s="668"/>
      <c r="AN14" s="182" t="s">
        <v>242</v>
      </c>
      <c r="AO14" s="124"/>
      <c r="AP14" s="259"/>
      <c r="AQ14" s="259"/>
      <c r="AR14" s="259"/>
      <c r="AS14" s="259"/>
      <c r="AT14" s="259"/>
      <c r="AU14" s="259"/>
      <c r="AV14" s="259"/>
      <c r="AW14" s="254"/>
      <c r="AX14" s="254"/>
      <c r="AY14" s="669" t="str">
        <f>IFERROR(VLOOKUP(AN14,'Screen item define'!$C$7:$S$498,17,FALSE),"－")</f>
        <v>h5</v>
      </c>
      <c r="AZ14" s="670"/>
      <c r="BA14" s="671"/>
      <c r="BB14" s="666"/>
      <c r="BC14" s="667"/>
      <c r="BD14" s="668"/>
      <c r="BE14" s="124"/>
      <c r="BF14" s="124"/>
      <c r="BG14" s="259"/>
      <c r="BH14" s="259"/>
      <c r="BI14" s="259"/>
      <c r="BJ14" s="259"/>
      <c r="BK14" s="259"/>
      <c r="BL14" s="259"/>
      <c r="BM14" s="259"/>
      <c r="BN14" s="315"/>
      <c r="BO14" s="315"/>
      <c r="BP14" s="669" t="str">
        <f>IFERROR(VLOOKUP(BE14,'Screen item define'!$C$7:$S$498,17,FALSE),"－")</f>
        <v>－</v>
      </c>
      <c r="BQ14" s="670"/>
      <c r="BR14" s="671"/>
      <c r="BS14" s="666"/>
      <c r="BT14" s="667"/>
      <c r="BU14" s="668"/>
      <c r="BV14" s="124"/>
      <c r="BW14" s="124"/>
      <c r="BX14" s="259"/>
      <c r="BY14" s="259"/>
      <c r="BZ14" s="259"/>
      <c r="CA14" s="259"/>
      <c r="CB14" s="259"/>
      <c r="CC14" s="259"/>
      <c r="CD14" s="259"/>
      <c r="CE14" s="315"/>
      <c r="CF14" s="315"/>
      <c r="CG14" s="669" t="str">
        <f>IFERROR(VLOOKUP(BV14,'Screen item define'!$C$7:$S$498,17,FALSE),"－")</f>
        <v>－</v>
      </c>
      <c r="CH14" s="670"/>
      <c r="CI14" s="671"/>
    </row>
    <row r="15" spans="1:87" ht="9.75" customHeight="1">
      <c r="A15" s="714">
        <f>IF(C15&lt;&gt;"",COUNT($A$7:B14)+1,"")</f>
        <v>7</v>
      </c>
      <c r="B15" s="715"/>
      <c r="C15" s="106" t="s">
        <v>243</v>
      </c>
      <c r="D15" s="123"/>
      <c r="E15" s="123"/>
      <c r="F15" s="123"/>
      <c r="G15" s="123"/>
      <c r="H15" s="123"/>
      <c r="I15" s="123"/>
      <c r="J15" s="123"/>
      <c r="K15" s="106" t="str">
        <f>IFERROR(VLOOKUP(C15,[3]列名!$C$2:$N$17286,2,FALSE),"－")</f>
        <v>belong_div</v>
      </c>
      <c r="L15" s="122"/>
      <c r="M15" s="122"/>
      <c r="N15" s="122"/>
      <c r="O15" s="122"/>
      <c r="P15" s="122"/>
      <c r="Q15" s="122"/>
      <c r="R15" s="122"/>
      <c r="S15" s="161"/>
      <c r="T15" s="666" t="s">
        <v>138</v>
      </c>
      <c r="U15" s="667"/>
      <c r="V15" s="668"/>
      <c r="W15" s="124" t="s">
        <v>243</v>
      </c>
      <c r="X15" s="124"/>
      <c r="Y15" s="259"/>
      <c r="Z15" s="259"/>
      <c r="AA15" s="259"/>
      <c r="AB15" s="259"/>
      <c r="AC15" s="259"/>
      <c r="AD15" s="259"/>
      <c r="AE15" s="259"/>
      <c r="AF15" s="254"/>
      <c r="AG15" s="254"/>
      <c r="AH15" s="669" t="str">
        <f>IFERROR(VLOOKUP(W15,'Screen item define'!$C$7:$S$498,17,FALSE),"－")</f>
        <v>h6</v>
      </c>
      <c r="AI15" s="670"/>
      <c r="AJ15" s="671"/>
      <c r="AK15" s="666" t="s">
        <v>138</v>
      </c>
      <c r="AL15" s="667"/>
      <c r="AM15" s="668"/>
      <c r="AN15" s="124" t="s">
        <v>243</v>
      </c>
      <c r="AO15" s="124"/>
      <c r="AP15" s="259"/>
      <c r="AQ15" s="259"/>
      <c r="AR15" s="259"/>
      <c r="AS15" s="259"/>
      <c r="AT15" s="259"/>
      <c r="AU15" s="259"/>
      <c r="AV15" s="259"/>
      <c r="AW15" s="254"/>
      <c r="AX15" s="254"/>
      <c r="AY15" s="669" t="str">
        <f>IFERROR(VLOOKUP(AN15,'Screen item define'!$C$7:$S$498,17,FALSE),"－")</f>
        <v>h6</v>
      </c>
      <c r="AZ15" s="670"/>
      <c r="BA15" s="671"/>
      <c r="BB15" s="666"/>
      <c r="BC15" s="667"/>
      <c r="BD15" s="668"/>
      <c r="BE15" s="124"/>
      <c r="BF15" s="124"/>
      <c r="BG15" s="259"/>
      <c r="BH15" s="259"/>
      <c r="BI15" s="259"/>
      <c r="BJ15" s="259"/>
      <c r="BK15" s="259"/>
      <c r="BL15" s="259"/>
      <c r="BM15" s="259"/>
      <c r="BN15" s="315"/>
      <c r="BO15" s="315"/>
      <c r="BP15" s="669" t="str">
        <f>IFERROR(VLOOKUP(BE15,'Screen item define'!$C$7:$S$498,17,FALSE),"－")</f>
        <v>－</v>
      </c>
      <c r="BQ15" s="670"/>
      <c r="BR15" s="671"/>
      <c r="BS15" s="666"/>
      <c r="BT15" s="667"/>
      <c r="BU15" s="668"/>
      <c r="BV15" s="124"/>
      <c r="BW15" s="124"/>
      <c r="BX15" s="259"/>
      <c r="BY15" s="259"/>
      <c r="BZ15" s="259"/>
      <c r="CA15" s="259"/>
      <c r="CB15" s="259"/>
      <c r="CC15" s="259"/>
      <c r="CD15" s="259"/>
      <c r="CE15" s="315"/>
      <c r="CF15" s="315"/>
      <c r="CG15" s="669" t="str">
        <f>IFERROR(VLOOKUP(BV15,'Screen item define'!$C$7:$S$498,17,FALSE),"－")</f>
        <v>－</v>
      </c>
      <c r="CH15" s="670"/>
      <c r="CI15" s="671"/>
    </row>
    <row r="16" spans="1:87" ht="9.75" customHeight="1">
      <c r="A16" s="714">
        <f>IF(C16&lt;&gt;"",COUNT($A$7:B15)+1,"")</f>
        <v>8</v>
      </c>
      <c r="B16" s="715"/>
      <c r="C16" s="106" t="s">
        <v>244</v>
      </c>
      <c r="D16" s="123"/>
      <c r="E16" s="123"/>
      <c r="F16" s="123"/>
      <c r="G16" s="123"/>
      <c r="H16" s="123"/>
      <c r="I16" s="123"/>
      <c r="J16" s="123"/>
      <c r="K16" s="106" t="str">
        <f>IFERROR(VLOOKUP(C16,[3]列名!$C$2:$N$17286,2,FALSE),"－")</f>
        <v>position_div</v>
      </c>
      <c r="L16" s="122"/>
      <c r="M16" s="122"/>
      <c r="N16" s="122"/>
      <c r="O16" s="122"/>
      <c r="P16" s="122"/>
      <c r="Q16" s="122"/>
      <c r="R16" s="122"/>
      <c r="S16" s="161"/>
      <c r="T16" s="666" t="s">
        <v>138</v>
      </c>
      <c r="U16" s="667"/>
      <c r="V16" s="668"/>
      <c r="W16" s="328" t="s">
        <v>244</v>
      </c>
      <c r="X16" s="124"/>
      <c r="Y16" s="259"/>
      <c r="Z16" s="259"/>
      <c r="AA16" s="259"/>
      <c r="AB16" s="259"/>
      <c r="AC16" s="259"/>
      <c r="AD16" s="259"/>
      <c r="AE16" s="259"/>
      <c r="AF16" s="254"/>
      <c r="AG16" s="254"/>
      <c r="AH16" s="669" t="str">
        <f>IFERROR(VLOOKUP(W16,'Screen item define'!$C$7:$S$498,17,FALSE),"－")</f>
        <v>h7</v>
      </c>
      <c r="AI16" s="670"/>
      <c r="AJ16" s="671"/>
      <c r="AK16" s="666" t="s">
        <v>138</v>
      </c>
      <c r="AL16" s="667"/>
      <c r="AM16" s="668"/>
      <c r="AN16" s="328" t="s">
        <v>244</v>
      </c>
      <c r="AO16" s="124"/>
      <c r="AP16" s="259"/>
      <c r="AQ16" s="259"/>
      <c r="AR16" s="259"/>
      <c r="AS16" s="259"/>
      <c r="AT16" s="259"/>
      <c r="AU16" s="259"/>
      <c r="AV16" s="259"/>
      <c r="AW16" s="254"/>
      <c r="AX16" s="254"/>
      <c r="AY16" s="669" t="str">
        <f>IFERROR(VLOOKUP(AN16,'Screen item define'!$C$7:$S$498,17,FALSE),"－")</f>
        <v>h7</v>
      </c>
      <c r="AZ16" s="670"/>
      <c r="BA16" s="671"/>
      <c r="BB16" s="666"/>
      <c r="BC16" s="667"/>
      <c r="BD16" s="668"/>
      <c r="BE16" s="124"/>
      <c r="BF16" s="124"/>
      <c r="BG16" s="259"/>
      <c r="BH16" s="259"/>
      <c r="BI16" s="259"/>
      <c r="BJ16" s="259"/>
      <c r="BK16" s="259"/>
      <c r="BL16" s="259"/>
      <c r="BM16" s="259"/>
      <c r="BN16" s="315"/>
      <c r="BO16" s="315"/>
      <c r="BP16" s="669" t="str">
        <f>IFERROR(VLOOKUP(BE16,'Screen item define'!$C$7:$S$498,17,FALSE),"－")</f>
        <v>－</v>
      </c>
      <c r="BQ16" s="670"/>
      <c r="BR16" s="671"/>
      <c r="BS16" s="666"/>
      <c r="BT16" s="667"/>
      <c r="BU16" s="668"/>
      <c r="BV16" s="124"/>
      <c r="BW16" s="124"/>
      <c r="BX16" s="259"/>
      <c r="BY16" s="259"/>
      <c r="BZ16" s="259"/>
      <c r="CA16" s="259"/>
      <c r="CB16" s="259"/>
      <c r="CC16" s="259"/>
      <c r="CD16" s="259"/>
      <c r="CE16" s="315"/>
      <c r="CF16" s="315"/>
      <c r="CG16" s="669" t="str">
        <f>IFERROR(VLOOKUP(BV16,'Screen item define'!$C$7:$S$498,17,FALSE),"－")</f>
        <v>－</v>
      </c>
      <c r="CH16" s="670"/>
      <c r="CI16" s="671"/>
    </row>
    <row r="17" spans="1:87" ht="9.75" customHeight="1">
      <c r="A17" s="714">
        <f>IF(C17&lt;&gt;"",COUNT($A$7:B16)+1,"")</f>
        <v>9</v>
      </c>
      <c r="B17" s="715"/>
      <c r="C17" s="106" t="s">
        <v>245</v>
      </c>
      <c r="D17" s="6"/>
      <c r="E17" s="123"/>
      <c r="F17" s="123"/>
      <c r="G17" s="123"/>
      <c r="H17" s="123"/>
      <c r="I17" s="123"/>
      <c r="J17" s="123"/>
      <c r="K17" s="106" t="str">
        <f>IFERROR(VLOOKUP(C17,[3]列名!$C$2:$N$17286,2,FALSE),"－")</f>
        <v>auth_role_div</v>
      </c>
      <c r="L17" s="122"/>
      <c r="M17" s="122"/>
      <c r="N17" s="122"/>
      <c r="O17" s="122"/>
      <c r="P17" s="122"/>
      <c r="Q17" s="122"/>
      <c r="R17" s="122"/>
      <c r="S17" s="161"/>
      <c r="T17" s="666" t="s">
        <v>138</v>
      </c>
      <c r="U17" s="667"/>
      <c r="V17" s="668"/>
      <c r="W17" s="124" t="s">
        <v>245</v>
      </c>
      <c r="X17" s="124"/>
      <c r="Y17" s="259"/>
      <c r="Z17" s="259"/>
      <c r="AA17" s="259"/>
      <c r="AB17" s="259"/>
      <c r="AC17" s="259"/>
      <c r="AD17" s="259"/>
      <c r="AE17" s="259"/>
      <c r="AF17" s="254"/>
      <c r="AG17" s="254"/>
      <c r="AH17" s="669" t="str">
        <f>IFERROR(VLOOKUP(W17,'Screen item define'!$C$7:$S$498,17,FALSE),"－")</f>
        <v>h8</v>
      </c>
      <c r="AI17" s="670"/>
      <c r="AJ17" s="671"/>
      <c r="AK17" s="666" t="s">
        <v>138</v>
      </c>
      <c r="AL17" s="667"/>
      <c r="AM17" s="668"/>
      <c r="AN17" s="124" t="s">
        <v>245</v>
      </c>
      <c r="AO17" s="124"/>
      <c r="AP17" s="259"/>
      <c r="AQ17" s="259"/>
      <c r="AR17" s="259"/>
      <c r="AS17" s="259"/>
      <c r="AT17" s="259"/>
      <c r="AU17" s="259"/>
      <c r="AV17" s="259"/>
      <c r="AW17" s="254"/>
      <c r="AX17" s="254"/>
      <c r="AY17" s="669" t="str">
        <f>IFERROR(VLOOKUP(AN17,'Screen item define'!$C$7:$S$498,17,FALSE),"－")</f>
        <v>h8</v>
      </c>
      <c r="AZ17" s="670"/>
      <c r="BA17" s="671"/>
      <c r="BB17" s="666"/>
      <c r="BC17" s="667"/>
      <c r="BD17" s="668"/>
      <c r="BE17" s="124"/>
      <c r="BF17" s="124"/>
      <c r="BG17" s="259"/>
      <c r="BH17" s="259"/>
      <c r="BI17" s="259"/>
      <c r="BJ17" s="259"/>
      <c r="BK17" s="259"/>
      <c r="BL17" s="259"/>
      <c r="BM17" s="259"/>
      <c r="BN17" s="315"/>
      <c r="BO17" s="315"/>
      <c r="BP17" s="669" t="str">
        <f>IFERROR(VLOOKUP(BE17,'Screen item define'!$C$7:$S$498,17,FALSE),"－")</f>
        <v>－</v>
      </c>
      <c r="BQ17" s="670"/>
      <c r="BR17" s="671"/>
      <c r="BS17" s="666"/>
      <c r="BT17" s="667"/>
      <c r="BU17" s="668"/>
      <c r="BV17" s="124"/>
      <c r="BW17" s="124"/>
      <c r="BX17" s="259"/>
      <c r="BY17" s="259"/>
      <c r="BZ17" s="259"/>
      <c r="CA17" s="259"/>
      <c r="CB17" s="259"/>
      <c r="CC17" s="259"/>
      <c r="CD17" s="259"/>
      <c r="CE17" s="315"/>
      <c r="CF17" s="315"/>
      <c r="CG17" s="669" t="str">
        <f>IFERROR(VLOOKUP(BV17,'Screen item define'!$C$7:$S$498,17,FALSE),"－")</f>
        <v>－</v>
      </c>
      <c r="CH17" s="670"/>
      <c r="CI17" s="671"/>
    </row>
    <row r="18" spans="1:87" ht="9.75" customHeight="1">
      <c r="A18" s="714">
        <f>IF(C18&lt;&gt;"",COUNT($A$7:B17)+1,"")</f>
        <v>10</v>
      </c>
      <c r="B18" s="715"/>
      <c r="C18" s="106" t="s">
        <v>246</v>
      </c>
      <c r="D18" s="6"/>
      <c r="E18" s="123"/>
      <c r="F18" s="123"/>
      <c r="G18" s="123"/>
      <c r="H18" s="123"/>
      <c r="I18" s="123"/>
      <c r="J18" s="123"/>
      <c r="K18" s="106" t="str">
        <f>IFERROR(VLOOKUP(C18,[3]列名!$C$2:$N$17286,2,FALSE),"－")</f>
        <v xml:space="preserve">incumbent_div </v>
      </c>
      <c r="L18" s="122"/>
      <c r="M18" s="122"/>
      <c r="N18" s="122"/>
      <c r="O18" s="122"/>
      <c r="P18" s="122"/>
      <c r="Q18" s="122"/>
      <c r="R18" s="122"/>
      <c r="S18" s="161"/>
      <c r="T18" s="666" t="s">
        <v>138</v>
      </c>
      <c r="U18" s="667"/>
      <c r="V18" s="668"/>
      <c r="W18" s="124" t="s">
        <v>246</v>
      </c>
      <c r="X18" s="124"/>
      <c r="Y18" s="259"/>
      <c r="Z18" s="259"/>
      <c r="AA18" s="259"/>
      <c r="AB18" s="259"/>
      <c r="AC18" s="259"/>
      <c r="AD18" s="259"/>
      <c r="AE18" s="259"/>
      <c r="AF18" s="254"/>
      <c r="AG18" s="254"/>
      <c r="AH18" s="669" t="str">
        <f>IFERROR(VLOOKUP(W18,'Screen item define'!$C$7:$S$498,17,FALSE),"－")</f>
        <v>h9</v>
      </c>
      <c r="AI18" s="670"/>
      <c r="AJ18" s="671"/>
      <c r="AK18" s="666" t="s">
        <v>138</v>
      </c>
      <c r="AL18" s="667"/>
      <c r="AM18" s="668"/>
      <c r="AN18" s="124" t="s">
        <v>246</v>
      </c>
      <c r="AO18" s="124"/>
      <c r="AP18" s="259"/>
      <c r="AQ18" s="259"/>
      <c r="AR18" s="259"/>
      <c r="AS18" s="259"/>
      <c r="AT18" s="259"/>
      <c r="AU18" s="259"/>
      <c r="AV18" s="259"/>
      <c r="AW18" s="254"/>
      <c r="AX18" s="254"/>
      <c r="AY18" s="669" t="str">
        <f>IFERROR(VLOOKUP(AN18,'Screen item define'!$C$7:$S$498,17,FALSE),"－")</f>
        <v>h9</v>
      </c>
      <c r="AZ18" s="670"/>
      <c r="BA18" s="671"/>
      <c r="BB18" s="666"/>
      <c r="BC18" s="667"/>
      <c r="BD18" s="668"/>
      <c r="BE18" s="124"/>
      <c r="BF18" s="124"/>
      <c r="BG18" s="259"/>
      <c r="BH18" s="259"/>
      <c r="BI18" s="259"/>
      <c r="BJ18" s="259"/>
      <c r="BK18" s="259"/>
      <c r="BL18" s="259"/>
      <c r="BM18" s="259"/>
      <c r="BN18" s="315"/>
      <c r="BO18" s="315"/>
      <c r="BP18" s="669" t="str">
        <f>IFERROR(VLOOKUP(BE18,'Screen item define'!$C$7:$S$498,17,FALSE),"－")</f>
        <v>－</v>
      </c>
      <c r="BQ18" s="670"/>
      <c r="BR18" s="671"/>
      <c r="BS18" s="666"/>
      <c r="BT18" s="667"/>
      <c r="BU18" s="668"/>
      <c r="BV18" s="124"/>
      <c r="BW18" s="124"/>
      <c r="BX18" s="259"/>
      <c r="BY18" s="259"/>
      <c r="BZ18" s="259"/>
      <c r="CA18" s="259"/>
      <c r="CB18" s="259"/>
      <c r="CC18" s="259"/>
      <c r="CD18" s="259"/>
      <c r="CE18" s="315"/>
      <c r="CF18" s="315"/>
      <c r="CG18" s="669" t="str">
        <f>IFERROR(VLOOKUP(BV18,'Screen item define'!$C$7:$S$498,17,FALSE),"－")</f>
        <v>－</v>
      </c>
      <c r="CH18" s="670"/>
      <c r="CI18" s="671"/>
    </row>
    <row r="19" spans="1:87" ht="9.75" customHeight="1">
      <c r="A19" s="714">
        <f>IF(C19&lt;&gt;"",COUNT($A$7:B18)+1,"")</f>
        <v>11</v>
      </c>
      <c r="B19" s="715"/>
      <c r="C19" s="106" t="s">
        <v>247</v>
      </c>
      <c r="D19" s="6"/>
      <c r="E19" s="123"/>
      <c r="F19" s="123"/>
      <c r="G19" s="123"/>
      <c r="H19" s="123"/>
      <c r="I19" s="123"/>
      <c r="J19" s="123"/>
      <c r="K19" s="106" t="str">
        <f>IFERROR(VLOOKUP(C19,[3]列名!$C$2:$N$17286,2,FALSE),"－")</f>
        <v>pwd_upd_datetime</v>
      </c>
      <c r="L19" s="122"/>
      <c r="M19" s="122"/>
      <c r="N19" s="122"/>
      <c r="O19" s="122"/>
      <c r="P19" s="122"/>
      <c r="Q19" s="122"/>
      <c r="R19" s="122"/>
      <c r="S19" s="161"/>
      <c r="T19" s="666" t="s">
        <v>139</v>
      </c>
      <c r="U19" s="667"/>
      <c r="V19" s="668"/>
      <c r="W19" s="124" t="s">
        <v>259</v>
      </c>
      <c r="X19" s="124"/>
      <c r="Y19" s="259"/>
      <c r="Z19" s="259"/>
      <c r="AA19" s="259"/>
      <c r="AB19" s="259"/>
      <c r="AC19" s="259"/>
      <c r="AD19" s="259"/>
      <c r="AE19" s="259"/>
      <c r="AF19" s="254"/>
      <c r="AG19" s="254"/>
      <c r="AH19" s="669" t="str">
        <f>IFERROR(VLOOKUP(W19,'Screen item define'!$C$7:$S$498,17,FALSE),"－")</f>
        <v>－</v>
      </c>
      <c r="AI19" s="670"/>
      <c r="AJ19" s="671"/>
      <c r="AK19" s="666" t="s">
        <v>139</v>
      </c>
      <c r="AL19" s="667"/>
      <c r="AM19" s="668"/>
      <c r="AN19" s="124" t="s">
        <v>259</v>
      </c>
      <c r="AO19" s="124"/>
      <c r="AP19" s="259"/>
      <c r="AQ19" s="259"/>
      <c r="AR19" s="259"/>
      <c r="AS19" s="259"/>
      <c r="AT19" s="259"/>
      <c r="AU19" s="259"/>
      <c r="AV19" s="259"/>
      <c r="AW19" s="254"/>
      <c r="AX19" s="254"/>
      <c r="AY19" s="669" t="str">
        <f>IFERROR(VLOOKUP(AN19,'Screen item define'!$C$7:$S$498,17,FALSE),"－")</f>
        <v>－</v>
      </c>
      <c r="AZ19" s="670"/>
      <c r="BA19" s="671"/>
      <c r="BB19" s="666"/>
      <c r="BC19" s="667"/>
      <c r="BD19" s="668"/>
      <c r="BE19" s="124"/>
      <c r="BF19" s="124"/>
      <c r="BG19" s="259"/>
      <c r="BH19" s="259"/>
      <c r="BI19" s="259"/>
      <c r="BJ19" s="259"/>
      <c r="BK19" s="259"/>
      <c r="BL19" s="259"/>
      <c r="BM19" s="259"/>
      <c r="BN19" s="315"/>
      <c r="BO19" s="315"/>
      <c r="BP19" s="669" t="str">
        <f>IFERROR(VLOOKUP(BE19,'Screen item define'!$C$7:$S$498,17,FALSE),"－")</f>
        <v>－</v>
      </c>
      <c r="BQ19" s="670"/>
      <c r="BR19" s="671"/>
      <c r="BS19" s="666"/>
      <c r="BT19" s="667"/>
      <c r="BU19" s="668"/>
      <c r="BV19" s="124"/>
      <c r="BW19" s="124"/>
      <c r="BX19" s="259"/>
      <c r="BY19" s="259"/>
      <c r="BZ19" s="259"/>
      <c r="CA19" s="259"/>
      <c r="CB19" s="259"/>
      <c r="CC19" s="259"/>
      <c r="CD19" s="259"/>
      <c r="CE19" s="315"/>
      <c r="CF19" s="315"/>
      <c r="CG19" s="669" t="str">
        <f>IFERROR(VLOOKUP(BV19,'Screen item define'!$C$7:$S$498,17,FALSE),"－")</f>
        <v>－</v>
      </c>
      <c r="CH19" s="670"/>
      <c r="CI19" s="671"/>
    </row>
    <row r="20" spans="1:87" ht="9.75" customHeight="1">
      <c r="A20" s="714">
        <f>IF(C20&lt;&gt;"",COUNT($A$7:B19)+1,"")</f>
        <v>12</v>
      </c>
      <c r="B20" s="715"/>
      <c r="C20" s="106" t="s">
        <v>248</v>
      </c>
      <c r="D20" s="6"/>
      <c r="E20" s="123"/>
      <c r="F20" s="123"/>
      <c r="G20" s="123"/>
      <c r="H20" s="123"/>
      <c r="I20" s="123"/>
      <c r="J20" s="123"/>
      <c r="K20" s="106" t="str">
        <f>IFERROR(VLOOKUP(C20,[3]列名!$C$2:$N$17286,2,FALSE),"－")</f>
        <v>login_datetime</v>
      </c>
      <c r="L20" s="122"/>
      <c r="M20" s="122"/>
      <c r="N20" s="122"/>
      <c r="O20" s="122"/>
      <c r="P20" s="122"/>
      <c r="Q20" s="122"/>
      <c r="R20" s="122"/>
      <c r="S20" s="161"/>
      <c r="T20" s="666" t="s">
        <v>139</v>
      </c>
      <c r="U20" s="667"/>
      <c r="V20" s="668"/>
      <c r="W20" s="90" t="s">
        <v>274</v>
      </c>
      <c r="X20" s="124"/>
      <c r="Y20" s="259"/>
      <c r="Z20" s="259"/>
      <c r="AA20" s="259"/>
      <c r="AB20" s="259"/>
      <c r="AC20" s="259"/>
      <c r="AD20" s="259"/>
      <c r="AE20" s="259"/>
      <c r="AF20" s="254"/>
      <c r="AG20" s="254"/>
      <c r="AH20" s="669" t="str">
        <f>IFERROR(VLOOKUP(W20,'Screen item define'!$C$7:$S$498,17,FALSE),"－")</f>
        <v>－</v>
      </c>
      <c r="AI20" s="670"/>
      <c r="AJ20" s="671"/>
      <c r="AK20" s="666"/>
      <c r="AL20" s="667"/>
      <c r="AM20" s="668"/>
      <c r="AN20" s="304" t="s">
        <v>121</v>
      </c>
      <c r="AO20" s="124"/>
      <c r="AP20" s="259"/>
      <c r="AQ20" s="259"/>
      <c r="AR20" s="259"/>
      <c r="AS20" s="259"/>
      <c r="AT20" s="259"/>
      <c r="AU20" s="259"/>
      <c r="AV20" s="259"/>
      <c r="AW20" s="254"/>
      <c r="AX20" s="254"/>
      <c r="AY20" s="669" t="str">
        <f>IFERROR(VLOOKUP(AN20,'Screen item define'!$C$7:$S$498,17,FALSE),"－")</f>
        <v>－</v>
      </c>
      <c r="AZ20" s="670"/>
      <c r="BA20" s="671"/>
      <c r="BB20" s="666"/>
      <c r="BC20" s="667"/>
      <c r="BD20" s="668"/>
      <c r="BE20" s="124"/>
      <c r="BF20" s="124"/>
      <c r="BG20" s="259"/>
      <c r="BH20" s="259"/>
      <c r="BI20" s="259"/>
      <c r="BJ20" s="259"/>
      <c r="BK20" s="259"/>
      <c r="BL20" s="259"/>
      <c r="BM20" s="259"/>
      <c r="BN20" s="315"/>
      <c r="BO20" s="315"/>
      <c r="BP20" s="669" t="str">
        <f>IFERROR(VLOOKUP(BE20,'Screen item define'!$C$7:$S$498,17,FALSE),"－")</f>
        <v>－</v>
      </c>
      <c r="BQ20" s="670"/>
      <c r="BR20" s="671"/>
      <c r="BS20" s="666"/>
      <c r="BT20" s="667"/>
      <c r="BU20" s="668"/>
      <c r="BV20" s="124"/>
      <c r="BW20" s="124"/>
      <c r="BX20" s="259"/>
      <c r="BY20" s="259"/>
      <c r="BZ20" s="259"/>
      <c r="CA20" s="259"/>
      <c r="CB20" s="259"/>
      <c r="CC20" s="259"/>
      <c r="CD20" s="259"/>
      <c r="CE20" s="315"/>
      <c r="CF20" s="315"/>
      <c r="CG20" s="669" t="str">
        <f>IFERROR(VLOOKUP(BV20,'Screen item define'!$C$7:$S$498,17,FALSE),"－")</f>
        <v>－</v>
      </c>
      <c r="CH20" s="670"/>
      <c r="CI20" s="671"/>
    </row>
    <row r="21" spans="1:87" ht="9.75" customHeight="1">
      <c r="A21" s="714">
        <f>IF(C21&lt;&gt;"",COUNT($A$7:B20)+1,"")</f>
        <v>13</v>
      </c>
      <c r="B21" s="715"/>
      <c r="C21" s="327" t="s">
        <v>143</v>
      </c>
      <c r="D21" s="6"/>
      <c r="E21" s="123"/>
      <c r="F21" s="123"/>
      <c r="G21" s="123"/>
      <c r="H21" s="123"/>
      <c r="I21" s="123"/>
      <c r="J21" s="123"/>
      <c r="K21" s="106" t="str">
        <f>IFERROR(VLOOKUP(C21,[3]列名!$C$2:$N$17286,2,FALSE),"－")</f>
        <v>memo</v>
      </c>
      <c r="L21" s="122"/>
      <c r="M21" s="122"/>
      <c r="N21" s="122"/>
      <c r="O21" s="122"/>
      <c r="P21" s="122"/>
      <c r="Q21" s="122"/>
      <c r="R21" s="122"/>
      <c r="S21" s="161"/>
      <c r="T21" s="666" t="s">
        <v>138</v>
      </c>
      <c r="U21" s="667"/>
      <c r="V21" s="668"/>
      <c r="W21" s="330" t="s">
        <v>143</v>
      </c>
      <c r="X21" s="124"/>
      <c r="Y21" s="259"/>
      <c r="Z21" s="259"/>
      <c r="AA21" s="259"/>
      <c r="AB21" s="259"/>
      <c r="AC21" s="259"/>
      <c r="AD21" s="259"/>
      <c r="AE21" s="259"/>
      <c r="AF21" s="254"/>
      <c r="AG21" s="254"/>
      <c r="AH21" s="669" t="str">
        <f>IFERROR(VLOOKUP(W21,'Screen item define'!$C$7:$S$498,17,FALSE),"－")</f>
        <v>h12</v>
      </c>
      <c r="AI21" s="670"/>
      <c r="AJ21" s="671"/>
      <c r="AK21" s="666" t="s">
        <v>138</v>
      </c>
      <c r="AL21" s="667"/>
      <c r="AM21" s="668"/>
      <c r="AN21" s="330" t="s">
        <v>143</v>
      </c>
      <c r="AO21" s="124"/>
      <c r="AP21" s="259"/>
      <c r="AQ21" s="259"/>
      <c r="AR21" s="259"/>
      <c r="AS21" s="259"/>
      <c r="AT21" s="259"/>
      <c r="AU21" s="259"/>
      <c r="AV21" s="259"/>
      <c r="AW21" s="254"/>
      <c r="AX21" s="254"/>
      <c r="AY21" s="669" t="str">
        <f>IFERROR(VLOOKUP(AN21,'Screen item define'!$C$7:$S$498,17,FALSE),"－")</f>
        <v>h12</v>
      </c>
      <c r="AZ21" s="670"/>
      <c r="BA21" s="671"/>
      <c r="BB21" s="666"/>
      <c r="BC21" s="667"/>
      <c r="BD21" s="668"/>
      <c r="BE21" s="124"/>
      <c r="BF21" s="124"/>
      <c r="BG21" s="259"/>
      <c r="BH21" s="259"/>
      <c r="BI21" s="259"/>
      <c r="BJ21" s="259"/>
      <c r="BK21" s="259"/>
      <c r="BL21" s="259"/>
      <c r="BM21" s="259"/>
      <c r="BN21" s="315"/>
      <c r="BO21" s="315"/>
      <c r="BP21" s="669" t="str">
        <f>IFERROR(VLOOKUP(BE21,'Screen item define'!$C$7:$S$498,17,FALSE),"－")</f>
        <v>－</v>
      </c>
      <c r="BQ21" s="670"/>
      <c r="BR21" s="671"/>
      <c r="BS21" s="666"/>
      <c r="BT21" s="667"/>
      <c r="BU21" s="668"/>
      <c r="BV21" s="124"/>
      <c r="BW21" s="124"/>
      <c r="BX21" s="259"/>
      <c r="BY21" s="259"/>
      <c r="BZ21" s="259"/>
      <c r="CA21" s="259"/>
      <c r="CB21" s="259"/>
      <c r="CC21" s="259"/>
      <c r="CD21" s="259"/>
      <c r="CE21" s="315"/>
      <c r="CF21" s="315"/>
      <c r="CG21" s="669" t="str">
        <f>IFERROR(VLOOKUP(BV21,'Screen item define'!$C$7:$S$498,17,FALSE),"－")</f>
        <v>－</v>
      </c>
      <c r="CH21" s="670"/>
      <c r="CI21" s="671"/>
    </row>
    <row r="22" spans="1:87" ht="9.75" customHeight="1">
      <c r="A22" s="714">
        <f>IF(C22&lt;&gt;"",COUNT($A$7:B21)+1,"")</f>
        <v>14</v>
      </c>
      <c r="B22" s="715"/>
      <c r="C22" s="106" t="s">
        <v>301</v>
      </c>
      <c r="D22" s="6"/>
      <c r="E22" s="123"/>
      <c r="F22" s="123"/>
      <c r="G22" s="123"/>
      <c r="H22" s="123"/>
      <c r="I22" s="123"/>
      <c r="J22" s="123"/>
      <c r="K22" s="106" t="str">
        <f>IFERROR(VLOOKUP(C22,[3]列名!$C$2:$N$17286,2,FALSE),"－")</f>
        <v>－</v>
      </c>
      <c r="L22" s="259"/>
      <c r="M22" s="259"/>
      <c r="N22" s="259"/>
      <c r="O22" s="259"/>
      <c r="P22" s="259"/>
      <c r="Q22" s="259"/>
      <c r="R22" s="259"/>
      <c r="S22" s="161"/>
      <c r="T22" s="666" t="s">
        <v>139</v>
      </c>
      <c r="U22" s="667"/>
      <c r="V22" s="668"/>
      <c r="W22" s="124" t="s">
        <v>151</v>
      </c>
      <c r="X22" s="124"/>
      <c r="Y22" s="259"/>
      <c r="Z22" s="259"/>
      <c r="AA22" s="259"/>
      <c r="AB22" s="259"/>
      <c r="AC22" s="259"/>
      <c r="AD22" s="259"/>
      <c r="AE22" s="259"/>
      <c r="AF22" s="254"/>
      <c r="AG22" s="254"/>
      <c r="AH22" s="669" t="str">
        <f>IFERROR(VLOOKUP(W22,'Screen item define'!$C$7:$S$498,17,FALSE),"－")</f>
        <v>－</v>
      </c>
      <c r="AI22" s="670"/>
      <c r="AJ22" s="671"/>
      <c r="AK22" s="666"/>
      <c r="AL22" s="667"/>
      <c r="AM22" s="668"/>
      <c r="AN22" s="124"/>
      <c r="AO22" s="124"/>
      <c r="AP22" s="259"/>
      <c r="AQ22" s="259"/>
      <c r="AR22" s="259"/>
      <c r="AS22" s="259"/>
      <c r="AT22" s="259"/>
      <c r="AU22" s="259"/>
      <c r="AV22" s="259"/>
      <c r="AW22" s="254"/>
      <c r="AX22" s="254"/>
      <c r="AY22" s="669" t="str">
        <f>IFERROR(VLOOKUP(AN22,'Screen item define'!$C$7:$S$498,17,FALSE),"－")</f>
        <v>－</v>
      </c>
      <c r="AZ22" s="670"/>
      <c r="BA22" s="671"/>
      <c r="BB22" s="666"/>
      <c r="BC22" s="667"/>
      <c r="BD22" s="668"/>
      <c r="BE22" s="124"/>
      <c r="BF22" s="124"/>
      <c r="BG22" s="259"/>
      <c r="BH22" s="259"/>
      <c r="BI22" s="259"/>
      <c r="BJ22" s="259"/>
      <c r="BK22" s="259"/>
      <c r="BL22" s="259"/>
      <c r="BM22" s="259"/>
      <c r="BN22" s="315"/>
      <c r="BO22" s="315"/>
      <c r="BP22" s="669" t="str">
        <f>IFERROR(VLOOKUP(BE22,'Screen item define'!$C$7:$S$498,17,FALSE),"－")</f>
        <v>－</v>
      </c>
      <c r="BQ22" s="670"/>
      <c r="BR22" s="671"/>
      <c r="BS22" s="666"/>
      <c r="BT22" s="667"/>
      <c r="BU22" s="668"/>
      <c r="BV22" s="124"/>
      <c r="BW22" s="124"/>
      <c r="BX22" s="259"/>
      <c r="BY22" s="259"/>
      <c r="BZ22" s="259"/>
      <c r="CA22" s="259"/>
      <c r="CB22" s="259"/>
      <c r="CC22" s="259"/>
      <c r="CD22" s="259"/>
      <c r="CE22" s="315"/>
      <c r="CF22" s="315"/>
      <c r="CG22" s="669" t="str">
        <f>IFERROR(VLOOKUP(BV22,'Screen item define'!$C$7:$S$498,17,FALSE),"－")</f>
        <v>－</v>
      </c>
      <c r="CH22" s="670"/>
      <c r="CI22" s="671"/>
    </row>
    <row r="23" spans="1:87" ht="9.75" customHeight="1">
      <c r="A23" s="714">
        <f>IF(C23&lt;&gt;"",COUNT($A$7:B22)+1,"")</f>
        <v>15</v>
      </c>
      <c r="B23" s="715"/>
      <c r="C23" s="106" t="s">
        <v>144</v>
      </c>
      <c r="D23" s="6"/>
      <c r="E23" s="123"/>
      <c r="F23" s="123"/>
      <c r="G23" s="123"/>
      <c r="H23" s="123"/>
      <c r="I23" s="123"/>
      <c r="J23" s="123"/>
      <c r="K23" s="106" t="str">
        <f>IFERROR(VLOOKUP(C23,[3]列名!$C$2:$N$17286,2,FALSE),"－")</f>
        <v>cre_prg_cd</v>
      </c>
      <c r="L23" s="259"/>
      <c r="M23" s="259"/>
      <c r="N23" s="259"/>
      <c r="O23" s="259"/>
      <c r="P23" s="259"/>
      <c r="Q23" s="259"/>
      <c r="R23" s="259"/>
      <c r="S23" s="161"/>
      <c r="T23" s="666" t="s">
        <v>139</v>
      </c>
      <c r="U23" s="667"/>
      <c r="V23" s="668"/>
      <c r="W23" s="124" t="s">
        <v>152</v>
      </c>
      <c r="X23" s="124"/>
      <c r="Y23" s="259"/>
      <c r="Z23" s="259"/>
      <c r="AA23" s="259"/>
      <c r="AB23" s="259"/>
      <c r="AC23" s="259"/>
      <c r="AD23" s="259"/>
      <c r="AE23" s="259"/>
      <c r="AF23" s="254"/>
      <c r="AG23" s="254"/>
      <c r="AH23" s="669" t="str">
        <f>IFERROR(VLOOKUP(W23,'Screen item define'!$C$7:$S$498,17,FALSE),"－")</f>
        <v>－</v>
      </c>
      <c r="AI23" s="670"/>
      <c r="AJ23" s="671"/>
      <c r="AK23" s="666"/>
      <c r="AL23" s="667"/>
      <c r="AM23" s="668"/>
      <c r="AN23" s="124"/>
      <c r="AO23" s="124"/>
      <c r="AP23" s="259"/>
      <c r="AQ23" s="259"/>
      <c r="AR23" s="259"/>
      <c r="AS23" s="259"/>
      <c r="AT23" s="259"/>
      <c r="AU23" s="259"/>
      <c r="AV23" s="259"/>
      <c r="AW23" s="254"/>
      <c r="AX23" s="254"/>
      <c r="AY23" s="669" t="str">
        <f>IFERROR(VLOOKUP(AN23,'Screen item define'!$C$7:$S$498,17,FALSE),"－")</f>
        <v>－</v>
      </c>
      <c r="AZ23" s="670"/>
      <c r="BA23" s="671"/>
      <c r="BB23" s="666"/>
      <c r="BC23" s="667"/>
      <c r="BD23" s="668"/>
      <c r="BE23" s="124"/>
      <c r="BF23" s="124"/>
      <c r="BG23" s="259"/>
      <c r="BH23" s="259"/>
      <c r="BI23" s="259"/>
      <c r="BJ23" s="259"/>
      <c r="BK23" s="259"/>
      <c r="BL23" s="259"/>
      <c r="BM23" s="259"/>
      <c r="BN23" s="315"/>
      <c r="BO23" s="315"/>
      <c r="BP23" s="669" t="str">
        <f>IFERROR(VLOOKUP(BE23,'Screen item define'!$C$7:$S$498,17,FALSE),"－")</f>
        <v>－</v>
      </c>
      <c r="BQ23" s="670"/>
      <c r="BR23" s="671"/>
      <c r="BS23" s="666"/>
      <c r="BT23" s="667"/>
      <c r="BU23" s="668"/>
      <c r="BV23" s="124"/>
      <c r="BW23" s="124"/>
      <c r="BX23" s="259"/>
      <c r="BY23" s="259"/>
      <c r="BZ23" s="259"/>
      <c r="CA23" s="259"/>
      <c r="CB23" s="259"/>
      <c r="CC23" s="259"/>
      <c r="CD23" s="259"/>
      <c r="CE23" s="315"/>
      <c r="CF23" s="315"/>
      <c r="CG23" s="669" t="str">
        <f>IFERROR(VLOOKUP(BV23,'Screen item define'!$C$7:$S$498,17,FALSE),"－")</f>
        <v>－</v>
      </c>
      <c r="CH23" s="670"/>
      <c r="CI23" s="671"/>
    </row>
    <row r="24" spans="1:87" ht="9.75" customHeight="1">
      <c r="A24" s="714">
        <f>IF(C24&lt;&gt;"",COUNT($A$7:B23)+1,"")</f>
        <v>16</v>
      </c>
      <c r="B24" s="715"/>
      <c r="C24" s="106" t="s">
        <v>145</v>
      </c>
      <c r="D24" s="6"/>
      <c r="E24" s="123"/>
      <c r="F24" s="123"/>
      <c r="G24" s="123"/>
      <c r="H24" s="123"/>
      <c r="I24" s="123"/>
      <c r="J24" s="123"/>
      <c r="K24" s="106" t="str">
        <f>IFERROR(VLOOKUP(C24,[3]列名!$C$2:$N$17286,2,FALSE),"－")</f>
        <v>cre_ip</v>
      </c>
      <c r="L24" s="259"/>
      <c r="M24" s="259"/>
      <c r="N24" s="259"/>
      <c r="O24" s="259"/>
      <c r="P24" s="259"/>
      <c r="Q24" s="259"/>
      <c r="R24" s="259"/>
      <c r="S24" s="161"/>
      <c r="T24" s="666" t="s">
        <v>139</v>
      </c>
      <c r="U24" s="667"/>
      <c r="V24" s="668"/>
      <c r="W24" s="124" t="s">
        <v>153</v>
      </c>
      <c r="X24" s="124"/>
      <c r="Y24" s="259"/>
      <c r="Z24" s="259"/>
      <c r="AA24" s="259"/>
      <c r="AB24" s="259"/>
      <c r="AC24" s="259"/>
      <c r="AD24" s="259"/>
      <c r="AE24" s="259"/>
      <c r="AF24" s="254"/>
      <c r="AG24" s="254"/>
      <c r="AH24" s="669" t="str">
        <f>IFERROR(VLOOKUP(W24,'Screen item define'!$C$7:$S$498,17,FALSE),"－")</f>
        <v>－</v>
      </c>
      <c r="AI24" s="670"/>
      <c r="AJ24" s="671"/>
      <c r="AK24" s="666"/>
      <c r="AL24" s="667"/>
      <c r="AM24" s="668"/>
      <c r="AN24" s="124"/>
      <c r="AO24" s="124"/>
      <c r="AP24" s="259"/>
      <c r="AQ24" s="259"/>
      <c r="AR24" s="259"/>
      <c r="AS24" s="259"/>
      <c r="AT24" s="259"/>
      <c r="AU24" s="259"/>
      <c r="AV24" s="259"/>
      <c r="AW24" s="254"/>
      <c r="AX24" s="254"/>
      <c r="AY24" s="669" t="str">
        <f>IFERROR(VLOOKUP(AN24,'Screen item define'!$C$7:$S$498,17,FALSE),"－")</f>
        <v>－</v>
      </c>
      <c r="AZ24" s="670"/>
      <c r="BA24" s="671"/>
      <c r="BB24" s="666"/>
      <c r="BC24" s="667"/>
      <c r="BD24" s="668"/>
      <c r="BE24" s="124"/>
      <c r="BF24" s="124"/>
      <c r="BG24" s="259"/>
      <c r="BH24" s="259"/>
      <c r="BI24" s="259"/>
      <c r="BJ24" s="259"/>
      <c r="BK24" s="259"/>
      <c r="BL24" s="259"/>
      <c r="BM24" s="259"/>
      <c r="BN24" s="315"/>
      <c r="BO24" s="315"/>
      <c r="BP24" s="669" t="str">
        <f>IFERROR(VLOOKUP(BE24,'Screen item define'!$C$7:$S$498,17,FALSE),"－")</f>
        <v>－</v>
      </c>
      <c r="BQ24" s="670"/>
      <c r="BR24" s="671"/>
      <c r="BS24" s="666"/>
      <c r="BT24" s="667"/>
      <c r="BU24" s="668"/>
      <c r="BV24" s="124"/>
      <c r="BW24" s="124"/>
      <c r="BX24" s="259"/>
      <c r="BY24" s="259"/>
      <c r="BZ24" s="259"/>
      <c r="CA24" s="259"/>
      <c r="CB24" s="259"/>
      <c r="CC24" s="259"/>
      <c r="CD24" s="259"/>
      <c r="CE24" s="315"/>
      <c r="CF24" s="315"/>
      <c r="CG24" s="669" t="str">
        <f>IFERROR(VLOOKUP(BV24,'Screen item define'!$C$7:$S$498,17,FALSE),"－")</f>
        <v>－</v>
      </c>
      <c r="CH24" s="670"/>
      <c r="CI24" s="671"/>
    </row>
    <row r="25" spans="1:87" ht="9.75" customHeight="1">
      <c r="A25" s="714">
        <f>IF(C25&lt;&gt;"",COUNT($A$7:B24)+1,"")</f>
        <v>17</v>
      </c>
      <c r="B25" s="715"/>
      <c r="C25" s="106" t="s">
        <v>329</v>
      </c>
      <c r="D25" s="6"/>
      <c r="E25" s="123"/>
      <c r="F25" s="123"/>
      <c r="G25" s="123"/>
      <c r="H25" s="123"/>
      <c r="I25" s="123"/>
      <c r="J25" s="123"/>
      <c r="K25" s="106" t="str">
        <f>IFERROR(VLOOKUP(C25,[3]列名!$C$2:$N$17286,2,FALSE),"－")</f>
        <v>－</v>
      </c>
      <c r="L25" s="259"/>
      <c r="M25" s="259"/>
      <c r="N25" s="259"/>
      <c r="O25" s="259"/>
      <c r="P25" s="259"/>
      <c r="Q25" s="259"/>
      <c r="R25" s="259"/>
      <c r="S25" s="161"/>
      <c r="T25" s="666" t="s">
        <v>139</v>
      </c>
      <c r="U25" s="667"/>
      <c r="V25" s="668"/>
      <c r="W25" s="124" t="s">
        <v>154</v>
      </c>
      <c r="X25" s="124"/>
      <c r="Y25" s="259"/>
      <c r="Z25" s="259"/>
      <c r="AA25" s="259"/>
      <c r="AB25" s="259"/>
      <c r="AC25" s="259"/>
      <c r="AD25" s="259"/>
      <c r="AE25" s="259"/>
      <c r="AF25" s="254"/>
      <c r="AG25" s="254"/>
      <c r="AH25" s="669" t="str">
        <f>IFERROR(VLOOKUP(W25,'Screen item define'!$C$7:$S$498,17,FALSE),"－")</f>
        <v>－</v>
      </c>
      <c r="AI25" s="670"/>
      <c r="AJ25" s="671"/>
      <c r="AK25" s="666"/>
      <c r="AL25" s="667"/>
      <c r="AM25" s="668"/>
      <c r="AN25" s="124"/>
      <c r="AO25" s="124"/>
      <c r="AP25" s="259"/>
      <c r="AQ25" s="259"/>
      <c r="AR25" s="259"/>
      <c r="AS25" s="259"/>
      <c r="AT25" s="259"/>
      <c r="AU25" s="259"/>
      <c r="AV25" s="259"/>
      <c r="AW25" s="254"/>
      <c r="AX25" s="254"/>
      <c r="AY25" s="669" t="str">
        <f>IFERROR(VLOOKUP(AN25,'Screen item define'!$C$7:$S$498,17,FALSE),"－")</f>
        <v>－</v>
      </c>
      <c r="AZ25" s="670"/>
      <c r="BA25" s="671"/>
      <c r="BB25" s="666"/>
      <c r="BC25" s="667"/>
      <c r="BD25" s="668"/>
      <c r="BE25" s="124"/>
      <c r="BF25" s="124"/>
      <c r="BG25" s="259"/>
      <c r="BH25" s="259"/>
      <c r="BI25" s="259"/>
      <c r="BJ25" s="259"/>
      <c r="BK25" s="259"/>
      <c r="BL25" s="259"/>
      <c r="BM25" s="259"/>
      <c r="BN25" s="315"/>
      <c r="BO25" s="315"/>
      <c r="BP25" s="669" t="str">
        <f>IFERROR(VLOOKUP(BE25,'Screen item define'!$C$7:$S$498,17,FALSE),"－")</f>
        <v>－</v>
      </c>
      <c r="BQ25" s="670"/>
      <c r="BR25" s="671"/>
      <c r="BS25" s="666"/>
      <c r="BT25" s="667"/>
      <c r="BU25" s="668"/>
      <c r="BV25" s="124"/>
      <c r="BW25" s="124"/>
      <c r="BX25" s="259"/>
      <c r="BY25" s="259"/>
      <c r="BZ25" s="259"/>
      <c r="CA25" s="259"/>
      <c r="CB25" s="259"/>
      <c r="CC25" s="259"/>
      <c r="CD25" s="259"/>
      <c r="CE25" s="315"/>
      <c r="CF25" s="315"/>
      <c r="CG25" s="669" t="str">
        <f>IFERROR(VLOOKUP(BV25,'Screen item define'!$C$7:$S$498,17,FALSE),"－")</f>
        <v>－</v>
      </c>
      <c r="CH25" s="670"/>
      <c r="CI25" s="671"/>
    </row>
    <row r="26" spans="1:87" ht="9.75" customHeight="1">
      <c r="A26" s="714">
        <f>IF(C26&lt;&gt;"",COUNT($A$7:B25)+1,"")</f>
        <v>18</v>
      </c>
      <c r="B26" s="715"/>
      <c r="C26" s="106" t="s">
        <v>305</v>
      </c>
      <c r="D26" s="123"/>
      <c r="E26" s="123"/>
      <c r="F26" s="123"/>
      <c r="G26" s="123"/>
      <c r="H26" s="123"/>
      <c r="I26" s="123"/>
      <c r="J26" s="123"/>
      <c r="K26" s="106" t="str">
        <f>IFERROR(VLOOKUP(C26,[3]列名!$C$2:$N$17286,2,FALSE),"－")</f>
        <v>－</v>
      </c>
      <c r="L26" s="259"/>
      <c r="M26" s="259"/>
      <c r="N26" s="259"/>
      <c r="O26" s="259"/>
      <c r="P26" s="259"/>
      <c r="Q26" s="259"/>
      <c r="R26" s="259"/>
      <c r="S26" s="161"/>
      <c r="T26" s="666" t="s">
        <v>139</v>
      </c>
      <c r="U26" s="667"/>
      <c r="V26" s="668"/>
      <c r="W26" s="124" t="s">
        <v>150</v>
      </c>
      <c r="X26" s="124"/>
      <c r="Y26" s="259"/>
      <c r="Z26" s="259"/>
      <c r="AA26" s="259"/>
      <c r="AB26" s="259"/>
      <c r="AC26" s="259"/>
      <c r="AD26" s="259"/>
      <c r="AE26" s="259"/>
      <c r="AF26" s="254"/>
      <c r="AG26" s="254"/>
      <c r="AH26" s="669" t="str">
        <f>IFERROR(VLOOKUP(W26,'Screen item define'!$C$7:$S$498,17,FALSE),"－")</f>
        <v>－</v>
      </c>
      <c r="AI26" s="670"/>
      <c r="AJ26" s="671"/>
      <c r="AK26" s="666" t="s">
        <v>139</v>
      </c>
      <c r="AL26" s="667"/>
      <c r="AM26" s="668"/>
      <c r="AN26" s="124" t="s">
        <v>157</v>
      </c>
      <c r="AO26" s="124"/>
      <c r="AP26" s="259"/>
      <c r="AQ26" s="259"/>
      <c r="AR26" s="259"/>
      <c r="AS26" s="259"/>
      <c r="AT26" s="259"/>
      <c r="AU26" s="259"/>
      <c r="AV26" s="259"/>
      <c r="AW26" s="254"/>
      <c r="AX26" s="254"/>
      <c r="AY26" s="669" t="str">
        <f>IFERROR(VLOOKUP(AN26,'Screen item define'!$C$7:$S$498,17,FALSE),"－")</f>
        <v>－</v>
      </c>
      <c r="AZ26" s="670"/>
      <c r="BA26" s="671"/>
      <c r="BB26" s="666"/>
      <c r="BC26" s="667"/>
      <c r="BD26" s="668"/>
      <c r="BE26" s="124"/>
      <c r="BF26" s="124"/>
      <c r="BG26" s="259"/>
      <c r="BH26" s="259"/>
      <c r="BI26" s="259"/>
      <c r="BJ26" s="259"/>
      <c r="BK26" s="259"/>
      <c r="BL26" s="259"/>
      <c r="BM26" s="259"/>
      <c r="BN26" s="315"/>
      <c r="BO26" s="315"/>
      <c r="BP26" s="669" t="str">
        <f>IFERROR(VLOOKUP(BE26,'Screen item define'!$C$7:$S$498,17,FALSE),"－")</f>
        <v>－</v>
      </c>
      <c r="BQ26" s="670"/>
      <c r="BR26" s="671"/>
      <c r="BS26" s="666"/>
      <c r="BT26" s="667"/>
      <c r="BU26" s="668"/>
      <c r="BV26" s="124"/>
      <c r="BW26" s="124"/>
      <c r="BX26" s="259"/>
      <c r="BY26" s="259"/>
      <c r="BZ26" s="259"/>
      <c r="CA26" s="259"/>
      <c r="CB26" s="259"/>
      <c r="CC26" s="259"/>
      <c r="CD26" s="259"/>
      <c r="CE26" s="315"/>
      <c r="CF26" s="315"/>
      <c r="CG26" s="669" t="str">
        <f>IFERROR(VLOOKUP(BV26,'Screen item define'!$C$7:$S$498,17,FALSE),"－")</f>
        <v>－</v>
      </c>
      <c r="CH26" s="670"/>
      <c r="CI26" s="671"/>
    </row>
    <row r="27" spans="1:87" ht="9.75" customHeight="1">
      <c r="A27" s="714">
        <f>IF(C27&lt;&gt;"",COUNT($A$7:B26)+1,"")</f>
        <v>19</v>
      </c>
      <c r="B27" s="715"/>
      <c r="C27" s="106" t="s">
        <v>146</v>
      </c>
      <c r="D27" s="6"/>
      <c r="E27" s="123"/>
      <c r="F27" s="123"/>
      <c r="G27" s="123"/>
      <c r="H27" s="123"/>
      <c r="I27" s="123"/>
      <c r="J27" s="123"/>
      <c r="K27" s="106" t="str">
        <f>IFERROR(VLOOKUP(C27,[3]列名!$C$2:$N$17286,2,FALSE),"－")</f>
        <v>upd_prg_cd</v>
      </c>
      <c r="L27" s="259"/>
      <c r="M27" s="259"/>
      <c r="N27" s="259"/>
      <c r="O27" s="259"/>
      <c r="P27" s="259"/>
      <c r="Q27" s="259"/>
      <c r="R27" s="259"/>
      <c r="S27" s="161"/>
      <c r="T27" s="666" t="s">
        <v>139</v>
      </c>
      <c r="U27" s="667"/>
      <c r="V27" s="668"/>
      <c r="W27" s="124" t="s">
        <v>150</v>
      </c>
      <c r="X27" s="124"/>
      <c r="Y27" s="259"/>
      <c r="Z27" s="259"/>
      <c r="AA27" s="259"/>
      <c r="AB27" s="259"/>
      <c r="AC27" s="259"/>
      <c r="AD27" s="259"/>
      <c r="AE27" s="259"/>
      <c r="AF27" s="254"/>
      <c r="AG27" s="254"/>
      <c r="AH27" s="669" t="str">
        <f>IFERROR(VLOOKUP(W27,'Screen item define'!$C$7:$S$498,17,FALSE),"－")</f>
        <v>－</v>
      </c>
      <c r="AI27" s="670"/>
      <c r="AJ27" s="671"/>
      <c r="AK27" s="666" t="s">
        <v>139</v>
      </c>
      <c r="AL27" s="667"/>
      <c r="AM27" s="668"/>
      <c r="AN27" s="124" t="s">
        <v>152</v>
      </c>
      <c r="AO27" s="124"/>
      <c r="AP27" s="259"/>
      <c r="AQ27" s="259"/>
      <c r="AR27" s="259"/>
      <c r="AS27" s="259"/>
      <c r="AT27" s="259"/>
      <c r="AU27" s="259"/>
      <c r="AV27" s="259"/>
      <c r="AW27" s="254"/>
      <c r="AX27" s="254"/>
      <c r="AY27" s="669" t="str">
        <f>IFERROR(VLOOKUP(AN27,'Screen item define'!$C$7:$S$498,17,FALSE),"－")</f>
        <v>－</v>
      </c>
      <c r="AZ27" s="670"/>
      <c r="BA27" s="671"/>
      <c r="BB27" s="666"/>
      <c r="BC27" s="667"/>
      <c r="BD27" s="668"/>
      <c r="BE27" s="124"/>
      <c r="BF27" s="124"/>
      <c r="BG27" s="259"/>
      <c r="BH27" s="259"/>
      <c r="BI27" s="259"/>
      <c r="BJ27" s="259"/>
      <c r="BK27" s="259"/>
      <c r="BL27" s="259"/>
      <c r="BM27" s="259"/>
      <c r="BN27" s="315"/>
      <c r="BO27" s="315"/>
      <c r="BP27" s="669" t="str">
        <f>IFERROR(VLOOKUP(BE27,'Screen item define'!$C$7:$S$498,17,FALSE),"－")</f>
        <v>－</v>
      </c>
      <c r="BQ27" s="670"/>
      <c r="BR27" s="671"/>
      <c r="BS27" s="666"/>
      <c r="BT27" s="667"/>
      <c r="BU27" s="668"/>
      <c r="BV27" s="124"/>
      <c r="BW27" s="124"/>
      <c r="BX27" s="259"/>
      <c r="BY27" s="259"/>
      <c r="BZ27" s="259"/>
      <c r="CA27" s="259"/>
      <c r="CB27" s="259"/>
      <c r="CC27" s="259"/>
      <c r="CD27" s="259"/>
      <c r="CE27" s="315"/>
      <c r="CF27" s="315"/>
      <c r="CG27" s="669" t="str">
        <f>IFERROR(VLOOKUP(BV27,'Screen item define'!$C$7:$S$498,17,FALSE),"－")</f>
        <v>－</v>
      </c>
      <c r="CH27" s="670"/>
      <c r="CI27" s="671"/>
    </row>
    <row r="28" spans="1:87" ht="9.75" customHeight="1">
      <c r="A28" s="714">
        <f>IF(C28&lt;&gt;"",COUNT($A$7:B27)+1,"")</f>
        <v>20</v>
      </c>
      <c r="B28" s="715"/>
      <c r="C28" s="106" t="s">
        <v>147</v>
      </c>
      <c r="D28" s="6"/>
      <c r="E28" s="123"/>
      <c r="F28" s="123"/>
      <c r="G28" s="123"/>
      <c r="H28" s="123"/>
      <c r="I28" s="123"/>
      <c r="J28" s="123"/>
      <c r="K28" s="106" t="str">
        <f>IFERROR(VLOOKUP(C28,[3]列名!$C$2:$N$17286,2,FALSE),"－")</f>
        <v>upd_ip</v>
      </c>
      <c r="L28" s="259"/>
      <c r="M28" s="259"/>
      <c r="N28" s="259"/>
      <c r="O28" s="259"/>
      <c r="P28" s="259"/>
      <c r="Q28" s="259"/>
      <c r="R28" s="259"/>
      <c r="S28" s="161"/>
      <c r="T28" s="666" t="s">
        <v>139</v>
      </c>
      <c r="U28" s="667"/>
      <c r="V28" s="668"/>
      <c r="W28" s="124" t="s">
        <v>150</v>
      </c>
      <c r="X28" s="124"/>
      <c r="Y28" s="259"/>
      <c r="Z28" s="259"/>
      <c r="AA28" s="259"/>
      <c r="AB28" s="259"/>
      <c r="AC28" s="259"/>
      <c r="AD28" s="259"/>
      <c r="AE28" s="259"/>
      <c r="AF28" s="254"/>
      <c r="AG28" s="254"/>
      <c r="AH28" s="669" t="str">
        <f>IFERROR(VLOOKUP(W28,'Screen item define'!$C$7:$S$498,17,FALSE),"－")</f>
        <v>－</v>
      </c>
      <c r="AI28" s="670"/>
      <c r="AJ28" s="671"/>
      <c r="AK28" s="666" t="s">
        <v>139</v>
      </c>
      <c r="AL28" s="667"/>
      <c r="AM28" s="668"/>
      <c r="AN28" s="124" t="s">
        <v>153</v>
      </c>
      <c r="AO28" s="124"/>
      <c r="AP28" s="259"/>
      <c r="AQ28" s="259"/>
      <c r="AR28" s="259"/>
      <c r="AS28" s="259"/>
      <c r="AT28" s="259"/>
      <c r="AU28" s="259"/>
      <c r="AV28" s="259"/>
      <c r="AW28" s="254"/>
      <c r="AX28" s="254"/>
      <c r="AY28" s="669" t="str">
        <f>IFERROR(VLOOKUP(AN28,'Screen item define'!$C$7:$S$498,17,FALSE),"－")</f>
        <v>－</v>
      </c>
      <c r="AZ28" s="670"/>
      <c r="BA28" s="671"/>
      <c r="BB28" s="666"/>
      <c r="BC28" s="667"/>
      <c r="BD28" s="668"/>
      <c r="BE28" s="124"/>
      <c r="BF28" s="124"/>
      <c r="BG28" s="259"/>
      <c r="BH28" s="259"/>
      <c r="BI28" s="259"/>
      <c r="BJ28" s="259"/>
      <c r="BK28" s="259"/>
      <c r="BL28" s="259"/>
      <c r="BM28" s="259"/>
      <c r="BN28" s="315"/>
      <c r="BO28" s="315"/>
      <c r="BP28" s="669" t="str">
        <f>IFERROR(VLOOKUP(BE28,'Screen item define'!$C$7:$S$498,17,FALSE),"－")</f>
        <v>－</v>
      </c>
      <c r="BQ28" s="670"/>
      <c r="BR28" s="671"/>
      <c r="BS28" s="666"/>
      <c r="BT28" s="667"/>
      <c r="BU28" s="668"/>
      <c r="BV28" s="124"/>
      <c r="BW28" s="124"/>
      <c r="BX28" s="259"/>
      <c r="BY28" s="259"/>
      <c r="BZ28" s="259"/>
      <c r="CA28" s="259"/>
      <c r="CB28" s="259"/>
      <c r="CC28" s="259"/>
      <c r="CD28" s="259"/>
      <c r="CE28" s="315"/>
      <c r="CF28" s="315"/>
      <c r="CG28" s="669" t="str">
        <f>IFERROR(VLOOKUP(BV28,'Screen item define'!$C$7:$S$498,17,FALSE),"－")</f>
        <v>－</v>
      </c>
      <c r="CH28" s="670"/>
      <c r="CI28" s="671"/>
    </row>
    <row r="29" spans="1:87" ht="9.75" customHeight="1">
      <c r="A29" s="714">
        <f>IF(C29&lt;&gt;"",COUNT($A$7:B28)+1,"")</f>
        <v>21</v>
      </c>
      <c r="B29" s="715"/>
      <c r="C29" s="106" t="s">
        <v>331</v>
      </c>
      <c r="D29" s="6"/>
      <c r="E29" s="123"/>
      <c r="F29" s="123"/>
      <c r="G29" s="123"/>
      <c r="H29" s="123"/>
      <c r="I29" s="123"/>
      <c r="J29" s="123"/>
      <c r="K29" s="106" t="str">
        <f>IFERROR(VLOOKUP(C29,[3]列名!$C$2:$N$17286,2,FALSE),"－")</f>
        <v>－</v>
      </c>
      <c r="L29" s="259"/>
      <c r="M29" s="259"/>
      <c r="N29" s="259"/>
      <c r="O29" s="259"/>
      <c r="P29" s="259"/>
      <c r="Q29" s="259"/>
      <c r="R29" s="259"/>
      <c r="S29" s="161"/>
      <c r="T29" s="666" t="s">
        <v>139</v>
      </c>
      <c r="U29" s="667"/>
      <c r="V29" s="668"/>
      <c r="W29" s="124" t="s">
        <v>155</v>
      </c>
      <c r="X29" s="124"/>
      <c r="Y29" s="259"/>
      <c r="Z29" s="259"/>
      <c r="AA29" s="259"/>
      <c r="AB29" s="259"/>
      <c r="AC29" s="259"/>
      <c r="AD29" s="259"/>
      <c r="AE29" s="259"/>
      <c r="AF29" s="254"/>
      <c r="AG29" s="254"/>
      <c r="AH29" s="669" t="str">
        <f>IFERROR(VLOOKUP(W29,'Screen item define'!$C$7:$S$498,17,FALSE),"－")</f>
        <v>－</v>
      </c>
      <c r="AI29" s="670"/>
      <c r="AJ29" s="671"/>
      <c r="AK29" s="666" t="s">
        <v>139</v>
      </c>
      <c r="AL29" s="667"/>
      <c r="AM29" s="668"/>
      <c r="AN29" s="124" t="s">
        <v>259</v>
      </c>
      <c r="AO29" s="124"/>
      <c r="AP29" s="259"/>
      <c r="AQ29" s="259"/>
      <c r="AR29" s="259"/>
      <c r="AS29" s="259"/>
      <c r="AT29" s="259"/>
      <c r="AU29" s="259"/>
      <c r="AV29" s="259"/>
      <c r="AW29" s="254"/>
      <c r="AX29" s="254"/>
      <c r="AY29" s="669" t="str">
        <f>IFERROR(VLOOKUP(AN29,'Screen item define'!$C$7:$S$498,17,FALSE),"－")</f>
        <v>－</v>
      </c>
      <c r="AZ29" s="670"/>
      <c r="BA29" s="671"/>
      <c r="BB29" s="666"/>
      <c r="BC29" s="667"/>
      <c r="BD29" s="668"/>
      <c r="BE29" s="124"/>
      <c r="BF29" s="124"/>
      <c r="BG29" s="259"/>
      <c r="BH29" s="259"/>
      <c r="BI29" s="259"/>
      <c r="BJ29" s="259"/>
      <c r="BK29" s="259"/>
      <c r="BL29" s="259"/>
      <c r="BM29" s="259"/>
      <c r="BN29" s="315"/>
      <c r="BO29" s="315"/>
      <c r="BP29" s="669" t="str">
        <f>IFERROR(VLOOKUP(BE29,'Screen item define'!$C$7:$S$498,17,FALSE),"－")</f>
        <v>－</v>
      </c>
      <c r="BQ29" s="670"/>
      <c r="BR29" s="671"/>
      <c r="BS29" s="666"/>
      <c r="BT29" s="667"/>
      <c r="BU29" s="668"/>
      <c r="BV29" s="124"/>
      <c r="BW29" s="124"/>
      <c r="BX29" s="259"/>
      <c r="BY29" s="259"/>
      <c r="BZ29" s="259"/>
      <c r="CA29" s="259"/>
      <c r="CB29" s="259"/>
      <c r="CC29" s="259"/>
      <c r="CD29" s="259"/>
      <c r="CE29" s="315"/>
      <c r="CF29" s="315"/>
      <c r="CG29" s="669" t="str">
        <f>IFERROR(VLOOKUP(BV29,'Screen item define'!$C$7:$S$498,17,FALSE),"－")</f>
        <v>－</v>
      </c>
      <c r="CH29" s="670"/>
      <c r="CI29" s="671"/>
    </row>
    <row r="30" spans="1:87" ht="9.75" customHeight="1">
      <c r="A30" s="714">
        <f>IF(C30&lt;&gt;"",COUNT($A$7:B29)+1,"")</f>
        <v>22</v>
      </c>
      <c r="B30" s="715"/>
      <c r="C30" s="106" t="s">
        <v>323</v>
      </c>
      <c r="D30" s="6"/>
      <c r="E30" s="123"/>
      <c r="F30" s="123"/>
      <c r="G30" s="123"/>
      <c r="H30" s="123"/>
      <c r="I30" s="123"/>
      <c r="J30" s="123"/>
      <c r="K30" s="106" t="str">
        <f>IFERROR(VLOOKUP(C30,[3]列名!$C$2:$N$17286,2,FALSE),"－")</f>
        <v>－</v>
      </c>
      <c r="L30" s="259"/>
      <c r="M30" s="259"/>
      <c r="N30" s="259"/>
      <c r="O30" s="259"/>
      <c r="P30" s="259"/>
      <c r="Q30" s="259"/>
      <c r="R30" s="259"/>
      <c r="S30" s="161"/>
      <c r="T30" s="666" t="s">
        <v>139</v>
      </c>
      <c r="U30" s="667"/>
      <c r="V30" s="668"/>
      <c r="W30" s="124" t="s">
        <v>150</v>
      </c>
      <c r="X30" s="124"/>
      <c r="Y30" s="259"/>
      <c r="Z30" s="259"/>
      <c r="AA30" s="259"/>
      <c r="AB30" s="259"/>
      <c r="AC30" s="259"/>
      <c r="AD30" s="259"/>
      <c r="AE30" s="259"/>
      <c r="AF30" s="254"/>
      <c r="AG30" s="254"/>
      <c r="AH30" s="669" t="str">
        <f>IFERROR(VLOOKUP(W30,'Screen item define'!$C$7:$S$498,17,FALSE),"－")</f>
        <v>－</v>
      </c>
      <c r="AI30" s="670"/>
      <c r="AJ30" s="671"/>
      <c r="AK30" s="666"/>
      <c r="AL30" s="667"/>
      <c r="AM30" s="668"/>
      <c r="AN30" s="124"/>
      <c r="AO30" s="124"/>
      <c r="AP30" s="259"/>
      <c r="AQ30" s="259"/>
      <c r="AR30" s="259"/>
      <c r="AS30" s="259"/>
      <c r="AT30" s="259"/>
      <c r="AU30" s="259"/>
      <c r="AV30" s="259"/>
      <c r="AW30" s="254"/>
      <c r="AX30" s="254"/>
      <c r="AY30" s="669" t="str">
        <f>IFERROR(VLOOKUP(AN30,'Screen item define'!$C$7:$S$498,17,FALSE),"－")</f>
        <v>－</v>
      </c>
      <c r="AZ30" s="670"/>
      <c r="BA30" s="671"/>
      <c r="BB30" s="666" t="s">
        <v>139</v>
      </c>
      <c r="BC30" s="667"/>
      <c r="BD30" s="668"/>
      <c r="BE30" s="124" t="s">
        <v>157</v>
      </c>
      <c r="BF30" s="124"/>
      <c r="BG30" s="259"/>
      <c r="BH30" s="259"/>
      <c r="BI30" s="259"/>
      <c r="BJ30" s="259"/>
      <c r="BK30" s="259"/>
      <c r="BL30" s="259"/>
      <c r="BM30" s="259"/>
      <c r="BN30" s="315"/>
      <c r="BO30" s="315"/>
      <c r="BP30" s="669" t="str">
        <f>IFERROR(VLOOKUP(BE30,'Screen item define'!$C$7:$S$498,17,FALSE),"－")</f>
        <v>－</v>
      </c>
      <c r="BQ30" s="670"/>
      <c r="BR30" s="671"/>
      <c r="BS30" s="666" t="s">
        <v>139</v>
      </c>
      <c r="BT30" s="667"/>
      <c r="BU30" s="668"/>
      <c r="BV30" s="124" t="s">
        <v>157</v>
      </c>
      <c r="BW30" s="124"/>
      <c r="BX30" s="259"/>
      <c r="BY30" s="259"/>
      <c r="BZ30" s="259"/>
      <c r="CA30" s="259"/>
      <c r="CB30" s="259"/>
      <c r="CC30" s="259"/>
      <c r="CD30" s="259"/>
      <c r="CE30" s="315"/>
      <c r="CF30" s="315"/>
      <c r="CG30" s="669" t="str">
        <f>IFERROR(VLOOKUP(BV30,'Screen item define'!$C$7:$S$498,17,FALSE),"－")</f>
        <v>－</v>
      </c>
      <c r="CH30" s="670"/>
      <c r="CI30" s="671"/>
    </row>
    <row r="31" spans="1:87" ht="9.75" customHeight="1">
      <c r="A31" s="714">
        <f>IF(C31&lt;&gt;"",COUNT($A$7:B30)+1,"")</f>
        <v>23</v>
      </c>
      <c r="B31" s="715"/>
      <c r="C31" s="106" t="s">
        <v>148</v>
      </c>
      <c r="D31" s="6"/>
      <c r="E31" s="123"/>
      <c r="F31" s="123"/>
      <c r="G31" s="123"/>
      <c r="H31" s="123"/>
      <c r="I31" s="123"/>
      <c r="J31" s="123"/>
      <c r="K31" s="106" t="str">
        <f>IFERROR(VLOOKUP(C31,[3]列名!$C$2:$N$17286,2,FALSE),"－")</f>
        <v>del_prg_cd</v>
      </c>
      <c r="L31" s="259"/>
      <c r="M31" s="259"/>
      <c r="N31" s="259"/>
      <c r="O31" s="259"/>
      <c r="P31" s="259"/>
      <c r="Q31" s="259"/>
      <c r="R31" s="259"/>
      <c r="S31" s="161"/>
      <c r="T31" s="666" t="s">
        <v>139</v>
      </c>
      <c r="U31" s="667"/>
      <c r="V31" s="668"/>
      <c r="W31" s="124" t="s">
        <v>150</v>
      </c>
      <c r="X31" s="124"/>
      <c r="Y31" s="259"/>
      <c r="Z31" s="259"/>
      <c r="AA31" s="259"/>
      <c r="AB31" s="259"/>
      <c r="AC31" s="259"/>
      <c r="AD31" s="259"/>
      <c r="AE31" s="259"/>
      <c r="AF31" s="254"/>
      <c r="AG31" s="254"/>
      <c r="AH31" s="669" t="str">
        <f>IFERROR(VLOOKUP(W31,'Screen item define'!$C$7:$S$498,17,FALSE),"－")</f>
        <v>－</v>
      </c>
      <c r="AI31" s="670"/>
      <c r="AJ31" s="671"/>
      <c r="AK31" s="666"/>
      <c r="AL31" s="667"/>
      <c r="AM31" s="668"/>
      <c r="AN31" s="124"/>
      <c r="AO31" s="124"/>
      <c r="AP31" s="259"/>
      <c r="AQ31" s="259"/>
      <c r="AR31" s="259"/>
      <c r="AS31" s="259"/>
      <c r="AT31" s="259"/>
      <c r="AU31" s="259"/>
      <c r="AV31" s="259"/>
      <c r="AW31" s="254"/>
      <c r="AX31" s="254"/>
      <c r="AY31" s="669" t="str">
        <f>IFERROR(VLOOKUP(AN31,'Screen item define'!$C$7:$S$498,17,FALSE),"－")</f>
        <v>－</v>
      </c>
      <c r="AZ31" s="670"/>
      <c r="BA31" s="671"/>
      <c r="BB31" s="666" t="s">
        <v>139</v>
      </c>
      <c r="BC31" s="667"/>
      <c r="BD31" s="668"/>
      <c r="BE31" s="124" t="s">
        <v>152</v>
      </c>
      <c r="BF31" s="124"/>
      <c r="BG31" s="259"/>
      <c r="BH31" s="259"/>
      <c r="BI31" s="259"/>
      <c r="BJ31" s="259"/>
      <c r="BK31" s="259"/>
      <c r="BL31" s="259"/>
      <c r="BM31" s="259"/>
      <c r="BN31" s="315"/>
      <c r="BO31" s="315"/>
      <c r="BP31" s="669" t="str">
        <f>IFERROR(VLOOKUP(BE31,'Screen item define'!$C$7:$S$498,17,FALSE),"－")</f>
        <v>－</v>
      </c>
      <c r="BQ31" s="670"/>
      <c r="BR31" s="671"/>
      <c r="BS31" s="666" t="s">
        <v>139</v>
      </c>
      <c r="BT31" s="667"/>
      <c r="BU31" s="668"/>
      <c r="BV31" s="124" t="s">
        <v>152</v>
      </c>
      <c r="BW31" s="124"/>
      <c r="BX31" s="259"/>
      <c r="BY31" s="259"/>
      <c r="BZ31" s="259"/>
      <c r="CA31" s="259"/>
      <c r="CB31" s="259"/>
      <c r="CC31" s="259"/>
      <c r="CD31" s="259"/>
      <c r="CE31" s="315"/>
      <c r="CF31" s="315"/>
      <c r="CG31" s="669" t="str">
        <f>IFERROR(VLOOKUP(BV31,'Screen item define'!$C$7:$S$498,17,FALSE),"－")</f>
        <v>－</v>
      </c>
      <c r="CH31" s="670"/>
      <c r="CI31" s="671"/>
    </row>
    <row r="32" spans="1:87" ht="9.75" customHeight="1">
      <c r="A32" s="714">
        <f>IF(C32&lt;&gt;"",COUNT($A$7:B31)+1,"")</f>
        <v>24</v>
      </c>
      <c r="B32" s="715"/>
      <c r="C32" s="106" t="s">
        <v>19</v>
      </c>
      <c r="D32" s="6"/>
      <c r="E32" s="123"/>
      <c r="F32" s="123"/>
      <c r="G32" s="123"/>
      <c r="H32" s="123"/>
      <c r="I32" s="123"/>
      <c r="J32" s="123"/>
      <c r="K32" s="106" t="str">
        <f>IFERROR(VLOOKUP(C32,[3]列名!$C$2:$N$17286,2,FALSE),"－")</f>
        <v>del_ip</v>
      </c>
      <c r="L32" s="259"/>
      <c r="M32" s="259"/>
      <c r="N32" s="259"/>
      <c r="O32" s="259"/>
      <c r="P32" s="259"/>
      <c r="Q32" s="259"/>
      <c r="R32" s="259"/>
      <c r="S32" s="161"/>
      <c r="T32" s="666" t="s">
        <v>139</v>
      </c>
      <c r="U32" s="667"/>
      <c r="V32" s="668"/>
      <c r="W32" s="124" t="s">
        <v>150</v>
      </c>
      <c r="X32" s="124"/>
      <c r="Y32" s="259"/>
      <c r="Z32" s="259"/>
      <c r="AA32" s="259"/>
      <c r="AB32" s="259"/>
      <c r="AC32" s="259"/>
      <c r="AD32" s="259"/>
      <c r="AE32" s="259"/>
      <c r="AF32" s="254"/>
      <c r="AG32" s="254"/>
      <c r="AH32" s="669" t="str">
        <f>IFERROR(VLOOKUP(W32,'Screen item define'!$C$7:$S$498,17,FALSE),"－")</f>
        <v>－</v>
      </c>
      <c r="AI32" s="670"/>
      <c r="AJ32" s="671"/>
      <c r="AK32" s="666"/>
      <c r="AL32" s="667"/>
      <c r="AM32" s="668"/>
      <c r="AN32" s="124"/>
      <c r="AO32" s="124"/>
      <c r="AP32" s="259"/>
      <c r="AQ32" s="259"/>
      <c r="AR32" s="259"/>
      <c r="AS32" s="259"/>
      <c r="AT32" s="259"/>
      <c r="AU32" s="259"/>
      <c r="AV32" s="259"/>
      <c r="AW32" s="254"/>
      <c r="AX32" s="254"/>
      <c r="AY32" s="669" t="str">
        <f>IFERROR(VLOOKUP(AN32,'Screen item define'!$C$7:$S$498,17,FALSE),"－")</f>
        <v>－</v>
      </c>
      <c r="AZ32" s="670"/>
      <c r="BA32" s="671"/>
      <c r="BB32" s="666" t="s">
        <v>139</v>
      </c>
      <c r="BC32" s="667"/>
      <c r="BD32" s="668"/>
      <c r="BE32" s="124" t="s">
        <v>153</v>
      </c>
      <c r="BF32" s="124"/>
      <c r="BG32" s="259"/>
      <c r="BH32" s="259"/>
      <c r="BI32" s="259"/>
      <c r="BJ32" s="259"/>
      <c r="BK32" s="259"/>
      <c r="BL32" s="259"/>
      <c r="BM32" s="259"/>
      <c r="BN32" s="315"/>
      <c r="BO32" s="315"/>
      <c r="BP32" s="669" t="str">
        <f>IFERROR(VLOOKUP(BE32,'Screen item define'!$C$7:$S$498,17,FALSE),"－")</f>
        <v>－</v>
      </c>
      <c r="BQ32" s="670"/>
      <c r="BR32" s="671"/>
      <c r="BS32" s="666" t="s">
        <v>139</v>
      </c>
      <c r="BT32" s="667"/>
      <c r="BU32" s="668"/>
      <c r="BV32" s="124" t="s">
        <v>153</v>
      </c>
      <c r="BW32" s="124"/>
      <c r="BX32" s="259"/>
      <c r="BY32" s="259"/>
      <c r="BZ32" s="259"/>
      <c r="CA32" s="259"/>
      <c r="CB32" s="259"/>
      <c r="CC32" s="259"/>
      <c r="CD32" s="259"/>
      <c r="CE32" s="315"/>
      <c r="CF32" s="315"/>
      <c r="CG32" s="669" t="str">
        <f>IFERROR(VLOOKUP(BV32,'Screen item define'!$C$7:$S$498,17,FALSE),"－")</f>
        <v>－</v>
      </c>
      <c r="CH32" s="670"/>
      <c r="CI32" s="671"/>
    </row>
    <row r="33" spans="1:87" ht="9.75" customHeight="1">
      <c r="A33" s="714">
        <f>IF(C33&lt;&gt;"",COUNT($A$7:B32)+1,"")</f>
        <v>25</v>
      </c>
      <c r="B33" s="715"/>
      <c r="C33" s="106" t="s">
        <v>53</v>
      </c>
      <c r="D33" s="6"/>
      <c r="E33" s="123"/>
      <c r="F33" s="123"/>
      <c r="G33" s="123"/>
      <c r="H33" s="123"/>
      <c r="I33" s="123"/>
      <c r="J33" s="123"/>
      <c r="K33" s="106" t="str">
        <f>IFERROR(VLOOKUP(C33,[3]列名!$C$2:$N$17286,2,FALSE),"－")</f>
        <v>del_datetime</v>
      </c>
      <c r="L33" s="259"/>
      <c r="M33" s="259"/>
      <c r="N33" s="259"/>
      <c r="O33" s="259"/>
      <c r="P33" s="259"/>
      <c r="Q33" s="259"/>
      <c r="R33" s="259"/>
      <c r="S33" s="161"/>
      <c r="T33" s="666" t="s">
        <v>139</v>
      </c>
      <c r="U33" s="667"/>
      <c r="V33" s="668"/>
      <c r="W33" s="124" t="s">
        <v>155</v>
      </c>
      <c r="X33" s="124"/>
      <c r="Y33" s="259"/>
      <c r="Z33" s="259"/>
      <c r="AA33" s="259"/>
      <c r="AB33" s="259"/>
      <c r="AC33" s="259"/>
      <c r="AD33" s="259"/>
      <c r="AE33" s="259"/>
      <c r="AF33" s="254"/>
      <c r="AG33" s="254"/>
      <c r="AH33" s="669" t="str">
        <f>IFERROR(VLOOKUP(W33,'Screen item define'!$C$7:$S$498,17,FALSE),"－")</f>
        <v>－</v>
      </c>
      <c r="AI33" s="670"/>
      <c r="AJ33" s="671"/>
      <c r="AK33" s="666"/>
      <c r="AL33" s="667"/>
      <c r="AM33" s="668"/>
      <c r="AN33" s="124"/>
      <c r="AO33" s="124"/>
      <c r="AP33" s="259"/>
      <c r="AQ33" s="259"/>
      <c r="AR33" s="259"/>
      <c r="AS33" s="259"/>
      <c r="AT33" s="259"/>
      <c r="AU33" s="259"/>
      <c r="AV33" s="259"/>
      <c r="AW33" s="254"/>
      <c r="AX33" s="254"/>
      <c r="AY33" s="669" t="str">
        <f>IFERROR(VLOOKUP(AN33,'Screen item define'!$C$7:$S$498,17,FALSE),"－")</f>
        <v>－</v>
      </c>
      <c r="AZ33" s="670"/>
      <c r="BA33" s="671"/>
      <c r="BB33" s="666" t="s">
        <v>139</v>
      </c>
      <c r="BC33" s="667"/>
      <c r="BD33" s="668"/>
      <c r="BE33" s="124" t="s">
        <v>154</v>
      </c>
      <c r="BF33" s="124"/>
      <c r="BG33" s="259"/>
      <c r="BH33" s="259"/>
      <c r="BI33" s="259"/>
      <c r="BJ33" s="259"/>
      <c r="BK33" s="259"/>
      <c r="BL33" s="259"/>
      <c r="BM33" s="259"/>
      <c r="BN33" s="315"/>
      <c r="BO33" s="315"/>
      <c r="BP33" s="669" t="str">
        <f>IFERROR(VLOOKUP(BE33,'Screen item define'!$C$7:$S$498,17,FALSE),"－")</f>
        <v>－</v>
      </c>
      <c r="BQ33" s="670"/>
      <c r="BR33" s="671"/>
      <c r="BS33" s="666" t="s">
        <v>139</v>
      </c>
      <c r="BT33" s="667"/>
      <c r="BU33" s="668"/>
      <c r="BV33" s="124" t="s">
        <v>154</v>
      </c>
      <c r="BW33" s="124"/>
      <c r="BX33" s="259"/>
      <c r="BY33" s="259"/>
      <c r="BZ33" s="259"/>
      <c r="CA33" s="259"/>
      <c r="CB33" s="259"/>
      <c r="CC33" s="259"/>
      <c r="CD33" s="259"/>
      <c r="CE33" s="315"/>
      <c r="CF33" s="315"/>
      <c r="CG33" s="669" t="str">
        <f>IFERROR(VLOOKUP(BV33,'Screen item define'!$C$7:$S$498,17,FALSE),"－")</f>
        <v>－</v>
      </c>
      <c r="CH33" s="670"/>
      <c r="CI33" s="671"/>
    </row>
    <row r="34" spans="1:87" ht="9.75" customHeight="1">
      <c r="A34" s="731">
        <f>IF(C34&lt;&gt;"",COUNT($A$7:B33)+1,"")</f>
        <v>26</v>
      </c>
      <c r="B34" s="732"/>
      <c r="C34" s="114" t="s">
        <v>149</v>
      </c>
      <c r="D34" s="294"/>
      <c r="E34" s="126"/>
      <c r="F34" s="126"/>
      <c r="G34" s="126"/>
      <c r="H34" s="126"/>
      <c r="I34" s="126"/>
      <c r="J34" s="126"/>
      <c r="K34" s="114" t="str">
        <f>IFERROR(VLOOKUP(C34,[3]列名!$C$2:$N$17286,2,FALSE),"－")</f>
        <v>del_flg</v>
      </c>
      <c r="L34" s="255"/>
      <c r="M34" s="255"/>
      <c r="N34" s="255"/>
      <c r="O34" s="255"/>
      <c r="P34" s="255"/>
      <c r="Q34" s="255"/>
      <c r="R34" s="255"/>
      <c r="S34" s="162"/>
      <c r="T34" s="733" t="s">
        <v>139</v>
      </c>
      <c r="U34" s="734"/>
      <c r="V34" s="735"/>
      <c r="W34" s="295">
        <v>0</v>
      </c>
      <c r="X34" s="295"/>
      <c r="Y34" s="295"/>
      <c r="Z34" s="295"/>
      <c r="AA34" s="295"/>
      <c r="AB34" s="295"/>
      <c r="AC34" s="255"/>
      <c r="AD34" s="255"/>
      <c r="AE34" s="255"/>
      <c r="AF34" s="257"/>
      <c r="AG34" s="257"/>
      <c r="AH34" s="736" t="str">
        <f>IFERROR(VLOOKUP(W34,'Screen item define'!$C$7:$S$498,17,FALSE),"－")</f>
        <v>－</v>
      </c>
      <c r="AI34" s="737"/>
      <c r="AJ34" s="738"/>
      <c r="AK34" s="733"/>
      <c r="AL34" s="734"/>
      <c r="AM34" s="735"/>
      <c r="AN34" s="295"/>
      <c r="AO34" s="295"/>
      <c r="AP34" s="295"/>
      <c r="AQ34" s="295"/>
      <c r="AR34" s="295"/>
      <c r="AS34" s="295"/>
      <c r="AT34" s="255"/>
      <c r="AU34" s="255"/>
      <c r="AV34" s="255"/>
      <c r="AW34" s="257"/>
      <c r="AX34" s="257"/>
      <c r="AY34" s="736" t="str">
        <f>IFERROR(VLOOKUP(AN34,'Screen item define'!$C$7:$S$498,17,FALSE),"－")</f>
        <v>－</v>
      </c>
      <c r="AZ34" s="737"/>
      <c r="BA34" s="738"/>
      <c r="BB34" s="733" t="s">
        <v>139</v>
      </c>
      <c r="BC34" s="734"/>
      <c r="BD34" s="735"/>
      <c r="BE34" s="295">
        <v>1</v>
      </c>
      <c r="BF34" s="295"/>
      <c r="BG34" s="295"/>
      <c r="BH34" s="295"/>
      <c r="BI34" s="295"/>
      <c r="BJ34" s="295"/>
      <c r="BK34" s="316"/>
      <c r="BL34" s="316"/>
      <c r="BM34" s="316"/>
      <c r="BN34" s="317"/>
      <c r="BO34" s="317"/>
      <c r="BP34" s="736" t="str">
        <f>IFERROR(VLOOKUP(BE34,'Screen item define'!$C$7:$S$498,17,FALSE),"－")</f>
        <v>－</v>
      </c>
      <c r="BQ34" s="737"/>
      <c r="BR34" s="738"/>
      <c r="BS34" s="733" t="s">
        <v>139</v>
      </c>
      <c r="BT34" s="734"/>
      <c r="BU34" s="735"/>
      <c r="BV34" s="295">
        <v>1</v>
      </c>
      <c r="BW34" s="295"/>
      <c r="BX34" s="295"/>
      <c r="BY34" s="295"/>
      <c r="BZ34" s="295"/>
      <c r="CA34" s="295"/>
      <c r="CB34" s="316"/>
      <c r="CC34" s="316"/>
      <c r="CD34" s="316"/>
      <c r="CE34" s="317"/>
      <c r="CF34" s="317"/>
      <c r="CG34" s="736" t="str">
        <f>IFERROR(VLOOKUP(BV34,'Screen item define'!$C$7:$S$498,17,FALSE),"－")</f>
        <v>－</v>
      </c>
      <c r="CH34" s="737"/>
      <c r="CI34" s="738"/>
    </row>
    <row r="35" spans="1:87" ht="9.75" customHeight="1"/>
    <row r="36" spans="1:87" ht="13.5" customHeight="1">
      <c r="A36" s="672" t="s">
        <v>7</v>
      </c>
      <c r="B36" s="673"/>
      <c r="C36" s="744" t="s">
        <v>20</v>
      </c>
      <c r="D36" s="745"/>
      <c r="E36" s="745"/>
      <c r="F36" s="745"/>
      <c r="G36" s="745"/>
      <c r="H36" s="745"/>
      <c r="I36" s="745"/>
      <c r="J36" s="746"/>
      <c r="K36" s="744" t="s">
        <v>44</v>
      </c>
      <c r="L36" s="745"/>
      <c r="M36" s="745"/>
      <c r="N36" s="745"/>
      <c r="O36" s="745"/>
      <c r="P36" s="745"/>
      <c r="Q36" s="745"/>
      <c r="R36" s="745"/>
      <c r="S36" s="746"/>
      <c r="T36" s="744" t="s">
        <v>67</v>
      </c>
      <c r="U36" s="745"/>
      <c r="V36" s="745"/>
      <c r="W36" s="745"/>
      <c r="X36" s="745"/>
      <c r="Y36" s="745"/>
      <c r="Z36" s="745"/>
      <c r="AA36" s="745"/>
      <c r="AB36" s="745"/>
      <c r="AC36" s="745"/>
      <c r="AD36" s="745"/>
      <c r="AE36" s="745"/>
      <c r="AF36" s="745"/>
      <c r="AG36" s="745"/>
      <c r="AH36" s="745"/>
      <c r="AI36" s="745"/>
      <c r="AJ36" s="745"/>
      <c r="AK36" s="745"/>
      <c r="AL36" s="745"/>
      <c r="AM36" s="745"/>
      <c r="AN36" s="745"/>
      <c r="AO36" s="745"/>
      <c r="AP36" s="745"/>
      <c r="AQ36" s="745"/>
      <c r="AR36" s="745"/>
      <c r="AS36" s="745"/>
      <c r="AT36" s="745"/>
      <c r="AU36" s="745"/>
      <c r="AV36" s="745"/>
      <c r="AW36" s="745"/>
      <c r="AX36" s="745"/>
      <c r="AY36" s="745"/>
      <c r="AZ36" s="745"/>
      <c r="BA36" s="745"/>
      <c r="BB36" s="745"/>
      <c r="BC36" s="745"/>
      <c r="BD36" s="745"/>
      <c r="BE36" s="745"/>
      <c r="BF36" s="745"/>
      <c r="BG36" s="745"/>
      <c r="BH36" s="745"/>
      <c r="BI36" s="745"/>
      <c r="BJ36" s="745"/>
      <c r="BK36" s="745"/>
      <c r="BL36" s="745"/>
      <c r="BM36" s="745"/>
      <c r="BN36" s="745"/>
      <c r="BO36" s="745"/>
      <c r="BP36" s="745"/>
      <c r="BQ36" s="745"/>
      <c r="BR36" s="745"/>
      <c r="BS36" s="745"/>
      <c r="BT36" s="745"/>
      <c r="BU36" s="745"/>
      <c r="BV36" s="745"/>
      <c r="BW36" s="745"/>
      <c r="BX36" s="745"/>
      <c r="BY36" s="745"/>
      <c r="BZ36" s="745"/>
      <c r="CA36" s="745"/>
      <c r="CB36" s="745"/>
      <c r="CC36" s="745"/>
      <c r="CD36" s="745"/>
      <c r="CE36" s="745"/>
      <c r="CF36" s="745"/>
      <c r="CG36" s="745"/>
      <c r="CH36" s="745"/>
      <c r="CI36" s="750"/>
    </row>
    <row r="37" spans="1:87" ht="13.5" customHeight="1">
      <c r="A37" s="158">
        <f>ROW()</f>
        <v>37</v>
      </c>
      <c r="B37" s="157"/>
      <c r="C37" s="747"/>
      <c r="D37" s="748"/>
      <c r="E37" s="748"/>
      <c r="F37" s="748"/>
      <c r="G37" s="748"/>
      <c r="H37" s="748"/>
      <c r="I37" s="748"/>
      <c r="J37" s="749"/>
      <c r="K37" s="747"/>
      <c r="L37" s="748"/>
      <c r="M37" s="748"/>
      <c r="N37" s="748"/>
      <c r="O37" s="748"/>
      <c r="P37" s="748"/>
      <c r="Q37" s="748"/>
      <c r="R37" s="748"/>
      <c r="S37" s="749"/>
      <c r="T37" s="747"/>
      <c r="U37" s="748"/>
      <c r="V37" s="748"/>
      <c r="W37" s="748"/>
      <c r="X37" s="748"/>
      <c r="Y37" s="748"/>
      <c r="Z37" s="748"/>
      <c r="AA37" s="748"/>
      <c r="AB37" s="748"/>
      <c r="AC37" s="748"/>
      <c r="AD37" s="748"/>
      <c r="AE37" s="748"/>
      <c r="AF37" s="748"/>
      <c r="AG37" s="748"/>
      <c r="AH37" s="748"/>
      <c r="AI37" s="748"/>
      <c r="AJ37" s="748"/>
      <c r="AK37" s="748"/>
      <c r="AL37" s="748"/>
      <c r="AM37" s="748"/>
      <c r="AN37" s="748"/>
      <c r="AO37" s="748"/>
      <c r="AP37" s="748"/>
      <c r="AQ37" s="748"/>
      <c r="AR37" s="748"/>
      <c r="AS37" s="748"/>
      <c r="AT37" s="748"/>
      <c r="AU37" s="748"/>
      <c r="AV37" s="748"/>
      <c r="AW37" s="748"/>
      <c r="AX37" s="748"/>
      <c r="AY37" s="748"/>
      <c r="AZ37" s="748"/>
      <c r="BA37" s="748"/>
      <c r="BB37" s="748"/>
      <c r="BC37" s="748"/>
      <c r="BD37" s="748"/>
      <c r="BE37" s="748"/>
      <c r="BF37" s="748"/>
      <c r="BG37" s="748"/>
      <c r="BH37" s="748"/>
      <c r="BI37" s="748"/>
      <c r="BJ37" s="748"/>
      <c r="BK37" s="748"/>
      <c r="BL37" s="748"/>
      <c r="BM37" s="748"/>
      <c r="BN37" s="748"/>
      <c r="BO37" s="748"/>
      <c r="BP37" s="748"/>
      <c r="BQ37" s="748"/>
      <c r="BR37" s="748"/>
      <c r="BS37" s="748"/>
      <c r="BT37" s="748"/>
      <c r="BU37" s="748"/>
      <c r="BV37" s="748"/>
      <c r="BW37" s="748"/>
      <c r="BX37" s="748"/>
      <c r="BY37" s="748"/>
      <c r="BZ37" s="748"/>
      <c r="CA37" s="748"/>
      <c r="CB37" s="748"/>
      <c r="CC37" s="748"/>
      <c r="CD37" s="748"/>
      <c r="CE37" s="748"/>
      <c r="CF37" s="748"/>
      <c r="CG37" s="748"/>
      <c r="CH37" s="748"/>
      <c r="CI37" s="751"/>
    </row>
    <row r="38" spans="1:87" ht="9.75" customHeight="1">
      <c r="A38" s="674">
        <f>ROW()-$A$37</f>
        <v>1</v>
      </c>
      <c r="B38" s="675"/>
      <c r="C38" s="10"/>
      <c r="D38" s="8"/>
      <c r="E38" s="8"/>
      <c r="F38" s="8"/>
      <c r="G38" s="8"/>
      <c r="H38" s="8"/>
      <c r="I38" s="8"/>
      <c r="J38" s="8"/>
      <c r="K38" s="11" t="s">
        <v>10</v>
      </c>
      <c r="L38" s="8"/>
      <c r="M38" s="8"/>
      <c r="N38" s="8"/>
      <c r="O38" s="8"/>
      <c r="P38" s="8"/>
      <c r="Q38" s="8"/>
      <c r="R38" s="8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12"/>
    </row>
    <row r="39" spans="1:87" ht="9.75" customHeight="1">
      <c r="A39" s="674">
        <f t="shared" ref="A39:A51" si="0">ROW()-$A$37</f>
        <v>2</v>
      </c>
      <c r="B39" s="675"/>
      <c r="C39" s="13"/>
      <c r="D39" s="6"/>
      <c r="E39" s="6"/>
      <c r="F39" s="6"/>
      <c r="G39" s="6"/>
      <c r="H39" s="6"/>
      <c r="I39" s="6"/>
      <c r="J39" s="6"/>
      <c r="K39" s="11" t="s">
        <v>10</v>
      </c>
      <c r="L39" s="6"/>
      <c r="M39" s="6"/>
      <c r="N39" s="6"/>
      <c r="O39" s="6"/>
      <c r="P39" s="6"/>
      <c r="Q39" s="6"/>
      <c r="R39" s="6"/>
      <c r="S39" s="7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12"/>
    </row>
    <row r="40" spans="1:87" ht="9.75" customHeight="1">
      <c r="A40" s="674">
        <f t="shared" si="0"/>
        <v>3</v>
      </c>
      <c r="B40" s="675"/>
      <c r="C40" s="13"/>
      <c r="D40" s="6"/>
      <c r="E40" s="6"/>
      <c r="F40" s="6"/>
      <c r="G40" s="6"/>
      <c r="H40" s="6"/>
      <c r="I40" s="6"/>
      <c r="J40" s="6"/>
      <c r="K40" s="11" t="s">
        <v>10</v>
      </c>
      <c r="L40" s="6"/>
      <c r="M40" s="6"/>
      <c r="N40" s="6"/>
      <c r="O40" s="6"/>
      <c r="P40" s="6"/>
      <c r="Q40" s="6"/>
      <c r="R40" s="6"/>
      <c r="S40" s="7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12"/>
    </row>
    <row r="41" spans="1:87" ht="9.75" customHeight="1">
      <c r="A41" s="674">
        <f t="shared" si="0"/>
        <v>4</v>
      </c>
      <c r="B41" s="675"/>
      <c r="C41" s="13"/>
      <c r="D41" s="6"/>
      <c r="E41" s="6"/>
      <c r="F41" s="6"/>
      <c r="G41" s="6"/>
      <c r="H41" s="6"/>
      <c r="I41" s="6"/>
      <c r="J41" s="6"/>
      <c r="K41" s="11" t="s">
        <v>10</v>
      </c>
      <c r="L41" s="6"/>
      <c r="M41" s="6"/>
      <c r="N41" s="6"/>
      <c r="O41" s="6"/>
      <c r="P41" s="6"/>
      <c r="Q41" s="6"/>
      <c r="R41" s="6"/>
      <c r="S41" s="7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12"/>
    </row>
    <row r="42" spans="1:87" ht="9.75" customHeight="1">
      <c r="A42" s="674">
        <f t="shared" si="0"/>
        <v>5</v>
      </c>
      <c r="B42" s="675"/>
      <c r="C42" s="13"/>
      <c r="D42" s="6"/>
      <c r="E42" s="6"/>
      <c r="F42" s="6"/>
      <c r="G42" s="6"/>
      <c r="H42" s="6"/>
      <c r="I42" s="6"/>
      <c r="J42" s="6"/>
      <c r="K42" s="11" t="s">
        <v>10</v>
      </c>
      <c r="L42" s="6"/>
      <c r="M42" s="6"/>
      <c r="N42" s="6"/>
      <c r="O42" s="6"/>
      <c r="P42" s="6"/>
      <c r="Q42" s="6"/>
      <c r="R42" s="6"/>
      <c r="S42" s="7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12"/>
    </row>
    <row r="43" spans="1:87" ht="9.75" customHeight="1">
      <c r="A43" s="674">
        <f t="shared" si="0"/>
        <v>6</v>
      </c>
      <c r="B43" s="675"/>
      <c r="C43" s="13"/>
      <c r="D43" s="6"/>
      <c r="E43" s="6"/>
      <c r="F43" s="6"/>
      <c r="G43" s="6"/>
      <c r="H43" s="6"/>
      <c r="I43" s="6"/>
      <c r="J43" s="6"/>
      <c r="K43" s="11" t="s">
        <v>10</v>
      </c>
      <c r="L43" s="6"/>
      <c r="M43" s="6"/>
      <c r="N43" s="6"/>
      <c r="O43" s="6"/>
      <c r="P43" s="6"/>
      <c r="Q43" s="6"/>
      <c r="R43" s="6"/>
      <c r="S43" s="7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12"/>
    </row>
    <row r="44" spans="1:87" ht="9.75" customHeight="1">
      <c r="A44" s="674">
        <f t="shared" si="0"/>
        <v>7</v>
      </c>
      <c r="B44" s="675"/>
      <c r="C44" s="13"/>
      <c r="D44" s="6"/>
      <c r="E44" s="6"/>
      <c r="F44" s="6"/>
      <c r="G44" s="6"/>
      <c r="H44" s="6"/>
      <c r="I44" s="6"/>
      <c r="J44" s="6"/>
      <c r="K44" s="11" t="s">
        <v>10</v>
      </c>
      <c r="L44" s="6"/>
      <c r="M44" s="6"/>
      <c r="N44" s="6"/>
      <c r="O44" s="6"/>
      <c r="P44" s="6"/>
      <c r="Q44" s="6"/>
      <c r="R44" s="6"/>
      <c r="S44" s="7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12"/>
    </row>
    <row r="45" spans="1:87" ht="9.75" customHeight="1">
      <c r="A45" s="674">
        <f t="shared" si="0"/>
        <v>8</v>
      </c>
      <c r="B45" s="675"/>
      <c r="C45" s="13"/>
      <c r="D45" s="6"/>
      <c r="E45" s="6"/>
      <c r="F45" s="6"/>
      <c r="G45" s="6"/>
      <c r="H45" s="6"/>
      <c r="I45" s="6"/>
      <c r="J45" s="6"/>
      <c r="K45" s="11" t="s">
        <v>10</v>
      </c>
      <c r="L45" s="6"/>
      <c r="M45" s="6"/>
      <c r="N45" s="6"/>
      <c r="O45" s="6"/>
      <c r="P45" s="6"/>
      <c r="Q45" s="6"/>
      <c r="R45" s="6"/>
      <c r="S45" s="7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12"/>
    </row>
    <row r="46" spans="1:87" ht="9.75" customHeight="1">
      <c r="A46" s="674">
        <f t="shared" si="0"/>
        <v>9</v>
      </c>
      <c r="B46" s="675"/>
      <c r="C46" s="13"/>
      <c r="D46" s="6"/>
      <c r="E46" s="6"/>
      <c r="F46" s="6"/>
      <c r="G46" s="6"/>
      <c r="H46" s="6"/>
      <c r="I46" s="6"/>
      <c r="J46" s="6"/>
      <c r="K46" s="11" t="s">
        <v>10</v>
      </c>
      <c r="L46" s="6"/>
      <c r="M46" s="6"/>
      <c r="N46" s="6"/>
      <c r="O46" s="6"/>
      <c r="P46" s="6"/>
      <c r="Q46" s="6"/>
      <c r="R46" s="6"/>
      <c r="S46" s="7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12"/>
    </row>
    <row r="47" spans="1:87" ht="9.75" customHeight="1">
      <c r="A47" s="674">
        <f t="shared" si="0"/>
        <v>10</v>
      </c>
      <c r="B47" s="675"/>
      <c r="C47" s="13"/>
      <c r="D47" s="6"/>
      <c r="E47" s="6"/>
      <c r="F47" s="6"/>
      <c r="G47" s="6"/>
      <c r="H47" s="6"/>
      <c r="I47" s="6"/>
      <c r="J47" s="6"/>
      <c r="K47" s="11" t="s">
        <v>10</v>
      </c>
      <c r="L47" s="6"/>
      <c r="M47" s="6"/>
      <c r="N47" s="6"/>
      <c r="O47" s="6"/>
      <c r="P47" s="6"/>
      <c r="Q47" s="6"/>
      <c r="R47" s="6"/>
      <c r="S47" s="7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12"/>
    </row>
    <row r="48" spans="1:87">
      <c r="A48" s="674">
        <f t="shared" si="0"/>
        <v>11</v>
      </c>
      <c r="B48" s="675"/>
      <c r="C48" s="13"/>
      <c r="D48" s="6"/>
      <c r="E48" s="6"/>
      <c r="F48" s="6"/>
      <c r="G48" s="6"/>
      <c r="H48" s="6"/>
      <c r="I48" s="6"/>
      <c r="J48" s="6"/>
      <c r="K48" s="11" t="s">
        <v>10</v>
      </c>
      <c r="L48" s="6"/>
      <c r="M48" s="6"/>
      <c r="N48" s="6"/>
      <c r="O48" s="6"/>
      <c r="P48" s="6"/>
      <c r="Q48" s="6"/>
      <c r="R48" s="6"/>
      <c r="S48" s="7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12"/>
    </row>
    <row r="49" spans="1:87">
      <c r="A49" s="674">
        <f t="shared" si="0"/>
        <v>12</v>
      </c>
      <c r="B49" s="675"/>
      <c r="C49" s="13"/>
      <c r="D49" s="6"/>
      <c r="E49" s="6"/>
      <c r="F49" s="6"/>
      <c r="G49" s="6"/>
      <c r="H49" s="6"/>
      <c r="I49" s="6"/>
      <c r="J49" s="6"/>
      <c r="K49" s="11" t="s">
        <v>10</v>
      </c>
      <c r="L49" s="6"/>
      <c r="M49" s="6"/>
      <c r="N49" s="6"/>
      <c r="O49" s="6"/>
      <c r="P49" s="6"/>
      <c r="Q49" s="6"/>
      <c r="R49" s="6"/>
      <c r="S49" s="7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12"/>
    </row>
    <row r="50" spans="1:87">
      <c r="A50" s="674">
        <f t="shared" si="0"/>
        <v>13</v>
      </c>
      <c r="B50" s="675"/>
      <c r="C50" s="13"/>
      <c r="D50" s="6"/>
      <c r="E50" s="6"/>
      <c r="F50" s="6"/>
      <c r="G50" s="6"/>
      <c r="H50" s="6"/>
      <c r="I50" s="6"/>
      <c r="J50" s="6"/>
      <c r="K50" s="11" t="s">
        <v>10</v>
      </c>
      <c r="L50" s="6"/>
      <c r="M50" s="6"/>
      <c r="N50" s="6"/>
      <c r="O50" s="6"/>
      <c r="P50" s="6"/>
      <c r="Q50" s="6"/>
      <c r="R50" s="6"/>
      <c r="S50" s="7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12"/>
    </row>
    <row r="51" spans="1:87" ht="9.75" customHeight="1">
      <c r="A51" s="676">
        <f t="shared" si="0"/>
        <v>14</v>
      </c>
      <c r="B51" s="677"/>
      <c r="C51" s="125"/>
      <c r="D51" s="126"/>
      <c r="E51" s="126"/>
      <c r="F51" s="126"/>
      <c r="G51" s="126"/>
      <c r="H51" s="126"/>
      <c r="I51" s="126"/>
      <c r="J51" s="127"/>
      <c r="K51" s="128"/>
      <c r="L51" s="129"/>
      <c r="M51" s="129"/>
      <c r="N51" s="129"/>
      <c r="O51" s="129"/>
      <c r="P51" s="129"/>
      <c r="Q51" s="129"/>
      <c r="R51" s="129"/>
      <c r="S51" s="127"/>
      <c r="T51" s="16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29"/>
      <c r="BQ51" s="129"/>
      <c r="BR51" s="129"/>
      <c r="BS51" s="129"/>
      <c r="BT51" s="129"/>
      <c r="BU51" s="129"/>
      <c r="BV51" s="129"/>
      <c r="BW51" s="129"/>
      <c r="BX51" s="170"/>
      <c r="BY51" s="170"/>
      <c r="BZ51" s="171"/>
      <c r="CA51" s="255"/>
      <c r="CB51" s="255"/>
      <c r="CC51" s="255"/>
      <c r="CD51" s="255"/>
      <c r="CE51" s="255"/>
      <c r="CF51" s="255"/>
      <c r="CG51" s="255"/>
      <c r="CH51" s="257"/>
      <c r="CI51" s="258"/>
    </row>
  </sheetData>
  <mergeCells count="312">
    <mergeCell ref="CG23:CI23"/>
    <mergeCell ref="BS32:BU32"/>
    <mergeCell ref="CG32:CI32"/>
    <mergeCell ref="BS33:BU33"/>
    <mergeCell ref="CG33:CI33"/>
    <mergeCell ref="C36:J37"/>
    <mergeCell ref="K36:S37"/>
    <mergeCell ref="T36:CI37"/>
    <mergeCell ref="CG8:CI8"/>
    <mergeCell ref="BS9:BU9"/>
    <mergeCell ref="CG9:CI9"/>
    <mergeCell ref="BS10:BU10"/>
    <mergeCell ref="CG10:CI10"/>
    <mergeCell ref="BS11:BU11"/>
    <mergeCell ref="CG11:CI11"/>
    <mergeCell ref="BS34:BU34"/>
    <mergeCell ref="CG34:CI34"/>
    <mergeCell ref="BS25:BU25"/>
    <mergeCell ref="CG25:CI25"/>
    <mergeCell ref="BS26:BU26"/>
    <mergeCell ref="CG26:CI26"/>
    <mergeCell ref="BS27:BU27"/>
    <mergeCell ref="CG27:CI27"/>
    <mergeCell ref="BS28:BU28"/>
    <mergeCell ref="CG28:CI28"/>
    <mergeCell ref="BS29:BU29"/>
    <mergeCell ref="CG29:CI29"/>
    <mergeCell ref="BS30:BU30"/>
    <mergeCell ref="CG30:CI30"/>
    <mergeCell ref="BS22:BU22"/>
    <mergeCell ref="CG22:CI22"/>
    <mergeCell ref="BS23:BU23"/>
    <mergeCell ref="T8:V8"/>
    <mergeCell ref="BB28:BD28"/>
    <mergeCell ref="BP28:BR28"/>
    <mergeCell ref="BB29:BD29"/>
    <mergeCell ref="BP29:BR29"/>
    <mergeCell ref="BB30:BD30"/>
    <mergeCell ref="BP30:BR30"/>
    <mergeCell ref="BS24:BU24"/>
    <mergeCell ref="CG24:CI24"/>
    <mergeCell ref="BB24:BD24"/>
    <mergeCell ref="BP24:BR24"/>
    <mergeCell ref="BB25:BD25"/>
    <mergeCell ref="BP25:BR25"/>
    <mergeCell ref="AK24:AM24"/>
    <mergeCell ref="AK25:AM25"/>
    <mergeCell ref="BP22:BR22"/>
    <mergeCell ref="T5:V5"/>
    <mergeCell ref="T9:V9"/>
    <mergeCell ref="T10:V10"/>
    <mergeCell ref="AH5:AJ5"/>
    <mergeCell ref="AH8:AJ8"/>
    <mergeCell ref="AH9:AJ9"/>
    <mergeCell ref="BE8:BO8"/>
    <mergeCell ref="BP8:BR8"/>
    <mergeCell ref="BB9:BD9"/>
    <mergeCell ref="BP9:BR9"/>
    <mergeCell ref="BB10:BD10"/>
    <mergeCell ref="BP10:BR10"/>
    <mergeCell ref="AH10:AJ10"/>
    <mergeCell ref="BB5:BD5"/>
    <mergeCell ref="BE5:CI5"/>
    <mergeCell ref="BB6:BD6"/>
    <mergeCell ref="CG6:CI6"/>
    <mergeCell ref="CG7:CI7"/>
    <mergeCell ref="BS6:BU6"/>
    <mergeCell ref="BS8:BU8"/>
    <mergeCell ref="BV8:CF8"/>
    <mergeCell ref="BS31:BU31"/>
    <mergeCell ref="CG31:CI31"/>
    <mergeCell ref="A34:B34"/>
    <mergeCell ref="T34:V34"/>
    <mergeCell ref="AY34:BA34"/>
    <mergeCell ref="AH34:AJ34"/>
    <mergeCell ref="AK34:AM34"/>
    <mergeCell ref="A32:B32"/>
    <mergeCell ref="T32:V32"/>
    <mergeCell ref="AY32:BA32"/>
    <mergeCell ref="A33:B33"/>
    <mergeCell ref="T33:V33"/>
    <mergeCell ref="AY33:BA33"/>
    <mergeCell ref="AH32:AJ32"/>
    <mergeCell ref="AH33:AJ33"/>
    <mergeCell ref="AK32:AM32"/>
    <mergeCell ref="AK33:AM33"/>
    <mergeCell ref="BB32:BD32"/>
    <mergeCell ref="BP32:BR32"/>
    <mergeCell ref="BB33:BD33"/>
    <mergeCell ref="BP33:BR33"/>
    <mergeCell ref="BB34:BD34"/>
    <mergeCell ref="BP34:BR34"/>
    <mergeCell ref="BB31:BD31"/>
    <mergeCell ref="BP31:BR31"/>
    <mergeCell ref="A28:B28"/>
    <mergeCell ref="T28:V28"/>
    <mergeCell ref="AY28:BA28"/>
    <mergeCell ref="A29:B29"/>
    <mergeCell ref="T29:V29"/>
    <mergeCell ref="AY29:BA29"/>
    <mergeCell ref="AH28:AJ28"/>
    <mergeCell ref="AH29:AJ29"/>
    <mergeCell ref="AK28:AM28"/>
    <mergeCell ref="AK29:AM29"/>
    <mergeCell ref="A30:B30"/>
    <mergeCell ref="T30:V30"/>
    <mergeCell ref="AY30:BA30"/>
    <mergeCell ref="A31:B31"/>
    <mergeCell ref="T31:V31"/>
    <mergeCell ref="AY31:BA31"/>
    <mergeCell ref="AH30:AJ30"/>
    <mergeCell ref="AH31:AJ31"/>
    <mergeCell ref="AK30:AM30"/>
    <mergeCell ref="AK31:AM31"/>
    <mergeCell ref="A27:B27"/>
    <mergeCell ref="T27:V27"/>
    <mergeCell ref="AY27:BA27"/>
    <mergeCell ref="AH26:AJ26"/>
    <mergeCell ref="AH27:AJ27"/>
    <mergeCell ref="AK27:AM27"/>
    <mergeCell ref="BB26:BD26"/>
    <mergeCell ref="BP26:BR26"/>
    <mergeCell ref="BB27:BD27"/>
    <mergeCell ref="BP27:BR27"/>
    <mergeCell ref="AK26:AM26"/>
    <mergeCell ref="A26:B26"/>
    <mergeCell ref="T26:V26"/>
    <mergeCell ref="AY26:BA26"/>
    <mergeCell ref="BB23:BD23"/>
    <mergeCell ref="BP23:BR23"/>
    <mergeCell ref="AK22:AM22"/>
    <mergeCell ref="AK23:AM23"/>
    <mergeCell ref="A24:B24"/>
    <mergeCell ref="T24:V24"/>
    <mergeCell ref="AY24:BA24"/>
    <mergeCell ref="A25:B25"/>
    <mergeCell ref="T25:V25"/>
    <mergeCell ref="AY25:BA25"/>
    <mergeCell ref="AH24:AJ24"/>
    <mergeCell ref="AH25:AJ25"/>
    <mergeCell ref="A22:B22"/>
    <mergeCell ref="T22:V22"/>
    <mergeCell ref="AY22:BA22"/>
    <mergeCell ref="A23:B23"/>
    <mergeCell ref="T23:V23"/>
    <mergeCell ref="AY23:BA23"/>
    <mergeCell ref="AH22:AJ22"/>
    <mergeCell ref="AH23:AJ23"/>
    <mergeCell ref="BB22:BD22"/>
    <mergeCell ref="CG20:CI20"/>
    <mergeCell ref="CG21:CI21"/>
    <mergeCell ref="CG18:CI18"/>
    <mergeCell ref="AK10:AM10"/>
    <mergeCell ref="AH7:AJ7"/>
    <mergeCell ref="W5:AG5"/>
    <mergeCell ref="W8:AG8"/>
    <mergeCell ref="AK5:AM5"/>
    <mergeCell ref="AK8:AM8"/>
    <mergeCell ref="AN8:AX8"/>
    <mergeCell ref="AK9:AM9"/>
    <mergeCell ref="AN7:AX7"/>
    <mergeCell ref="AN5:BA5"/>
    <mergeCell ref="AK18:AM18"/>
    <mergeCell ref="AK19:AM19"/>
    <mergeCell ref="AK20:AM20"/>
    <mergeCell ref="AK21:AM21"/>
    <mergeCell ref="CG19:CI19"/>
    <mergeCell ref="CG12:CI12"/>
    <mergeCell ref="BS19:BU19"/>
    <mergeCell ref="BS20:BU20"/>
    <mergeCell ref="BS21:BU21"/>
    <mergeCell ref="BS18:BU18"/>
    <mergeCell ref="BS12:BU12"/>
    <mergeCell ref="A19:B19"/>
    <mergeCell ref="AY19:BA19"/>
    <mergeCell ref="A17:B17"/>
    <mergeCell ref="AY17:BA17"/>
    <mergeCell ref="A21:B21"/>
    <mergeCell ref="AY21:BA21"/>
    <mergeCell ref="A20:B20"/>
    <mergeCell ref="AY20:BA20"/>
    <mergeCell ref="T17:V17"/>
    <mergeCell ref="T18:V18"/>
    <mergeCell ref="T19:V19"/>
    <mergeCell ref="T20:V20"/>
    <mergeCell ref="T21:V21"/>
    <mergeCell ref="AH17:AJ17"/>
    <mergeCell ref="AH18:AJ18"/>
    <mergeCell ref="AH19:AJ19"/>
    <mergeCell ref="AH20:AJ20"/>
    <mergeCell ref="AH21:AJ21"/>
    <mergeCell ref="AK17:AM17"/>
    <mergeCell ref="A10:B10"/>
    <mergeCell ref="AY10:BA10"/>
    <mergeCell ref="A11:B11"/>
    <mergeCell ref="AY11:BA11"/>
    <mergeCell ref="A18:B18"/>
    <mergeCell ref="AY18:BA18"/>
    <mergeCell ref="A13:B13"/>
    <mergeCell ref="AY13:BA13"/>
    <mergeCell ref="A14:B14"/>
    <mergeCell ref="AY14:BA14"/>
    <mergeCell ref="A16:B16"/>
    <mergeCell ref="AY16:BA16"/>
    <mergeCell ref="A12:B12"/>
    <mergeCell ref="AY12:BA12"/>
    <mergeCell ref="A15:B15"/>
    <mergeCell ref="AK16:AM16"/>
    <mergeCell ref="A9:B9"/>
    <mergeCell ref="AY9:BA9"/>
    <mergeCell ref="A5:B8"/>
    <mergeCell ref="AY7:BA7"/>
    <mergeCell ref="AY6:BA6"/>
    <mergeCell ref="BY1:CB1"/>
    <mergeCell ref="J3:V3"/>
    <mergeCell ref="X3:AG3"/>
    <mergeCell ref="AH3:AL3"/>
    <mergeCell ref="AM3:BL3"/>
    <mergeCell ref="AY8:BA8"/>
    <mergeCell ref="A3:I3"/>
    <mergeCell ref="AH6:AJ6"/>
    <mergeCell ref="BP6:BR6"/>
    <mergeCell ref="BB7:BD7"/>
    <mergeCell ref="BE7:BO7"/>
    <mergeCell ref="BP7:BR7"/>
    <mergeCell ref="BB8:BD8"/>
    <mergeCell ref="C5:J5"/>
    <mergeCell ref="K5:R5"/>
    <mergeCell ref="T7:V7"/>
    <mergeCell ref="AK7:AM7"/>
    <mergeCell ref="BS7:BU7"/>
    <mergeCell ref="BV7:CF7"/>
    <mergeCell ref="CC1:CI1"/>
    <mergeCell ref="A2:I2"/>
    <mergeCell ref="J2:V2"/>
    <mergeCell ref="X2:AG2"/>
    <mergeCell ref="AH2:BL2"/>
    <mergeCell ref="BN2:BQ2"/>
    <mergeCell ref="BR2:BX2"/>
    <mergeCell ref="BY2:CB2"/>
    <mergeCell ref="CC2:CI2"/>
    <mergeCell ref="A1:I1"/>
    <mergeCell ref="J1:V1"/>
    <mergeCell ref="X1:AG1"/>
    <mergeCell ref="AH1:BL1"/>
    <mergeCell ref="BN1:BQ1"/>
    <mergeCell ref="BR1:BX1"/>
    <mergeCell ref="A51:B51"/>
    <mergeCell ref="A49:B49"/>
    <mergeCell ref="A45:B45"/>
    <mergeCell ref="A46:B46"/>
    <mergeCell ref="A42:B42"/>
    <mergeCell ref="A44:B44"/>
    <mergeCell ref="A50:B50"/>
    <mergeCell ref="A47:B47"/>
    <mergeCell ref="A48:B48"/>
    <mergeCell ref="A36:B36"/>
    <mergeCell ref="A43:B43"/>
    <mergeCell ref="A39:B39"/>
    <mergeCell ref="A40:B40"/>
    <mergeCell ref="A38:B38"/>
    <mergeCell ref="A41:B41"/>
    <mergeCell ref="AY15:BA15"/>
    <mergeCell ref="T11:V11"/>
    <mergeCell ref="T12:V12"/>
    <mergeCell ref="T13:V13"/>
    <mergeCell ref="T14:V14"/>
    <mergeCell ref="T15:V15"/>
    <mergeCell ref="T16:V16"/>
    <mergeCell ref="AH14:AJ14"/>
    <mergeCell ref="AH15:AJ15"/>
    <mergeCell ref="AH16:AJ16"/>
    <mergeCell ref="AH11:AJ11"/>
    <mergeCell ref="AH12:AJ12"/>
    <mergeCell ref="AH13:AJ13"/>
    <mergeCell ref="AK11:AM11"/>
    <mergeCell ref="AK12:AM12"/>
    <mergeCell ref="AK13:AM13"/>
    <mergeCell ref="AK14:AM14"/>
    <mergeCell ref="AK15:AM15"/>
    <mergeCell ref="BB20:BD20"/>
    <mergeCell ref="BP20:BR20"/>
    <mergeCell ref="BB21:BD21"/>
    <mergeCell ref="BP21:BR21"/>
    <mergeCell ref="BB11:BD11"/>
    <mergeCell ref="BP11:BR11"/>
    <mergeCell ref="BB12:BD12"/>
    <mergeCell ref="BP12:BR12"/>
    <mergeCell ref="BB13:BD13"/>
    <mergeCell ref="BP13:BR13"/>
    <mergeCell ref="BB14:BD14"/>
    <mergeCell ref="BP14:BR14"/>
    <mergeCell ref="BB15:BD15"/>
    <mergeCell ref="BP15:BR15"/>
    <mergeCell ref="BB16:BD16"/>
    <mergeCell ref="BP16:BR16"/>
    <mergeCell ref="BB17:BD17"/>
    <mergeCell ref="BP17:BR17"/>
    <mergeCell ref="BB18:BD18"/>
    <mergeCell ref="BP18:BR18"/>
    <mergeCell ref="BB19:BD19"/>
    <mergeCell ref="BP19:BR19"/>
    <mergeCell ref="BS13:BU13"/>
    <mergeCell ref="CG13:CI13"/>
    <mergeCell ref="BS14:BU14"/>
    <mergeCell ref="CG14:CI14"/>
    <mergeCell ref="BS15:BU15"/>
    <mergeCell ref="CG15:CI15"/>
    <mergeCell ref="BS16:BU16"/>
    <mergeCell ref="CG16:CI16"/>
    <mergeCell ref="BS17:BU17"/>
    <mergeCell ref="CG17:CI17"/>
  </mergeCells>
  <phoneticPr fontId="3"/>
  <dataValidations count="1">
    <dataValidation type="list" allowBlank="1" showInputMessage="1" showErrorMessage="1" sqref="AK9:AM34 T9:V34 BS9:BU34 BB9:BD34" xr:uid="{00000000-0002-0000-0600-000000000000}">
      <formula1>分類DB</formula1>
    </dataValidation>
  </dataValidations>
  <pageMargins left="0.39370078740157483" right="0.39370078740157483" top="0.27559055118110237" bottom="0.35433070866141736" header="0.39370078740157483" footer="0.19685039370078741"/>
  <pageSetup paperSize="9" orientation="landscape" r:id="rId1"/>
  <headerFooter alignWithMargins="0">
    <oddFooter>&amp;C&amp;"VL ゴシック,標準"&amp;5&amp;P / &amp;N&amp;R&amp;"VL ゴシック,標準"&amp;5All Rights Reserved,Copyright © 2014　株式会社エイ・エヌ・エス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CK36"/>
  <sheetViews>
    <sheetView zoomScale="130" zoomScaleNormal="130" workbookViewId="0">
      <selection activeCell="J3" sqref="J3:V3"/>
    </sheetView>
  </sheetViews>
  <sheetFormatPr defaultColWidth="8.875" defaultRowHeight="9.75"/>
  <cols>
    <col min="1" max="89" width="1.625" style="32" customWidth="1"/>
    <col min="90" max="16384" width="8.875" style="32"/>
  </cols>
  <sheetData>
    <row r="1" spans="1:89" ht="9.75" customHeight="1">
      <c r="A1" s="365" t="s">
        <v>296</v>
      </c>
      <c r="B1" s="366"/>
      <c r="C1" s="366"/>
      <c r="D1" s="366"/>
      <c r="E1" s="366"/>
      <c r="F1" s="366"/>
      <c r="G1" s="366"/>
      <c r="H1" s="366"/>
      <c r="I1" s="366"/>
      <c r="J1" s="367" t="e">
        <f ca="1">INDIRECT("機能概要!J"&amp;1)</f>
        <v>#REF!</v>
      </c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9"/>
      <c r="W1" s="31"/>
      <c r="X1" s="370" t="s">
        <v>324</v>
      </c>
      <c r="Y1" s="371"/>
      <c r="Z1" s="371"/>
      <c r="AA1" s="371"/>
      <c r="AB1" s="371"/>
      <c r="AC1" s="371"/>
      <c r="AD1" s="371"/>
      <c r="AE1" s="371"/>
      <c r="AF1" s="371"/>
      <c r="AG1" s="371"/>
      <c r="AH1" s="681" t="e">
        <f ca="1">INDIRECT("機能概要!AH"&amp;1)</f>
        <v>#REF!</v>
      </c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  <c r="AY1" s="681"/>
      <c r="AZ1" s="681"/>
      <c r="BA1" s="681"/>
      <c r="BB1" s="681"/>
      <c r="BC1" s="681"/>
      <c r="BD1" s="681"/>
      <c r="BE1" s="681"/>
      <c r="BF1" s="681"/>
      <c r="BG1" s="681"/>
      <c r="BH1" s="681"/>
      <c r="BI1" s="681"/>
      <c r="BJ1" s="681"/>
      <c r="BK1" s="681"/>
      <c r="BL1" s="682"/>
      <c r="BM1" s="31"/>
      <c r="BN1" s="374" t="s">
        <v>326</v>
      </c>
      <c r="BO1" s="375"/>
      <c r="BP1" s="375"/>
      <c r="BQ1" s="375"/>
      <c r="BR1" s="337" t="e">
        <f ca="1">INDIRECT("更新履歴!F"&amp;4)</f>
        <v>#REF!</v>
      </c>
      <c r="BS1" s="338"/>
      <c r="BT1" s="338"/>
      <c r="BU1" s="338"/>
      <c r="BV1" s="338"/>
      <c r="BW1" s="338"/>
      <c r="BX1" s="339"/>
      <c r="BY1" s="340" t="s">
        <v>328</v>
      </c>
      <c r="BZ1" s="341"/>
      <c r="CA1" s="341"/>
      <c r="CB1" s="341"/>
      <c r="CC1" s="342" t="e">
        <f ca="1">INDIRECT("更新履歴!B"&amp;4)</f>
        <v>#REF!</v>
      </c>
      <c r="CD1" s="343"/>
      <c r="CE1" s="343"/>
      <c r="CF1" s="343"/>
      <c r="CG1" s="343"/>
      <c r="CH1" s="343"/>
      <c r="CI1" s="344"/>
    </row>
    <row r="2" spans="1:89" ht="9.75" customHeight="1">
      <c r="A2" s="345" t="s">
        <v>297</v>
      </c>
      <c r="B2" s="346"/>
      <c r="C2" s="346"/>
      <c r="D2" s="346"/>
      <c r="E2" s="346"/>
      <c r="F2" s="346"/>
      <c r="G2" s="346"/>
      <c r="H2" s="346"/>
      <c r="I2" s="346"/>
      <c r="J2" s="678" t="e">
        <f ca="1">INDIRECT("機能概要!J"&amp;2)</f>
        <v>#REF!</v>
      </c>
      <c r="K2" s="679"/>
      <c r="L2" s="679"/>
      <c r="M2" s="679"/>
      <c r="N2" s="679"/>
      <c r="O2" s="679"/>
      <c r="P2" s="679"/>
      <c r="Q2" s="679"/>
      <c r="R2" s="679"/>
      <c r="S2" s="679"/>
      <c r="T2" s="679"/>
      <c r="U2" s="679"/>
      <c r="V2" s="680"/>
      <c r="W2" s="31"/>
      <c r="X2" s="350" t="s">
        <v>324</v>
      </c>
      <c r="Y2" s="351"/>
      <c r="Z2" s="351"/>
      <c r="AA2" s="351"/>
      <c r="AB2" s="351"/>
      <c r="AC2" s="351"/>
      <c r="AD2" s="351"/>
      <c r="AE2" s="351"/>
      <c r="AF2" s="351"/>
      <c r="AG2" s="351"/>
      <c r="AH2" s="352" t="e">
        <f ca="1">INDIRECT("機能概要!AH"&amp;2)</f>
        <v>#REF!</v>
      </c>
      <c r="AI2" s="352"/>
      <c r="AJ2" s="352"/>
      <c r="AK2" s="352"/>
      <c r="AL2" s="352"/>
      <c r="AM2" s="352"/>
      <c r="AN2" s="352"/>
      <c r="AO2" s="352"/>
      <c r="AP2" s="352"/>
      <c r="AQ2" s="352"/>
      <c r="AR2" s="352"/>
      <c r="AS2" s="352"/>
      <c r="AT2" s="352"/>
      <c r="AU2" s="352"/>
      <c r="AV2" s="352"/>
      <c r="AW2" s="352"/>
      <c r="AX2" s="352"/>
      <c r="AY2" s="352"/>
      <c r="AZ2" s="352"/>
      <c r="BA2" s="352"/>
      <c r="BB2" s="352"/>
      <c r="BC2" s="352"/>
      <c r="BD2" s="352"/>
      <c r="BE2" s="352"/>
      <c r="BF2" s="352"/>
      <c r="BG2" s="352"/>
      <c r="BH2" s="352"/>
      <c r="BI2" s="352"/>
      <c r="BJ2" s="352"/>
      <c r="BK2" s="352"/>
      <c r="BL2" s="353"/>
      <c r="BM2" s="31"/>
      <c r="BN2" s="354" t="s">
        <v>327</v>
      </c>
      <c r="BO2" s="355"/>
      <c r="BP2" s="355"/>
      <c r="BQ2" s="355"/>
      <c r="BR2" s="356" t="str">
        <f xml:space="preserve"> IFERROR(VLOOKUP(CC2,'History update'!B4:F735,5,FALSE),"")</f>
        <v/>
      </c>
      <c r="BS2" s="357"/>
      <c r="BT2" s="357"/>
      <c r="BU2" s="357"/>
      <c r="BV2" s="357"/>
      <c r="BW2" s="357"/>
      <c r="BX2" s="358"/>
      <c r="BY2" s="359" t="s">
        <v>330</v>
      </c>
      <c r="BZ2" s="360"/>
      <c r="CA2" s="360"/>
      <c r="CB2" s="361"/>
      <c r="CC2" s="362" t="str">
        <f>IF(MAX('History update'!B5:B735)&gt;0,MAX('History update'!B5:B735)," ")</f>
        <v xml:space="preserve"> </v>
      </c>
      <c r="CD2" s="363"/>
      <c r="CE2" s="363"/>
      <c r="CF2" s="363"/>
      <c r="CG2" s="363"/>
      <c r="CH2" s="363"/>
      <c r="CI2" s="364"/>
    </row>
    <row r="3" spans="1:89" ht="9.75" customHeight="1">
      <c r="A3" s="376"/>
      <c r="B3" s="377"/>
      <c r="C3" s="377"/>
      <c r="D3" s="377"/>
      <c r="E3" s="377"/>
      <c r="F3" s="377"/>
      <c r="G3" s="377"/>
      <c r="H3" s="377"/>
      <c r="I3" s="377"/>
      <c r="J3" s="378" t="e">
        <f ca="1">INDIRECT("機能概要!J"&amp;3)</f>
        <v>#REF!</v>
      </c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80"/>
      <c r="W3" s="31"/>
      <c r="X3" s="381" t="s">
        <v>325</v>
      </c>
      <c r="Y3" s="382"/>
      <c r="Z3" s="382"/>
      <c r="AA3" s="382"/>
      <c r="AB3" s="382"/>
      <c r="AC3" s="382"/>
      <c r="AD3" s="382"/>
      <c r="AE3" s="382"/>
      <c r="AF3" s="382"/>
      <c r="AG3" s="382"/>
      <c r="AH3" s="383" t="str">
        <f xml:space="preserve"> IFERROR(VLOOKUP(AM3,[3]PID!$D$4:$F$1001,3,0),"")</f>
        <v/>
      </c>
      <c r="AI3" s="384">
        <f xml:space="preserve"> IFERROR(VLOOKUP(AC3,[4]テーブル名!$C$2:$H$1001,2,FALSE),"")</f>
        <v>0</v>
      </c>
      <c r="AJ3" s="384">
        <f xml:space="preserve"> IFERROR(VLOOKUP(AD3,[4]テーブル名!$C$2:$H$1001,2,FALSE),"")</f>
        <v>0</v>
      </c>
      <c r="AK3" s="384">
        <f xml:space="preserve"> IFERROR(VLOOKUP(AE3,[4]テーブル名!$C$2:$H$1001,2,FALSE),"")</f>
        <v>0</v>
      </c>
      <c r="AL3" s="385">
        <f xml:space="preserve"> IFERROR(VLOOKUP(AF3,[4]テーブル名!$C$2:$H$1001,2,FALSE),"")</f>
        <v>0</v>
      </c>
      <c r="AM3" s="386" t="str">
        <f>'History update'!$B$1</f>
        <v>User master detail</v>
      </c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6"/>
      <c r="AZ3" s="386"/>
      <c r="BA3" s="386"/>
      <c r="BB3" s="386"/>
      <c r="BC3" s="386"/>
      <c r="BD3" s="386"/>
      <c r="BE3" s="386"/>
      <c r="BF3" s="386"/>
      <c r="BG3" s="386"/>
      <c r="BH3" s="386"/>
      <c r="BI3" s="386"/>
      <c r="BJ3" s="386"/>
      <c r="BK3" s="386"/>
      <c r="BL3" s="387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3"/>
      <c r="BZ3" s="33"/>
      <c r="CA3" s="33"/>
      <c r="CB3" s="33"/>
      <c r="CC3" s="34"/>
      <c r="CD3" s="34"/>
      <c r="CE3" s="34"/>
      <c r="CF3" s="34"/>
      <c r="CG3" s="34"/>
      <c r="CH3" s="34"/>
      <c r="CI3" s="34"/>
      <c r="CJ3" s="35"/>
      <c r="CK3" s="35"/>
    </row>
    <row r="4" spans="1:89" ht="3" customHeight="1"/>
    <row r="5" spans="1:89" s="92" customFormat="1" ht="9.75" customHeight="1">
      <c r="A5" s="752" t="s">
        <v>1</v>
      </c>
      <c r="B5" s="492"/>
      <c r="C5" s="492"/>
      <c r="D5" s="492"/>
      <c r="E5" s="492"/>
      <c r="F5" s="492"/>
      <c r="G5" s="492"/>
      <c r="H5" s="492"/>
      <c r="I5" s="492"/>
      <c r="J5" s="492"/>
      <c r="K5" s="492"/>
      <c r="L5" s="492"/>
      <c r="M5" s="492"/>
      <c r="N5" s="492"/>
      <c r="O5" s="492"/>
      <c r="P5" s="492"/>
      <c r="Q5" s="492"/>
      <c r="R5" s="492"/>
      <c r="S5" s="492"/>
      <c r="T5" s="492"/>
      <c r="U5" s="492"/>
      <c r="V5" s="492"/>
      <c r="W5" s="492"/>
      <c r="X5" s="492"/>
      <c r="Y5" s="492"/>
      <c r="Z5" s="492"/>
      <c r="AA5" s="492"/>
      <c r="AB5" s="492"/>
      <c r="AC5" s="492"/>
      <c r="AD5" s="492"/>
      <c r="AE5" s="492"/>
      <c r="AF5" s="492"/>
      <c r="AG5" s="492"/>
      <c r="AH5" s="492"/>
      <c r="AI5" s="492"/>
      <c r="AJ5" s="492"/>
      <c r="AK5" s="492"/>
      <c r="AL5" s="492"/>
      <c r="AM5" s="492"/>
      <c r="AN5" s="492"/>
      <c r="AO5" s="492"/>
      <c r="AP5" s="492"/>
      <c r="AQ5" s="492"/>
      <c r="AR5" s="492"/>
      <c r="AS5" s="492"/>
      <c r="AT5" s="492"/>
      <c r="AU5" s="492"/>
      <c r="AV5" s="492"/>
      <c r="AW5" s="492"/>
      <c r="AX5" s="492"/>
      <c r="AY5" s="492"/>
      <c r="AZ5" s="492"/>
      <c r="BA5" s="492"/>
      <c r="BB5" s="492"/>
      <c r="BC5" s="492"/>
      <c r="BD5" s="492"/>
      <c r="BE5" s="492"/>
      <c r="BF5" s="492"/>
      <c r="BG5" s="492"/>
      <c r="BH5" s="492"/>
      <c r="BI5" s="492"/>
      <c r="BJ5" s="492"/>
      <c r="BK5" s="492"/>
      <c r="BL5" s="492"/>
      <c r="BM5" s="492"/>
      <c r="BN5" s="492"/>
      <c r="BO5" s="492"/>
      <c r="BP5" s="492"/>
      <c r="BQ5" s="492"/>
      <c r="BR5" s="492"/>
      <c r="BS5" s="492"/>
      <c r="BT5" s="492"/>
      <c r="BU5" s="492"/>
      <c r="BV5" s="492"/>
      <c r="BW5" s="492"/>
      <c r="BX5" s="492"/>
      <c r="BY5" s="492"/>
      <c r="BZ5" s="492"/>
      <c r="CA5" s="492"/>
      <c r="CB5" s="492"/>
      <c r="CC5" s="492"/>
      <c r="CD5" s="492"/>
      <c r="CE5" s="492"/>
      <c r="CF5" s="492"/>
      <c r="CG5" s="492"/>
      <c r="CH5" s="492"/>
      <c r="CI5" s="753"/>
    </row>
    <row r="6" spans="1:89" s="92" customFormat="1" ht="9.75" customHeight="1">
      <c r="A6" s="754" t="s">
        <v>23</v>
      </c>
      <c r="B6" s="755"/>
      <c r="C6" s="756" t="s">
        <v>9</v>
      </c>
      <c r="D6" s="757"/>
      <c r="E6" s="757"/>
      <c r="F6" s="757"/>
      <c r="G6" s="757"/>
      <c r="H6" s="757"/>
      <c r="I6" s="757"/>
      <c r="J6" s="757"/>
      <c r="K6" s="757"/>
      <c r="L6" s="758"/>
      <c r="M6" s="756" t="s">
        <v>9</v>
      </c>
      <c r="N6" s="757"/>
      <c r="O6" s="757"/>
      <c r="P6" s="757"/>
      <c r="Q6" s="757"/>
      <c r="R6" s="757"/>
      <c r="S6" s="757"/>
      <c r="T6" s="757"/>
      <c r="U6" s="757"/>
      <c r="V6" s="757"/>
      <c r="W6" s="757"/>
      <c r="X6" s="757"/>
      <c r="Y6" s="757"/>
      <c r="Z6" s="757"/>
      <c r="AA6" s="757"/>
      <c r="AB6" s="757"/>
      <c r="AC6" s="757"/>
      <c r="AD6" s="757"/>
      <c r="AE6" s="757"/>
      <c r="AF6" s="757"/>
      <c r="AG6" s="757"/>
      <c r="AH6" s="757"/>
      <c r="AI6" s="757"/>
      <c r="AJ6" s="757"/>
      <c r="AK6" s="757"/>
      <c r="AL6" s="757"/>
      <c r="AM6" s="757"/>
      <c r="AN6" s="757"/>
      <c r="AO6" s="757"/>
      <c r="AP6" s="757"/>
      <c r="AQ6" s="757"/>
      <c r="AR6" s="757"/>
      <c r="AS6" s="757"/>
      <c r="AT6" s="757"/>
      <c r="AU6" s="757"/>
      <c r="AV6" s="757"/>
      <c r="AW6" s="757"/>
      <c r="AX6" s="757"/>
      <c r="AY6" s="757"/>
      <c r="AZ6" s="757"/>
      <c r="BA6" s="757"/>
      <c r="BB6" s="757"/>
      <c r="BC6" s="757"/>
      <c r="BD6" s="757"/>
      <c r="BE6" s="757"/>
      <c r="BF6" s="757"/>
      <c r="BG6" s="757"/>
      <c r="BH6" s="757"/>
      <c r="BI6" s="757"/>
      <c r="BJ6" s="757"/>
      <c r="BK6" s="757"/>
      <c r="BL6" s="757"/>
      <c r="BM6" s="757"/>
      <c r="BN6" s="757"/>
      <c r="BO6" s="757"/>
      <c r="BP6" s="757"/>
      <c r="BQ6" s="757"/>
      <c r="BR6" s="757"/>
      <c r="BS6" s="757"/>
      <c r="BT6" s="757"/>
      <c r="BU6" s="757"/>
      <c r="BV6" s="757"/>
      <c r="BW6" s="757"/>
      <c r="BX6" s="757"/>
      <c r="BY6" s="757"/>
      <c r="BZ6" s="757"/>
      <c r="CA6" s="757"/>
      <c r="CB6" s="757"/>
      <c r="CC6" s="757"/>
      <c r="CD6" s="757"/>
      <c r="CE6" s="757"/>
      <c r="CF6" s="757"/>
      <c r="CG6" s="757"/>
      <c r="CH6" s="757"/>
      <c r="CI6" s="759"/>
    </row>
    <row r="7" spans="1:89" s="92" customFormat="1" ht="9.75" customHeight="1">
      <c r="A7" s="760">
        <f>IF(C7&lt;&gt;"",COUNT($A$6:A6)+1,"")</f>
        <v>1</v>
      </c>
      <c r="B7" s="761"/>
      <c r="C7" s="130" t="s">
        <v>131</v>
      </c>
      <c r="D7" s="131"/>
      <c r="E7" s="131"/>
      <c r="F7" s="131"/>
      <c r="G7" s="131"/>
      <c r="H7" s="131"/>
      <c r="I7" s="131"/>
      <c r="J7" s="131"/>
      <c r="K7" s="131"/>
      <c r="L7" s="132"/>
      <c r="M7" s="130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3"/>
    </row>
    <row r="8" spans="1:89" s="92" customFormat="1" ht="9.75" customHeight="1">
      <c r="A8" s="760" t="str">
        <f>IF(C8&lt;&gt;"",COUNT($A$6:A7)+1,"")</f>
        <v/>
      </c>
      <c r="B8" s="761"/>
      <c r="C8" s="134"/>
      <c r="D8" s="134"/>
      <c r="E8" s="134"/>
      <c r="F8" s="134"/>
      <c r="G8" s="134"/>
      <c r="H8" s="134"/>
      <c r="I8" s="134"/>
      <c r="J8" s="134"/>
      <c r="K8" s="134"/>
      <c r="L8" s="135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3"/>
    </row>
    <row r="9" spans="1:89" s="92" customFormat="1" ht="9.75" customHeight="1">
      <c r="A9" s="760" t="str">
        <f>IF(C9&lt;&gt;"",COUNT($A$6:A8)+1,"")</f>
        <v/>
      </c>
      <c r="B9" s="761"/>
      <c r="C9" s="134"/>
      <c r="D9" s="134"/>
      <c r="E9" s="134"/>
      <c r="F9" s="134"/>
      <c r="G9" s="134"/>
      <c r="H9" s="134"/>
      <c r="I9" s="134"/>
      <c r="J9" s="134"/>
      <c r="K9" s="134"/>
      <c r="L9" s="135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1"/>
      <c r="CB9" s="131"/>
      <c r="CC9" s="131"/>
      <c r="CD9" s="131"/>
      <c r="CE9" s="131"/>
      <c r="CF9" s="131"/>
      <c r="CG9" s="131"/>
      <c r="CH9" s="131"/>
      <c r="CI9" s="133"/>
    </row>
    <row r="10" spans="1:89" s="92" customFormat="1" ht="9.75" customHeight="1">
      <c r="A10" s="760" t="str">
        <f>IF(C10&lt;&gt;"",COUNT($A$6:A9)+1,"")</f>
        <v/>
      </c>
      <c r="B10" s="761"/>
      <c r="C10" s="134"/>
      <c r="D10" s="134"/>
      <c r="E10" s="134"/>
      <c r="F10" s="134"/>
      <c r="G10" s="134"/>
      <c r="H10" s="134"/>
      <c r="I10" s="134"/>
      <c r="J10" s="134"/>
      <c r="K10" s="134"/>
      <c r="L10" s="135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1"/>
      <c r="CB10" s="131"/>
      <c r="CC10" s="131"/>
      <c r="CD10" s="131"/>
      <c r="CE10" s="131"/>
      <c r="CF10" s="131"/>
      <c r="CG10" s="131"/>
      <c r="CH10" s="131"/>
      <c r="CI10" s="133"/>
    </row>
    <row r="11" spans="1:89" s="92" customFormat="1" ht="9.75" customHeight="1">
      <c r="A11" s="760" t="str">
        <f>IF(C11&lt;&gt;"",COUNT($A$6:A10)+1,"")</f>
        <v/>
      </c>
      <c r="B11" s="761"/>
      <c r="C11" s="134"/>
      <c r="D11" s="134"/>
      <c r="E11" s="134"/>
      <c r="F11" s="134"/>
      <c r="G11" s="134"/>
      <c r="H11" s="134"/>
      <c r="I11" s="134"/>
      <c r="J11" s="134"/>
      <c r="K11" s="134"/>
      <c r="L11" s="135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1"/>
      <c r="CB11" s="131"/>
      <c r="CC11" s="131"/>
      <c r="CD11" s="131"/>
      <c r="CE11" s="131"/>
      <c r="CF11" s="131"/>
      <c r="CG11" s="131"/>
      <c r="CH11" s="131"/>
      <c r="CI11" s="133"/>
    </row>
    <row r="12" spans="1:89" s="92" customFormat="1" ht="9.75" customHeight="1">
      <c r="A12" s="760" t="str">
        <f>IF(C12&lt;&gt;"",COUNT($A$6:A11)+1,"")</f>
        <v/>
      </c>
      <c r="B12" s="761"/>
      <c r="C12" s="134"/>
      <c r="D12" s="134"/>
      <c r="E12" s="134"/>
      <c r="F12" s="134"/>
      <c r="G12" s="134"/>
      <c r="H12" s="134"/>
      <c r="I12" s="134"/>
      <c r="J12" s="134"/>
      <c r="K12" s="134"/>
      <c r="L12" s="135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1"/>
      <c r="CB12" s="131"/>
      <c r="CC12" s="131"/>
      <c r="CD12" s="131"/>
      <c r="CE12" s="131"/>
      <c r="CF12" s="131"/>
      <c r="CG12" s="131"/>
      <c r="CH12" s="131"/>
      <c r="CI12" s="133"/>
    </row>
    <row r="13" spans="1:89" s="92" customFormat="1" ht="9.75" customHeight="1">
      <c r="A13" s="760" t="str">
        <f>IF(C13&lt;&gt;"",COUNT($A$6:A12)+1,"")</f>
        <v/>
      </c>
      <c r="B13" s="761"/>
      <c r="C13" s="134"/>
      <c r="D13" s="134"/>
      <c r="E13" s="134"/>
      <c r="F13" s="134"/>
      <c r="G13" s="134"/>
      <c r="H13" s="134"/>
      <c r="I13" s="134"/>
      <c r="J13" s="134"/>
      <c r="K13" s="134"/>
      <c r="L13" s="135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1"/>
      <c r="CB13" s="131"/>
      <c r="CC13" s="131"/>
      <c r="CD13" s="131"/>
      <c r="CE13" s="131"/>
      <c r="CF13" s="131"/>
      <c r="CG13" s="131"/>
      <c r="CH13" s="131"/>
      <c r="CI13" s="133"/>
    </row>
    <row r="14" spans="1:89" s="92" customFormat="1" ht="9.75" customHeight="1">
      <c r="A14" s="760" t="str">
        <f>IF(C14&lt;&gt;"",COUNT($A$6:A13)+1,"")</f>
        <v/>
      </c>
      <c r="B14" s="761"/>
      <c r="C14" s="134"/>
      <c r="D14" s="134"/>
      <c r="E14" s="134"/>
      <c r="F14" s="134"/>
      <c r="G14" s="134"/>
      <c r="H14" s="134"/>
      <c r="I14" s="134"/>
      <c r="J14" s="134"/>
      <c r="K14" s="134"/>
      <c r="L14" s="135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1"/>
      <c r="CB14" s="131"/>
      <c r="CC14" s="131"/>
      <c r="CD14" s="131"/>
      <c r="CE14" s="131"/>
      <c r="CF14" s="131"/>
      <c r="CG14" s="131"/>
      <c r="CH14" s="131"/>
      <c r="CI14" s="133"/>
    </row>
    <row r="15" spans="1:89" s="92" customFormat="1" ht="9.75" customHeight="1">
      <c r="A15" s="760" t="str">
        <f>IF(C15&lt;&gt;"",COUNT($A$6:A14)+1,"")</f>
        <v/>
      </c>
      <c r="B15" s="761"/>
      <c r="C15" s="134"/>
      <c r="D15" s="134"/>
      <c r="E15" s="134"/>
      <c r="F15" s="134"/>
      <c r="G15" s="134"/>
      <c r="H15" s="134"/>
      <c r="I15" s="134"/>
      <c r="J15" s="134"/>
      <c r="K15" s="134"/>
      <c r="L15" s="135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1"/>
      <c r="CB15" s="131"/>
      <c r="CC15" s="131"/>
      <c r="CD15" s="131"/>
      <c r="CE15" s="131"/>
      <c r="CF15" s="131"/>
      <c r="CG15" s="131"/>
      <c r="CH15" s="131"/>
      <c r="CI15" s="133"/>
    </row>
    <row r="16" spans="1:89" s="92" customFormat="1" ht="9.75" customHeight="1">
      <c r="A16" s="760" t="str">
        <f>IF(C16&lt;&gt;"",COUNT($A$6:A15)+1,"")</f>
        <v/>
      </c>
      <c r="B16" s="761"/>
      <c r="C16" s="134"/>
      <c r="D16" s="134"/>
      <c r="E16" s="134"/>
      <c r="F16" s="134"/>
      <c r="G16" s="134"/>
      <c r="H16" s="134"/>
      <c r="I16" s="134"/>
      <c r="J16" s="134"/>
      <c r="K16" s="134"/>
      <c r="L16" s="135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1"/>
      <c r="CB16" s="131"/>
      <c r="CC16" s="131"/>
      <c r="CD16" s="131"/>
      <c r="CE16" s="131"/>
      <c r="CF16" s="131"/>
      <c r="CG16" s="131"/>
      <c r="CH16" s="131"/>
      <c r="CI16" s="133"/>
    </row>
    <row r="17" spans="1:87" s="92" customFormat="1" ht="9.75" customHeight="1">
      <c r="A17" s="760" t="str">
        <f>IF(C17&lt;&gt;"",COUNT($A$6:A16)+1,"")</f>
        <v/>
      </c>
      <c r="B17" s="761"/>
      <c r="C17" s="134"/>
      <c r="D17" s="134"/>
      <c r="E17" s="134"/>
      <c r="F17" s="134"/>
      <c r="G17" s="134"/>
      <c r="H17" s="134"/>
      <c r="I17" s="134"/>
      <c r="J17" s="134"/>
      <c r="K17" s="134"/>
      <c r="L17" s="135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1"/>
      <c r="CB17" s="131"/>
      <c r="CC17" s="131"/>
      <c r="CD17" s="131"/>
      <c r="CE17" s="131"/>
      <c r="CF17" s="131"/>
      <c r="CG17" s="131"/>
      <c r="CH17" s="131"/>
      <c r="CI17" s="133"/>
    </row>
    <row r="18" spans="1:87" s="92" customFormat="1" ht="9.75" customHeight="1">
      <c r="A18" s="760" t="str">
        <f>IF(C18&lt;&gt;"",COUNT($A$6:A17)+1,"")</f>
        <v/>
      </c>
      <c r="B18" s="761"/>
      <c r="C18" s="134"/>
      <c r="D18" s="134"/>
      <c r="E18" s="134"/>
      <c r="F18" s="134"/>
      <c r="G18" s="134"/>
      <c r="H18" s="134"/>
      <c r="I18" s="134"/>
      <c r="J18" s="134"/>
      <c r="K18" s="134"/>
      <c r="L18" s="135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1"/>
      <c r="CB18" s="131"/>
      <c r="CC18" s="131"/>
      <c r="CD18" s="131"/>
      <c r="CE18" s="131"/>
      <c r="CF18" s="131"/>
      <c r="CG18" s="131"/>
      <c r="CH18" s="131"/>
      <c r="CI18" s="133"/>
    </row>
    <row r="19" spans="1:87" s="92" customFormat="1" ht="9.75" customHeight="1">
      <c r="A19" s="760" t="str">
        <f>IF(C19&lt;&gt;"",COUNT($A$6:A18)+1,"")</f>
        <v/>
      </c>
      <c r="B19" s="761"/>
      <c r="C19" s="134"/>
      <c r="D19" s="134"/>
      <c r="E19" s="134"/>
      <c r="F19" s="134"/>
      <c r="G19" s="134"/>
      <c r="H19" s="134"/>
      <c r="I19" s="134"/>
      <c r="J19" s="134"/>
      <c r="K19" s="134"/>
      <c r="L19" s="135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1"/>
      <c r="CB19" s="131"/>
      <c r="CC19" s="131"/>
      <c r="CD19" s="131"/>
      <c r="CE19" s="131"/>
      <c r="CF19" s="131"/>
      <c r="CG19" s="131"/>
      <c r="CH19" s="131"/>
      <c r="CI19" s="133"/>
    </row>
    <row r="20" spans="1:87" s="92" customFormat="1" ht="9.75" customHeight="1">
      <c r="A20" s="760" t="str">
        <f>IF(C20&lt;&gt;"",COUNT($A$6:A19)+1,"")</f>
        <v/>
      </c>
      <c r="B20" s="761"/>
      <c r="C20" s="134"/>
      <c r="D20" s="134"/>
      <c r="E20" s="134"/>
      <c r="F20" s="134"/>
      <c r="G20" s="134"/>
      <c r="H20" s="134"/>
      <c r="I20" s="134"/>
      <c r="J20" s="134"/>
      <c r="K20" s="134"/>
      <c r="L20" s="135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1"/>
      <c r="CB20" s="131"/>
      <c r="CC20" s="131"/>
      <c r="CD20" s="131"/>
      <c r="CE20" s="131"/>
      <c r="CF20" s="131"/>
      <c r="CG20" s="131"/>
      <c r="CH20" s="131"/>
      <c r="CI20" s="133"/>
    </row>
    <row r="21" spans="1:87" s="92" customFormat="1" ht="9.75" customHeight="1">
      <c r="A21" s="760" t="str">
        <f>IF(C21&lt;&gt;"",COUNT($A$6:A20)+1,"")</f>
        <v/>
      </c>
      <c r="B21" s="761"/>
      <c r="C21" s="134"/>
      <c r="D21" s="134"/>
      <c r="E21" s="134"/>
      <c r="F21" s="134"/>
      <c r="G21" s="134"/>
      <c r="H21" s="134"/>
      <c r="I21" s="134"/>
      <c r="J21" s="134"/>
      <c r="K21" s="134"/>
      <c r="L21" s="135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1"/>
      <c r="CB21" s="131"/>
      <c r="CC21" s="131"/>
      <c r="CD21" s="131"/>
      <c r="CE21" s="131"/>
      <c r="CF21" s="131"/>
      <c r="CG21" s="131"/>
      <c r="CH21" s="131"/>
      <c r="CI21" s="133"/>
    </row>
    <row r="22" spans="1:87" s="92" customFormat="1" ht="9.75" customHeight="1">
      <c r="A22" s="760" t="str">
        <f>IF(C22&lt;&gt;"",COUNT($A$6:A21)+1,"")</f>
        <v/>
      </c>
      <c r="B22" s="761"/>
      <c r="C22" s="134"/>
      <c r="D22" s="134"/>
      <c r="E22" s="134"/>
      <c r="F22" s="134"/>
      <c r="G22" s="134"/>
      <c r="H22" s="134"/>
      <c r="I22" s="134"/>
      <c r="J22" s="134"/>
      <c r="K22" s="134"/>
      <c r="L22" s="135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1"/>
      <c r="CB22" s="131"/>
      <c r="CC22" s="131"/>
      <c r="CD22" s="131"/>
      <c r="CE22" s="131"/>
      <c r="CF22" s="131"/>
      <c r="CG22" s="131"/>
      <c r="CH22" s="131"/>
      <c r="CI22" s="133"/>
    </row>
    <row r="23" spans="1:87" s="92" customFormat="1" ht="9.75" customHeight="1">
      <c r="A23" s="760" t="str">
        <f>IF(C23&lt;&gt;"",COUNT($A$6:A22)+1,"")</f>
        <v/>
      </c>
      <c r="B23" s="761"/>
      <c r="C23" s="134"/>
      <c r="D23" s="134"/>
      <c r="E23" s="134"/>
      <c r="F23" s="134"/>
      <c r="G23" s="134"/>
      <c r="H23" s="134"/>
      <c r="I23" s="134"/>
      <c r="J23" s="134"/>
      <c r="K23" s="134"/>
      <c r="L23" s="135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1"/>
      <c r="CB23" s="131"/>
      <c r="CC23" s="131"/>
      <c r="CD23" s="131"/>
      <c r="CE23" s="131"/>
      <c r="CF23" s="131"/>
      <c r="CG23" s="131"/>
      <c r="CH23" s="131"/>
      <c r="CI23" s="133"/>
    </row>
    <row r="24" spans="1:87" s="92" customFormat="1" ht="9.75" customHeight="1">
      <c r="A24" s="760" t="str">
        <f>IF(C24&lt;&gt;"",COUNT($A$6:A23)+1,"")</f>
        <v/>
      </c>
      <c r="B24" s="761"/>
      <c r="C24" s="134"/>
      <c r="D24" s="134"/>
      <c r="E24" s="134"/>
      <c r="F24" s="134"/>
      <c r="G24" s="134"/>
      <c r="H24" s="134"/>
      <c r="I24" s="134"/>
      <c r="J24" s="134"/>
      <c r="K24" s="134"/>
      <c r="L24" s="135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1"/>
      <c r="CB24" s="131"/>
      <c r="CC24" s="131"/>
      <c r="CD24" s="131"/>
      <c r="CE24" s="131"/>
      <c r="CF24" s="131"/>
      <c r="CG24" s="131"/>
      <c r="CH24" s="131"/>
      <c r="CI24" s="133"/>
    </row>
    <row r="25" spans="1:87" s="92" customFormat="1" ht="9.75" customHeight="1">
      <c r="A25" s="760" t="str">
        <f>IF(C25&lt;&gt;"",COUNT($A$6:A24)+1,"")</f>
        <v/>
      </c>
      <c r="B25" s="761"/>
      <c r="C25" s="134"/>
      <c r="D25" s="134"/>
      <c r="E25" s="134"/>
      <c r="F25" s="134"/>
      <c r="G25" s="134"/>
      <c r="H25" s="134"/>
      <c r="I25" s="134"/>
      <c r="J25" s="134"/>
      <c r="K25" s="134"/>
      <c r="L25" s="135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1"/>
      <c r="CB25" s="131"/>
      <c r="CC25" s="131"/>
      <c r="CD25" s="131"/>
      <c r="CE25" s="131"/>
      <c r="CF25" s="131"/>
      <c r="CG25" s="131"/>
      <c r="CH25" s="131"/>
      <c r="CI25" s="133"/>
    </row>
    <row r="26" spans="1:87" s="92" customFormat="1" ht="9.75" customHeight="1">
      <c r="A26" s="760" t="str">
        <f>IF(C26&lt;&gt;"",COUNT($A$6:A25)+1,"")</f>
        <v/>
      </c>
      <c r="B26" s="761"/>
      <c r="C26" s="134"/>
      <c r="D26" s="134"/>
      <c r="E26" s="134"/>
      <c r="F26" s="134"/>
      <c r="G26" s="134"/>
      <c r="H26" s="134"/>
      <c r="I26" s="134"/>
      <c r="J26" s="134"/>
      <c r="K26" s="134"/>
      <c r="L26" s="135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1"/>
      <c r="CB26" s="131"/>
      <c r="CC26" s="131"/>
      <c r="CD26" s="131"/>
      <c r="CE26" s="131"/>
      <c r="CF26" s="131"/>
      <c r="CG26" s="131"/>
      <c r="CH26" s="131"/>
      <c r="CI26" s="133"/>
    </row>
    <row r="27" spans="1:87" s="92" customFormat="1" ht="9.75" customHeight="1">
      <c r="A27" s="760" t="str">
        <f>IF(C27&lt;&gt;"",COUNT($A$6:A26)+1,"")</f>
        <v/>
      </c>
      <c r="B27" s="761"/>
      <c r="C27" s="134"/>
      <c r="D27" s="134"/>
      <c r="E27" s="134"/>
      <c r="F27" s="134"/>
      <c r="G27" s="134"/>
      <c r="H27" s="134"/>
      <c r="I27" s="134"/>
      <c r="J27" s="134"/>
      <c r="K27" s="134"/>
      <c r="L27" s="135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1"/>
      <c r="CB27" s="131"/>
      <c r="CC27" s="131"/>
      <c r="CD27" s="131"/>
      <c r="CE27" s="131"/>
      <c r="CF27" s="131"/>
      <c r="CG27" s="131"/>
      <c r="CH27" s="131"/>
      <c r="CI27" s="133"/>
    </row>
    <row r="28" spans="1:87" s="92" customFormat="1" ht="9.75" customHeight="1">
      <c r="A28" s="760" t="str">
        <f>IF(C28&lt;&gt;"",COUNT($A$6:A27)+1,"")</f>
        <v/>
      </c>
      <c r="B28" s="761"/>
      <c r="C28" s="134"/>
      <c r="D28" s="134"/>
      <c r="E28" s="134"/>
      <c r="F28" s="134"/>
      <c r="G28" s="134"/>
      <c r="H28" s="134"/>
      <c r="I28" s="134"/>
      <c r="J28" s="134"/>
      <c r="K28" s="134"/>
      <c r="L28" s="135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1"/>
      <c r="CB28" s="131"/>
      <c r="CC28" s="131"/>
      <c r="CD28" s="131"/>
      <c r="CE28" s="131"/>
      <c r="CF28" s="131"/>
      <c r="CG28" s="131"/>
      <c r="CH28" s="131"/>
      <c r="CI28" s="133"/>
    </row>
    <row r="29" spans="1:87" s="92" customFormat="1" ht="9.75" customHeight="1">
      <c r="A29" s="760" t="str">
        <f>IF(C29&lt;&gt;"",COUNT($A$6:A28)+1,"")</f>
        <v/>
      </c>
      <c r="B29" s="761"/>
      <c r="C29" s="134"/>
      <c r="D29" s="134"/>
      <c r="E29" s="134"/>
      <c r="F29" s="134"/>
      <c r="G29" s="134"/>
      <c r="H29" s="134"/>
      <c r="I29" s="134"/>
      <c r="J29" s="134"/>
      <c r="K29" s="134"/>
      <c r="L29" s="135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1"/>
      <c r="CB29" s="131"/>
      <c r="CC29" s="131"/>
      <c r="CD29" s="131"/>
      <c r="CE29" s="131"/>
      <c r="CF29" s="131"/>
      <c r="CG29" s="131"/>
      <c r="CH29" s="131"/>
      <c r="CI29" s="133"/>
    </row>
    <row r="30" spans="1:87" s="92" customFormat="1" ht="9.75" customHeight="1">
      <c r="A30" s="760" t="str">
        <f>IF(C30&lt;&gt;"",COUNT($A$6:A29)+1,"")</f>
        <v/>
      </c>
      <c r="B30" s="761"/>
      <c r="C30" s="134"/>
      <c r="D30" s="134"/>
      <c r="E30" s="134"/>
      <c r="F30" s="134"/>
      <c r="G30" s="134"/>
      <c r="H30" s="134"/>
      <c r="I30" s="134"/>
      <c r="J30" s="134"/>
      <c r="K30" s="134"/>
      <c r="L30" s="135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1"/>
      <c r="CB30" s="131"/>
      <c r="CC30" s="131"/>
      <c r="CD30" s="131"/>
      <c r="CE30" s="131"/>
      <c r="CF30" s="131"/>
      <c r="CG30" s="131"/>
      <c r="CH30" s="131"/>
      <c r="CI30" s="133"/>
    </row>
    <row r="31" spans="1:87" s="92" customFormat="1" ht="9.75" customHeight="1">
      <c r="A31" s="760" t="str">
        <f>IF(C31&lt;&gt;"",COUNT($A$6:A30)+1,"")</f>
        <v/>
      </c>
      <c r="B31" s="761"/>
      <c r="C31" s="134"/>
      <c r="D31" s="134"/>
      <c r="E31" s="134"/>
      <c r="F31" s="134"/>
      <c r="G31" s="134"/>
      <c r="H31" s="134"/>
      <c r="I31" s="134"/>
      <c r="J31" s="134"/>
      <c r="K31" s="134"/>
      <c r="L31" s="135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1"/>
      <c r="CB31" s="131"/>
      <c r="CC31" s="131"/>
      <c r="CD31" s="131"/>
      <c r="CE31" s="131"/>
      <c r="CF31" s="131"/>
      <c r="CG31" s="131"/>
      <c r="CH31" s="131"/>
      <c r="CI31" s="133"/>
    </row>
    <row r="32" spans="1:87" s="92" customFormat="1" ht="9.75" customHeight="1">
      <c r="A32" s="762" t="str">
        <f>IF(C32&lt;&gt;"",COUNT($A$6:A31)+1,"")</f>
        <v/>
      </c>
      <c r="B32" s="763"/>
      <c r="C32" s="136"/>
      <c r="D32" s="137"/>
      <c r="E32" s="137"/>
      <c r="F32" s="137"/>
      <c r="G32" s="137"/>
      <c r="H32" s="137"/>
      <c r="I32" s="137"/>
      <c r="J32" s="137"/>
      <c r="K32" s="137"/>
      <c r="L32" s="138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9"/>
    </row>
    <row r="33" ht="9.75" customHeight="1"/>
    <row r="34" ht="9.75" customHeight="1"/>
    <row r="35" ht="9.75" customHeight="1"/>
    <row r="36" ht="9.75" customHeight="1"/>
  </sheetData>
  <mergeCells count="51">
    <mergeCell ref="A28:B28"/>
    <mergeCell ref="A29:B29"/>
    <mergeCell ref="A30:B30"/>
    <mergeCell ref="A31:B31"/>
    <mergeCell ref="A32:B32"/>
    <mergeCell ref="A13:B13"/>
    <mergeCell ref="A14:B14"/>
    <mergeCell ref="A15:B15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8:B8"/>
    <mergeCell ref="A9:B9"/>
    <mergeCell ref="A10:B10"/>
    <mergeCell ref="A11:B11"/>
    <mergeCell ref="A12:B12"/>
    <mergeCell ref="A5:CI5"/>
    <mergeCell ref="A6:B6"/>
    <mergeCell ref="C6:L6"/>
    <mergeCell ref="M6:CI6"/>
    <mergeCell ref="A7:B7"/>
    <mergeCell ref="A3:I3"/>
    <mergeCell ref="J3:V3"/>
    <mergeCell ref="X3:AG3"/>
    <mergeCell ref="AH3:AL3"/>
    <mergeCell ref="AM3:BL3"/>
    <mergeCell ref="BR1:BX1"/>
    <mergeCell ref="BY1:CB1"/>
    <mergeCell ref="CC1:CI1"/>
    <mergeCell ref="A2:I2"/>
    <mergeCell ref="J2:V2"/>
    <mergeCell ref="X2:AG2"/>
    <mergeCell ref="AH2:BL2"/>
    <mergeCell ref="BN2:BQ2"/>
    <mergeCell ref="BR2:BX2"/>
    <mergeCell ref="BY2:CB2"/>
    <mergeCell ref="CC2:CI2"/>
    <mergeCell ref="A1:I1"/>
    <mergeCell ref="J1:V1"/>
    <mergeCell ref="X1:AG1"/>
    <mergeCell ref="AH1:BL1"/>
    <mergeCell ref="BN1:BQ1"/>
  </mergeCells>
  <phoneticPr fontId="3"/>
  <pageMargins left="0.39370078740157483" right="0.39370078740157483" top="0.27559055118110237" bottom="0.35433070866141736" header="0.39370078740157483" footer="0.19685039370078741"/>
  <pageSetup paperSize="9" orientation="landscape" r:id="rId1"/>
  <headerFooter alignWithMargins="0">
    <oddFooter>&amp;C&amp;"VL ゴシック,標準"&amp;5&amp;P / &amp;N&amp;R&amp;"VL ゴシック,標準"&amp;5All Rights Reserved,Copyright © 2014　株式会社エイ・エヌ・エス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rgb="FF00B050"/>
  </sheetPr>
  <dimension ref="A1:P40"/>
  <sheetViews>
    <sheetView workbookViewId="0">
      <selection activeCell="N6" sqref="N6"/>
    </sheetView>
  </sheetViews>
  <sheetFormatPr defaultColWidth="8.875" defaultRowHeight="10.5"/>
  <cols>
    <col min="1" max="1" width="8.875" style="142"/>
    <col min="2" max="2" width="5.5" style="142" customWidth="1"/>
    <col min="3" max="3" width="4.625" style="142" customWidth="1"/>
    <col min="4" max="16384" width="8.875" style="142"/>
  </cols>
  <sheetData>
    <row r="1" spans="1:16">
      <c r="A1" s="140" t="s">
        <v>27</v>
      </c>
      <c r="B1" s="141" t="s">
        <v>14</v>
      </c>
      <c r="C1" s="141" t="s">
        <v>3</v>
      </c>
      <c r="D1" s="141" t="s">
        <v>28</v>
      </c>
      <c r="E1" s="141" t="s">
        <v>18</v>
      </c>
      <c r="F1" s="141" t="s">
        <v>29</v>
      </c>
      <c r="J1" s="140" t="s">
        <v>24</v>
      </c>
      <c r="K1" s="141" t="s">
        <v>14</v>
      </c>
      <c r="L1" s="141" t="s">
        <v>30</v>
      </c>
      <c r="N1" s="279" t="s">
        <v>140</v>
      </c>
      <c r="O1" s="280"/>
      <c r="P1" s="281"/>
    </row>
    <row r="2" spans="1:16">
      <c r="A2" s="143" t="str">
        <f>[3]設定!$A2</f>
        <v>Button</v>
      </c>
      <c r="B2" s="144" t="str">
        <f>[3]設定!$B2</f>
        <v>BTN</v>
      </c>
      <c r="C2" s="145" t="str">
        <f>[3]設定!$C2</f>
        <v xml:space="preserve"> </v>
      </c>
      <c r="D2" s="145" t="str">
        <f>[3]設定!$D2</f>
        <v>Disable</v>
      </c>
      <c r="E2" s="145" t="str">
        <f>[3]設定!$E2</f>
        <v>I/O</v>
      </c>
      <c r="F2" s="146" t="str">
        <f>[3]設定!$F2</f>
        <v>○</v>
      </c>
      <c r="J2" s="143" t="s">
        <v>31</v>
      </c>
      <c r="K2" s="144" t="s">
        <v>15</v>
      </c>
      <c r="L2" s="145" t="s">
        <v>32</v>
      </c>
      <c r="N2" s="282" t="s">
        <v>137</v>
      </c>
      <c r="O2" s="283"/>
      <c r="P2" s="284"/>
    </row>
    <row r="3" spans="1:16">
      <c r="A3" s="143" t="str">
        <f>[3]設定!$A3</f>
        <v>CheckBox</v>
      </c>
      <c r="B3" s="144" t="str">
        <f>[3]設定!$B3</f>
        <v>CHK</v>
      </c>
      <c r="C3" s="145" t="str">
        <f>[3]設定!$C3</f>
        <v xml:space="preserve"> </v>
      </c>
      <c r="D3" s="145" t="str">
        <f>[3]設定!$D3</f>
        <v>On</v>
      </c>
      <c r="E3" s="145" t="str">
        <f>[3]設定!$E3</f>
        <v>I</v>
      </c>
      <c r="F3" s="146">
        <f>[3]設定!$F3</f>
        <v>0</v>
      </c>
      <c r="J3" s="143"/>
      <c r="K3" s="144" t="s">
        <v>15</v>
      </c>
      <c r="L3" s="145" t="s">
        <v>33</v>
      </c>
      <c r="N3" s="285" t="s">
        <v>138</v>
      </c>
      <c r="O3" s="286"/>
      <c r="P3" s="287"/>
    </row>
    <row r="4" spans="1:16">
      <c r="A4" s="143" t="str">
        <f>[3]設定!$A4</f>
        <v>ComboBox</v>
      </c>
      <c r="B4" s="144" t="str">
        <f>[3]設定!$B4</f>
        <v>CMB</v>
      </c>
      <c r="C4" s="145" t="str">
        <f>[3]設定!$C4</f>
        <v>選択</v>
      </c>
      <c r="D4" s="145" t="str">
        <f>[3]設定!$D4</f>
        <v>Off</v>
      </c>
      <c r="E4" s="145" t="str">
        <f>[3]設定!$E4</f>
        <v>O</v>
      </c>
      <c r="J4" s="143"/>
      <c r="K4" s="144" t="s">
        <v>15</v>
      </c>
      <c r="L4" s="145" t="s">
        <v>34</v>
      </c>
      <c r="N4" s="288" t="s">
        <v>139</v>
      </c>
      <c r="O4" s="289"/>
      <c r="P4" s="290"/>
    </row>
    <row r="5" spans="1:16">
      <c r="A5" s="143" t="str">
        <f>[3]設定!$A5</f>
        <v>Container</v>
      </c>
      <c r="B5" s="144" t="str">
        <f>[3]設定!$B5</f>
        <v>PNL</v>
      </c>
      <c r="C5" s="145" t="str">
        <f>[3]設定!$C5</f>
        <v>参照</v>
      </c>
      <c r="D5" s="145" t="str">
        <f>[3]設定!$D5</f>
        <v>Katakana</v>
      </c>
      <c r="J5" s="143" t="s">
        <v>35</v>
      </c>
      <c r="K5" s="144" t="s">
        <v>15</v>
      </c>
      <c r="L5" s="145" t="s">
        <v>32</v>
      </c>
      <c r="N5" s="142" t="s">
        <v>162</v>
      </c>
    </row>
    <row r="6" spans="1:16">
      <c r="A6" s="143" t="str">
        <f>[3]設定!$A6</f>
        <v>Date</v>
      </c>
      <c r="B6" s="144" t="str">
        <f>[3]設定!$B6</f>
        <v>TXT</v>
      </c>
      <c r="C6" s="145" t="str">
        <f>[3]設定!$C6</f>
        <v>日付</v>
      </c>
      <c r="D6" s="145" t="str">
        <f>[3]設定!$D6</f>
        <v>NoControl</v>
      </c>
      <c r="J6" s="143" t="s">
        <v>36</v>
      </c>
      <c r="K6" s="144" t="s">
        <v>37</v>
      </c>
      <c r="L6" s="145" t="s">
        <v>38</v>
      </c>
    </row>
    <row r="7" spans="1:16" ht="11.25">
      <c r="A7" s="143" t="str">
        <f>[3]設定!$A7</f>
        <v>DateTime</v>
      </c>
      <c r="B7" s="144" t="str">
        <f>[3]設定!$B7</f>
        <v>TXT</v>
      </c>
      <c r="C7" s="145" t="str">
        <f>[3]設定!$C7</f>
        <v>日時</v>
      </c>
      <c r="J7" s="143" t="s">
        <v>39</v>
      </c>
      <c r="K7" s="144" t="s">
        <v>40</v>
      </c>
      <c r="L7" s="1" t="s">
        <v>32</v>
      </c>
    </row>
    <row r="8" spans="1:16">
      <c r="A8" s="143" t="str">
        <f>[3]設定!$A8</f>
        <v>Label</v>
      </c>
      <c r="B8" s="144" t="str">
        <f>[3]設定!$B8</f>
        <v>DSP</v>
      </c>
      <c r="C8" s="145" t="str">
        <f>[3]設定!$C8</f>
        <v>文字</v>
      </c>
    </row>
    <row r="9" spans="1:16">
      <c r="A9" s="143" t="str">
        <f>[3]設定!$A9</f>
        <v>LabelFix</v>
      </c>
      <c r="B9" s="144" t="str">
        <f>[3]設定!$B9</f>
        <v>LBL</v>
      </c>
      <c r="C9" s="145" t="str">
        <f>[3]設定!$C9</f>
        <v>文字</v>
      </c>
    </row>
    <row r="10" spans="1:16">
      <c r="A10" s="143" t="str">
        <f>[3]設定!$A10</f>
        <v>LinkLabel</v>
      </c>
      <c r="B10" s="144" t="str">
        <f>[3]設定!$B10</f>
        <v>LIK</v>
      </c>
      <c r="C10" s="145" t="str">
        <f>[3]設定!$C10</f>
        <v>文字</v>
      </c>
    </row>
    <row r="11" spans="1:16">
      <c r="A11" s="143" t="str">
        <f>[3]設定!$A11</f>
        <v>MultiRow</v>
      </c>
      <c r="B11" s="144" t="str">
        <f>[3]設定!$B11</f>
        <v>SHT</v>
      </c>
      <c r="C11" s="145" t="str">
        <f>[3]設定!$C11</f>
        <v>参照</v>
      </c>
    </row>
    <row r="12" spans="1:16">
      <c r="A12" s="143" t="str">
        <f>[3]設定!$A12</f>
        <v>Number</v>
      </c>
      <c r="B12" s="144" t="str">
        <f>[3]設定!$B12</f>
        <v>TXT</v>
      </c>
      <c r="C12" s="145" t="str">
        <f>[3]設定!$C12</f>
        <v>数値</v>
      </c>
    </row>
    <row r="13" spans="1:16">
      <c r="A13" s="143" t="str">
        <f>[3]設定!$A13</f>
        <v>Picture</v>
      </c>
      <c r="B13" s="144" t="str">
        <f>[3]設定!$B13</f>
        <v>PIC</v>
      </c>
      <c r="C13" s="145" t="str">
        <f>[3]設定!$C13</f>
        <v>画像</v>
      </c>
    </row>
    <row r="14" spans="1:16">
      <c r="A14" s="143" t="str">
        <f>[3]設定!$A14</f>
        <v>RadioButton</v>
      </c>
      <c r="B14" s="144" t="str">
        <f>[3]設定!$B14</f>
        <v>RDI</v>
      </c>
      <c r="C14" s="145" t="str">
        <f>[3]設定!$C14</f>
        <v xml:space="preserve"> </v>
      </c>
    </row>
    <row r="15" spans="1:16">
      <c r="A15" s="143" t="str">
        <f>[3]設定!$A15</f>
        <v>Reference</v>
      </c>
      <c r="B15" s="144" t="str">
        <f>[3]設定!$B15</f>
        <v>REF</v>
      </c>
      <c r="C15" s="145" t="str">
        <f>[3]設定!$C15</f>
        <v>参照</v>
      </c>
    </row>
    <row r="16" spans="1:16">
      <c r="A16" s="143" t="str">
        <f>[3]設定!$A16</f>
        <v>TabControl</v>
      </c>
      <c r="B16" s="144" t="str">
        <f>[3]設定!$B16</f>
        <v>TAB</v>
      </c>
      <c r="C16" s="145" t="str">
        <f>[3]設定!$C16</f>
        <v>参照</v>
      </c>
    </row>
    <row r="17" spans="1:3">
      <c r="A17" s="143" t="str">
        <f>[3]設定!$A17</f>
        <v>TextBox</v>
      </c>
      <c r="B17" s="144" t="str">
        <f>[3]設定!$B17</f>
        <v>TXT</v>
      </c>
      <c r="C17" s="145" t="str">
        <f>[3]設定!$C17</f>
        <v>文字</v>
      </c>
    </row>
    <row r="18" spans="1:3">
      <c r="A18" s="143" t="str">
        <f>[3]設定!$A18</f>
        <v>Thumnailbox</v>
      </c>
      <c r="B18" s="144" t="str">
        <f>[3]設定!$B18</f>
        <v>PIC</v>
      </c>
      <c r="C18" s="145" t="str">
        <f>[3]設定!$C18</f>
        <v>画像</v>
      </c>
    </row>
    <row r="19" spans="1:3">
      <c r="A19" s="143" t="str">
        <f>[3]設定!$A19</f>
        <v>TextArea</v>
      </c>
      <c r="B19" s="144" t="str">
        <f>[3]設定!$B19</f>
        <v>TXA</v>
      </c>
      <c r="C19" s="145" t="str">
        <f>[3]設定!$C19</f>
        <v>文字</v>
      </c>
    </row>
    <row r="20" spans="1:3">
      <c r="A20" s="143" t="str">
        <f>[3]設定!$A20</f>
        <v>Function</v>
      </c>
      <c r="B20" s="144" t="str">
        <f>[3]設定!$B20</f>
        <v>FNC</v>
      </c>
      <c r="C20" s="145" t="str">
        <f>[3]設定!$C20</f>
        <v>文字</v>
      </c>
    </row>
    <row r="21" spans="1:3">
      <c r="A21" s="143"/>
      <c r="C21" s="145"/>
    </row>
    <row r="22" spans="1:3">
      <c r="A22" s="143"/>
    </row>
    <row r="23" spans="1:3">
      <c r="A23" s="143"/>
    </row>
    <row r="24" spans="1:3">
      <c r="A24" s="143"/>
    </row>
    <row r="25" spans="1:3">
      <c r="A25" s="143"/>
    </row>
    <row r="26" spans="1:3">
      <c r="A26" s="143"/>
    </row>
    <row r="27" spans="1:3">
      <c r="A27" s="143"/>
    </row>
    <row r="28" spans="1:3">
      <c r="A28" s="143"/>
    </row>
    <row r="29" spans="1:3">
      <c r="A29" s="143"/>
    </row>
    <row r="30" spans="1:3">
      <c r="A30" s="143"/>
    </row>
    <row r="31" spans="1:3">
      <c r="A31" s="143"/>
    </row>
    <row r="32" spans="1:3">
      <c r="A32" s="143"/>
    </row>
    <row r="33" spans="1:1">
      <c r="A33" s="143"/>
    </row>
    <row r="34" spans="1:1">
      <c r="A34" s="143"/>
    </row>
    <row r="35" spans="1:1">
      <c r="A35" s="143"/>
    </row>
    <row r="36" spans="1:1">
      <c r="A36" s="143"/>
    </row>
    <row r="37" spans="1:1">
      <c r="A37" s="143"/>
    </row>
    <row r="38" spans="1:1">
      <c r="A38" s="143"/>
    </row>
    <row r="39" spans="1:1">
      <c r="A39" s="143"/>
    </row>
    <row r="40" spans="1:1">
      <c r="A40" s="143"/>
    </row>
  </sheetData>
  <phoneticPr fontId="3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History update</vt:lpstr>
      <vt:lpstr>Overview</vt:lpstr>
      <vt:lpstr>Screen design</vt:lpstr>
      <vt:lpstr>Screen item define</vt:lpstr>
      <vt:lpstr>Checklist</vt:lpstr>
      <vt:lpstr>Processing</vt:lpstr>
      <vt:lpstr>Table</vt:lpstr>
      <vt:lpstr>Note</vt:lpstr>
      <vt:lpstr>設定</vt:lpstr>
      <vt:lpstr>attribute</vt:lpstr>
      <vt:lpstr>control</vt:lpstr>
      <vt:lpstr>IME</vt:lpstr>
      <vt:lpstr>IO</vt:lpstr>
      <vt:lpstr>Checklist!Print_Area</vt:lpstr>
      <vt:lpstr>Note!Print_Area</vt:lpstr>
      <vt:lpstr>Overview!Print_Area</vt:lpstr>
      <vt:lpstr>Processing!Print_Area</vt:lpstr>
      <vt:lpstr>'Screen design'!Print_Area</vt:lpstr>
      <vt:lpstr>'Screen item define'!Print_Area</vt:lpstr>
      <vt:lpstr>Table!Print_Area</vt:lpstr>
      <vt:lpstr>Checklist!Print_Titles</vt:lpstr>
      <vt:lpstr>'Screen item define'!Print_Titles</vt:lpstr>
      <vt:lpstr>require</vt:lpstr>
      <vt:lpstr>type</vt:lpstr>
      <vt:lpstr>分類DB</vt:lpstr>
    </vt:vector>
  </TitlesOfParts>
  <Company>㈱エイ・エヌ・エス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A_319</dc:creator>
  <cp:lastModifiedBy>tan tuan nguyen</cp:lastModifiedBy>
  <cp:lastPrinted>2017-11-06T12:17:32Z</cp:lastPrinted>
  <dcterms:created xsi:type="dcterms:W3CDTF">2000-12-26T03:28:59Z</dcterms:created>
  <dcterms:modified xsi:type="dcterms:W3CDTF">2021-02-05T13:49:23Z</dcterms:modified>
</cp:coreProperties>
</file>