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99CD9D27-4DF4-4BE1-9FF2-9DAE3D1B48E2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ChiPhi" sheetId="1" r:id="rId1"/>
    <sheet name="ChiPhi_CoDinh" sheetId="2" r:id="rId2"/>
  </sheets>
  <definedNames>
    <definedName name="_xlnm._FilterDatabase" localSheetId="0" hidden="1">ChiPhi!$A$4:$I$17</definedName>
    <definedName name="_xlnm._FilterDatabase" localSheetId="1" hidden="1">ChiPhi_CoDinh!$A$6:$E$6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" l="1"/>
  <c r="H30" i="1"/>
  <c r="H29" i="1" l="1"/>
  <c r="H28" i="1" l="1"/>
  <c r="D3" i="2" l="1"/>
  <c r="D5" i="2" s="1"/>
  <c r="H3" i="1"/>
  <c r="G3" i="1"/>
  <c r="F3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5" i="1"/>
  <c r="F7" i="1" l="1"/>
</calcChain>
</file>

<file path=xl/sharedStrings.xml><?xml version="1.0" encoding="utf-8"?>
<sst xmlns="http://schemas.openxmlformats.org/spreadsheetml/2006/main" count="142" uniqueCount="71">
  <si>
    <t>TT</t>
  </si>
  <si>
    <t>Nội dung</t>
  </si>
  <si>
    <t>Giá trị</t>
  </si>
  <si>
    <t>Ghi chú</t>
  </si>
  <si>
    <t>Thuê host và mua domain năm 2017</t>
  </si>
  <si>
    <t>Người chi</t>
  </si>
  <si>
    <t>DuyOT</t>
  </si>
  <si>
    <t>Duy vs Đoàn đã chia đôi chi phí năm 2017 và trả</t>
  </si>
  <si>
    <t>DoanLV4</t>
  </si>
  <si>
    <t>Mua domain x8store.com năm 2018</t>
  </si>
  <si>
    <t>Chi phí thuê host test năm 2018</t>
  </si>
  <si>
    <t>5USD/tháng</t>
  </si>
  <si>
    <t>Danh sách chi phí đã sử dụng cho dự án</t>
  </si>
  <si>
    <t>01/12/2017</t>
  </si>
  <si>
    <t>Thời gian chi</t>
  </si>
  <si>
    <t>Chi phí host tháng 4/2019</t>
  </si>
  <si>
    <t>Chi phí host tháng 5/2019</t>
  </si>
  <si>
    <t>Mua domain logdez.com 2 năm</t>
  </si>
  <si>
    <t>Chi phí host tháng 6/2019</t>
  </si>
  <si>
    <t>Chi phí thành lập doanh nghiệp</t>
  </si>
  <si>
    <t>Chi phí mua biển công ty</t>
  </si>
  <si>
    <t>Chi phí mua token key</t>
  </si>
  <si>
    <t>3 năm</t>
  </si>
  <si>
    <t>Chỉ phải nộp nửa năm do thành lập từ 24/7</t>
  </si>
  <si>
    <t>25/7/2019</t>
  </si>
  <si>
    <t>DuyOT
DoanLV4</t>
  </si>
  <si>
    <t>Chi phí host tháng 7/2019</t>
  </si>
  <si>
    <t>Chi phí mua hóa đơn điện tử (300 đơn)</t>
  </si>
  <si>
    <t>22/8/2019</t>
  </si>
  <si>
    <t>Nhóm</t>
  </si>
  <si>
    <t>Host</t>
  </si>
  <si>
    <t>Domain</t>
  </si>
  <si>
    <t>Setup Company</t>
  </si>
  <si>
    <t>Nộp thuế muôn bài</t>
  </si>
  <si>
    <t>Chi phí host tháng 8/2019</t>
  </si>
  <si>
    <t>15 USD/tháng + 11K phí ngân hàng</t>
  </si>
  <si>
    <t>Chi phí host tháng 9/2019</t>
  </si>
  <si>
    <t>In  hợp đồng và gửi xuống đối tác VNC</t>
  </si>
  <si>
    <t>Other</t>
  </si>
  <si>
    <t>29/9/2019</t>
  </si>
  <si>
    <t>Mua quà tặng vợ anh Thiện (VNC)</t>
  </si>
  <si>
    <t>Chi phí host tháng 10/2019</t>
  </si>
  <si>
    <t>Chi phí host tháng 11/2019</t>
  </si>
  <si>
    <t>Thuê luật sư</t>
  </si>
  <si>
    <t>Chi phí làm nộp thuế tự động đăng ký với Sở KHĐT</t>
  </si>
  <si>
    <t>Thanh toán</t>
  </si>
  <si>
    <t>Đã thanh toán cho Đoàn và Duy ngày 7/9/2019</t>
  </si>
  <si>
    <t>Chi phí lương kế toán năm 2019</t>
  </si>
  <si>
    <t>Thuê kế toán</t>
  </si>
  <si>
    <t>Chi phí host tháng 12/2019</t>
  </si>
  <si>
    <t>Đã thanh toán</t>
  </si>
  <si>
    <t>Chưa thanh toán</t>
  </si>
  <si>
    <t>Thuế môn bài năm 2020</t>
  </si>
  <si>
    <t>Nộp điện tử qua tài khoản</t>
  </si>
  <si>
    <t>Lương kế toán</t>
  </si>
  <si>
    <t>Danh sách chi phí cố định hàng tháng của công ty</t>
  </si>
  <si>
    <t>Đơn giá</t>
  </si>
  <si>
    <t>Tháng</t>
  </si>
  <si>
    <t>Tin nhắn tài khoản</t>
  </si>
  <si>
    <t>Thuế môn bài</t>
  </si>
  <si>
    <t>Năm</t>
  </si>
  <si>
    <t>Không phát sinh doanh thu thì 2tr/1 năm</t>
  </si>
  <si>
    <t xml:space="preserve">Tháng: </t>
  </si>
  <si>
    <t>Năm:</t>
  </si>
  <si>
    <t>Tổng chi 1 năm</t>
  </si>
  <si>
    <t>Chữ ký số</t>
  </si>
  <si>
    <t>Chi phí host tháng 01/2020</t>
  </si>
  <si>
    <t>Chi phí host tháng 02/2020</t>
  </si>
  <si>
    <t>Chi phí lương kế toán tháng 1/2020 trc khi cắt hợp đồng thuê</t>
  </si>
  <si>
    <t xml:space="preserve"> </t>
  </si>
  <si>
    <t>1500000/3 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</si>
</sst>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₫_-;\-* #,##0.00\ _₫_-;_-* &quot;-&quot;??\ _₫_-;_-@_-"/>
    <numFmt numFmtId="165" formatCode="_-* #,##0\ _₫_-;\-* #,##0\ _₫_-;_-* &quot;-&quot;??\ _₫_-;_-@_-"/>
    <numFmt numFmtId="166" formatCode="#,##0;[Red]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165" fontId="0" fillId="0" borderId="1" xfId="1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17" fontId="0" fillId="0" borderId="1" xfId="0" quotePrefix="1" applyNumberFormat="1" applyBorder="1" applyAlignment="1">
      <alignment horizontal="right"/>
    </xf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right"/>
    </xf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1" xfId="1" applyNumberFormat="1" applyFont="1" applyBorder="1" applyAlignment="1">
      <alignment horizontal="left" wrapText="1"/>
    </xf>
    <xf numFmtId="0" fontId="0" fillId="3" borderId="1" xfId="0" applyFill="1" applyBorder="1"/>
    <xf numFmtId="14" fontId="0" fillId="3" borderId="1" xfId="0" applyNumberFormat="1" applyFill="1" applyBorder="1"/>
    <xf numFmtId="165" fontId="0" fillId="0" borderId="1" xfId="1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6" fontId="0" fillId="0" borderId="1" xfId="1" applyNumberFormat="1" applyFont="1" applyBorder="1" applyAlignment="1">
      <alignment horizontal="right"/>
    </xf>
    <xf numFmtId="3" fontId="0" fillId="0" borderId="1" xfId="1" applyNumberFormat="1" applyFont="1" applyBorder="1" applyAlignment="1">
      <alignment horizontal="right"/>
    </xf>
    <xf numFmtId="3" fontId="0" fillId="0" borderId="1" xfId="1" applyNumberFormat="1" applyFont="1" applyBorder="1"/>
    <xf numFmtId="3" fontId="0" fillId="0" borderId="1" xfId="1" applyNumberFormat="1" applyFont="1" applyFill="1" applyBorder="1" applyAlignment="1">
      <alignment horizontal="right"/>
    </xf>
    <xf numFmtId="3" fontId="0" fillId="3" borderId="1" xfId="1" applyNumberFormat="1" applyFont="1" applyFill="1" applyBorder="1" applyAlignment="1">
      <alignment horizontal="right"/>
    </xf>
    <xf numFmtId="3" fontId="0" fillId="3" borderId="1" xfId="1" applyNumberFormat="1" applyFont="1" applyFill="1" applyBorder="1"/>
    <xf numFmtId="3" fontId="0" fillId="0" borderId="0" xfId="1" applyNumberFormat="1" applyFont="1"/>
    <xf numFmtId="3" fontId="0" fillId="0" borderId="0" xfId="1" applyNumberFormat="1" applyFont="1" applyBorder="1" applyAlignment="1">
      <alignment horizontal="right"/>
    </xf>
    <xf numFmtId="166" fontId="0" fillId="4" borderId="1" xfId="1" applyNumberFormat="1" applyFont="1" applyFill="1" applyBorder="1" applyAlignment="1">
      <alignment horizontal="right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/>
    </xf>
    <xf numFmtId="164" fontId="0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opLeftCell="A15" workbookViewId="0">
      <selection activeCell="G27" sqref="G27"/>
    </sheetView>
  </sheetViews>
  <sheetFormatPr defaultRowHeight="14.5" x14ac:dyDescent="0.35"/>
  <cols>
    <col min="1" max="1" width="6" customWidth="1"/>
    <col min="2" max="2" width="32.90625" customWidth="1"/>
    <col min="3" max="3" width="14.7265625" customWidth="1"/>
    <col min="4" max="4" width="10.08984375" customWidth="1"/>
    <col min="5" max="5" width="11.54296875" customWidth="1"/>
    <col min="6" max="6" width="14.54296875" style="25" customWidth="1"/>
    <col min="7" max="7" width="13.90625" style="25" customWidth="1"/>
    <col min="8" max="8" width="13.7265625" style="25" customWidth="1"/>
    <col min="9" max="9" width="41.54296875" customWidth="1"/>
    <col min="10" max="10" width="24.7265625" customWidth="1"/>
  </cols>
  <sheetData>
    <row r="1" spans="1:10" x14ac:dyDescent="0.35">
      <c r="A1" s="29" t="s">
        <v>12</v>
      </c>
      <c r="B1" s="29"/>
      <c r="C1" s="29"/>
      <c r="D1" s="29"/>
      <c r="E1" s="29"/>
      <c r="F1" s="29"/>
      <c r="G1" s="29"/>
      <c r="H1" s="29"/>
      <c r="I1" s="29"/>
    </row>
    <row r="2" spans="1:10" x14ac:dyDescent="0.35">
      <c r="A2" s="5"/>
      <c r="B2" s="5"/>
      <c r="C2" s="9"/>
      <c r="D2" s="5"/>
      <c r="E2" s="5"/>
      <c r="F2" s="5"/>
      <c r="G2" s="13"/>
      <c r="H2" s="12"/>
      <c r="I2" s="5"/>
    </row>
    <row r="3" spans="1:10" x14ac:dyDescent="0.35">
      <c r="F3" s="26">
        <f>SUM(F5:F254)</f>
        <v>20379000</v>
      </c>
      <c r="G3" s="26">
        <f>SUM(G5:G254)</f>
        <v>1200000</v>
      </c>
      <c r="H3" s="26">
        <f>SUM(H5:H254)</f>
        <v>19179000</v>
      </c>
    </row>
    <row r="4" spans="1:10" x14ac:dyDescent="0.35">
      <c r="A4" s="4" t="s">
        <v>0</v>
      </c>
      <c r="B4" s="4" t="s">
        <v>1</v>
      </c>
      <c r="C4" s="4" t="s">
        <v>29</v>
      </c>
      <c r="D4" s="4" t="s">
        <v>5</v>
      </c>
      <c r="E4" s="4" t="s">
        <v>14</v>
      </c>
      <c r="F4" s="4" t="s">
        <v>2</v>
      </c>
      <c r="G4" s="4" t="s">
        <v>50</v>
      </c>
      <c r="H4" s="4" t="s">
        <v>51</v>
      </c>
      <c r="I4" s="4" t="s">
        <v>3</v>
      </c>
      <c r="J4" s="4" t="s">
        <v>45</v>
      </c>
    </row>
    <row r="5" spans="1:10" ht="40" customHeight="1" x14ac:dyDescent="0.35">
      <c r="A5" s="1">
        <v>1</v>
      </c>
      <c r="B5" s="1" t="s">
        <v>4</v>
      </c>
      <c r="C5" s="1" t="s">
        <v>30</v>
      </c>
      <c r="D5" s="8" t="s">
        <v>25</v>
      </c>
      <c r="E5" s="6" t="s">
        <v>13</v>
      </c>
      <c r="F5" s="20">
        <v>1200000</v>
      </c>
      <c r="G5" s="20">
        <v>1200000</v>
      </c>
      <c r="H5" s="21">
        <f>F5-G5</f>
        <v>0</v>
      </c>
      <c r="I5" s="1" t="s">
        <v>7</v>
      </c>
      <c r="J5" s="14" t="s">
        <v>46</v>
      </c>
    </row>
    <row r="6" spans="1:10" x14ac:dyDescent="0.35">
      <c r="A6" s="1">
        <v>2</v>
      </c>
      <c r="B6" s="1" t="s">
        <v>9</v>
      </c>
      <c r="C6" s="1" t="s">
        <v>31</v>
      </c>
      <c r="D6" s="1" t="s">
        <v>8</v>
      </c>
      <c r="E6" s="7">
        <v>43215</v>
      </c>
      <c r="F6" s="20">
        <v>200000</v>
      </c>
      <c r="G6" s="20">
        <v>0</v>
      </c>
      <c r="H6" s="21">
        <f t="shared" ref="H6:H27" si="0">F6-G6</f>
        <v>200000</v>
      </c>
      <c r="I6" s="1"/>
      <c r="J6" s="1"/>
    </row>
    <row r="7" spans="1:10" x14ac:dyDescent="0.35">
      <c r="A7" s="1">
        <v>3</v>
      </c>
      <c r="B7" s="1" t="s">
        <v>10</v>
      </c>
      <c r="C7" s="1" t="s">
        <v>30</v>
      </c>
      <c r="D7" s="1" t="s">
        <v>6</v>
      </c>
      <c r="E7" s="1"/>
      <c r="F7" s="20">
        <f>5*12*23000</f>
        <v>1380000</v>
      </c>
      <c r="G7" s="20">
        <v>0</v>
      </c>
      <c r="H7" s="21">
        <f t="shared" si="0"/>
        <v>1380000</v>
      </c>
      <c r="I7" s="1" t="s">
        <v>11</v>
      </c>
      <c r="J7" s="1"/>
    </row>
    <row r="8" spans="1:10" x14ac:dyDescent="0.35">
      <c r="A8" s="1">
        <v>4</v>
      </c>
      <c r="B8" s="1" t="s">
        <v>15</v>
      </c>
      <c r="C8" s="1" t="s">
        <v>30</v>
      </c>
      <c r="D8" s="1" t="s">
        <v>8</v>
      </c>
      <c r="E8" s="7">
        <v>43501</v>
      </c>
      <c r="F8" s="20">
        <v>365000</v>
      </c>
      <c r="G8" s="20">
        <v>0</v>
      </c>
      <c r="H8" s="21">
        <f t="shared" si="0"/>
        <v>365000</v>
      </c>
      <c r="I8" s="1" t="s">
        <v>35</v>
      </c>
      <c r="J8" s="1"/>
    </row>
    <row r="9" spans="1:10" x14ac:dyDescent="0.35">
      <c r="A9" s="1">
        <v>5</v>
      </c>
      <c r="B9" s="1" t="s">
        <v>16</v>
      </c>
      <c r="C9" s="1" t="s">
        <v>30</v>
      </c>
      <c r="D9" s="1" t="s">
        <v>8</v>
      </c>
      <c r="E9" s="7">
        <v>43502</v>
      </c>
      <c r="F9" s="20">
        <v>365000</v>
      </c>
      <c r="G9" s="20">
        <v>0</v>
      </c>
      <c r="H9" s="21">
        <f t="shared" si="0"/>
        <v>365000</v>
      </c>
      <c r="I9" s="1" t="s">
        <v>35</v>
      </c>
      <c r="J9" s="1"/>
    </row>
    <row r="10" spans="1:10" x14ac:dyDescent="0.35">
      <c r="A10" s="1">
        <v>6</v>
      </c>
      <c r="B10" s="1" t="s">
        <v>17</v>
      </c>
      <c r="C10" s="1" t="s">
        <v>31</v>
      </c>
      <c r="D10" s="1" t="s">
        <v>8</v>
      </c>
      <c r="E10" s="7">
        <v>43502</v>
      </c>
      <c r="F10" s="20">
        <v>314000</v>
      </c>
      <c r="G10" s="20">
        <v>0</v>
      </c>
      <c r="H10" s="21">
        <f t="shared" si="0"/>
        <v>314000</v>
      </c>
      <c r="I10" s="1"/>
      <c r="J10" s="1"/>
    </row>
    <row r="11" spans="1:10" x14ac:dyDescent="0.35">
      <c r="A11" s="1">
        <v>7</v>
      </c>
      <c r="B11" s="1" t="s">
        <v>18</v>
      </c>
      <c r="C11" s="1" t="s">
        <v>30</v>
      </c>
      <c r="D11" s="1" t="s">
        <v>8</v>
      </c>
      <c r="E11" s="7">
        <v>43503</v>
      </c>
      <c r="F11" s="20">
        <v>375000</v>
      </c>
      <c r="G11" s="20">
        <v>0</v>
      </c>
      <c r="H11" s="21">
        <f t="shared" si="0"/>
        <v>375000</v>
      </c>
      <c r="I11" s="1" t="s">
        <v>35</v>
      </c>
      <c r="J11" s="1"/>
    </row>
    <row r="12" spans="1:10" x14ac:dyDescent="0.35">
      <c r="A12" s="1">
        <v>8</v>
      </c>
      <c r="B12" s="1" t="s">
        <v>19</v>
      </c>
      <c r="C12" s="1" t="s">
        <v>32</v>
      </c>
      <c r="D12" s="1" t="s">
        <v>8</v>
      </c>
      <c r="E12" s="3" t="s">
        <v>24</v>
      </c>
      <c r="F12" s="20">
        <v>2000000</v>
      </c>
      <c r="G12" s="20">
        <v>0</v>
      </c>
      <c r="H12" s="21">
        <f t="shared" si="0"/>
        <v>2000000</v>
      </c>
      <c r="I12" s="1" t="s">
        <v>43</v>
      </c>
      <c r="J12" s="1"/>
    </row>
    <row r="13" spans="1:10" x14ac:dyDescent="0.35">
      <c r="A13" s="1">
        <v>9</v>
      </c>
      <c r="B13" s="1" t="s">
        <v>20</v>
      </c>
      <c r="C13" s="1" t="s">
        <v>32</v>
      </c>
      <c r="D13" s="1" t="s">
        <v>8</v>
      </c>
      <c r="E13" s="3" t="s">
        <v>24</v>
      </c>
      <c r="F13" s="20">
        <v>200000</v>
      </c>
      <c r="G13" s="20">
        <v>0</v>
      </c>
      <c r="H13" s="21">
        <f t="shared" si="0"/>
        <v>200000</v>
      </c>
      <c r="I13" s="1"/>
      <c r="J13" s="1"/>
    </row>
    <row r="14" spans="1:10" x14ac:dyDescent="0.35">
      <c r="A14" s="1">
        <v>10</v>
      </c>
      <c r="B14" s="1" t="s">
        <v>21</v>
      </c>
      <c r="C14" s="1" t="s">
        <v>32</v>
      </c>
      <c r="D14" s="1" t="s">
        <v>8</v>
      </c>
      <c r="E14" s="3" t="s">
        <v>24</v>
      </c>
      <c r="F14" s="20">
        <v>1500000</v>
      </c>
      <c r="G14" s="20">
        <v>0</v>
      </c>
      <c r="H14" s="21">
        <f t="shared" si="0"/>
        <v>1500000</v>
      </c>
      <c r="I14" s="1" t="s">
        <v>22</v>
      </c>
      <c r="J14" s="1"/>
    </row>
    <row r="15" spans="1:10" x14ac:dyDescent="0.35">
      <c r="A15" s="1">
        <v>11</v>
      </c>
      <c r="B15" s="1" t="s">
        <v>33</v>
      </c>
      <c r="C15" s="1" t="s">
        <v>32</v>
      </c>
      <c r="D15" s="1" t="s">
        <v>8</v>
      </c>
      <c r="E15" s="3" t="s">
        <v>24</v>
      </c>
      <c r="F15" s="20">
        <v>1000000</v>
      </c>
      <c r="G15" s="20">
        <v>0</v>
      </c>
      <c r="H15" s="21">
        <f t="shared" si="0"/>
        <v>1000000</v>
      </c>
      <c r="I15" s="1" t="s">
        <v>23</v>
      </c>
      <c r="J15" s="1"/>
    </row>
    <row r="16" spans="1:10" x14ac:dyDescent="0.35">
      <c r="A16" s="1">
        <v>12</v>
      </c>
      <c r="B16" s="1" t="s">
        <v>26</v>
      </c>
      <c r="C16" s="1" t="s">
        <v>30</v>
      </c>
      <c r="D16" s="1" t="s">
        <v>8</v>
      </c>
      <c r="E16" s="7">
        <v>43473</v>
      </c>
      <c r="F16" s="20">
        <v>365000</v>
      </c>
      <c r="G16" s="20">
        <v>0</v>
      </c>
      <c r="H16" s="21">
        <f t="shared" si="0"/>
        <v>365000</v>
      </c>
      <c r="I16" s="1" t="s">
        <v>35</v>
      </c>
      <c r="J16" s="1"/>
    </row>
    <row r="17" spans="1:10" x14ac:dyDescent="0.35">
      <c r="A17" s="1">
        <v>13</v>
      </c>
      <c r="B17" s="11" t="s">
        <v>27</v>
      </c>
      <c r="C17" s="1" t="s">
        <v>32</v>
      </c>
      <c r="D17" s="1" t="s">
        <v>8</v>
      </c>
      <c r="E17" s="10" t="s">
        <v>28</v>
      </c>
      <c r="F17" s="22">
        <v>1500000</v>
      </c>
      <c r="G17" s="20">
        <v>0</v>
      </c>
      <c r="H17" s="21">
        <f t="shared" si="0"/>
        <v>1500000</v>
      </c>
      <c r="I17" s="1"/>
      <c r="J17" s="1"/>
    </row>
    <row r="18" spans="1:10" x14ac:dyDescent="0.35">
      <c r="A18" s="1">
        <v>14</v>
      </c>
      <c r="B18" s="1" t="s">
        <v>34</v>
      </c>
      <c r="C18" s="1" t="s">
        <v>30</v>
      </c>
      <c r="D18" s="1" t="s">
        <v>8</v>
      </c>
      <c r="E18" s="7">
        <v>43474</v>
      </c>
      <c r="F18" s="20">
        <v>365000</v>
      </c>
      <c r="G18" s="20">
        <v>0</v>
      </c>
      <c r="H18" s="21">
        <f t="shared" si="0"/>
        <v>365000</v>
      </c>
      <c r="I18" s="1" t="s">
        <v>35</v>
      </c>
      <c r="J18" s="1"/>
    </row>
    <row r="19" spans="1:10" x14ac:dyDescent="0.35">
      <c r="A19" s="1">
        <v>15</v>
      </c>
      <c r="B19" s="1" t="s">
        <v>36</v>
      </c>
      <c r="C19" s="1" t="s">
        <v>30</v>
      </c>
      <c r="D19" s="1" t="s">
        <v>8</v>
      </c>
      <c r="E19" s="7">
        <v>43475</v>
      </c>
      <c r="F19" s="20">
        <v>365000</v>
      </c>
      <c r="G19" s="20">
        <v>0</v>
      </c>
      <c r="H19" s="21">
        <f t="shared" si="0"/>
        <v>365000</v>
      </c>
      <c r="I19" s="1" t="s">
        <v>35</v>
      </c>
      <c r="J19" s="1"/>
    </row>
    <row r="20" spans="1:10" x14ac:dyDescent="0.35">
      <c r="A20" s="1">
        <v>16</v>
      </c>
      <c r="B20" s="11" t="s">
        <v>37</v>
      </c>
      <c r="C20" s="11" t="s">
        <v>38</v>
      </c>
      <c r="D20" s="1" t="s">
        <v>8</v>
      </c>
      <c r="E20" s="10" t="s">
        <v>39</v>
      </c>
      <c r="F20" s="22">
        <v>60000</v>
      </c>
      <c r="G20" s="20">
        <v>0</v>
      </c>
      <c r="H20" s="21">
        <f t="shared" si="0"/>
        <v>60000</v>
      </c>
      <c r="I20" s="1"/>
      <c r="J20" s="1"/>
    </row>
    <row r="21" spans="1:10" x14ac:dyDescent="0.35">
      <c r="A21" s="1">
        <v>17</v>
      </c>
      <c r="B21" s="11" t="s">
        <v>40</v>
      </c>
      <c r="C21" s="11" t="s">
        <v>38</v>
      </c>
      <c r="D21" s="1" t="s">
        <v>8</v>
      </c>
      <c r="E21" s="10" t="s">
        <v>39</v>
      </c>
      <c r="F21" s="22">
        <v>1500000</v>
      </c>
      <c r="G21" s="20">
        <v>0</v>
      </c>
      <c r="H21" s="21">
        <f t="shared" si="0"/>
        <v>1500000</v>
      </c>
      <c r="I21" s="1"/>
      <c r="J21" s="1"/>
    </row>
    <row r="22" spans="1:10" x14ac:dyDescent="0.35">
      <c r="A22" s="1">
        <v>18</v>
      </c>
      <c r="B22" s="1" t="s">
        <v>41</v>
      </c>
      <c r="C22" s="1" t="s">
        <v>30</v>
      </c>
      <c r="D22" s="1" t="s">
        <v>8</v>
      </c>
      <c r="E22" s="7">
        <v>43476</v>
      </c>
      <c r="F22" s="20">
        <v>365000</v>
      </c>
      <c r="G22" s="20">
        <v>0</v>
      </c>
      <c r="H22" s="21">
        <f t="shared" si="0"/>
        <v>365000</v>
      </c>
      <c r="I22" s="1" t="s">
        <v>35</v>
      </c>
      <c r="J22" s="1"/>
    </row>
    <row r="23" spans="1:10" x14ac:dyDescent="0.35">
      <c r="A23" s="1">
        <v>19</v>
      </c>
      <c r="B23" s="1" t="s">
        <v>42</v>
      </c>
      <c r="C23" s="1" t="s">
        <v>30</v>
      </c>
      <c r="D23" s="1" t="s">
        <v>8</v>
      </c>
      <c r="E23" s="7">
        <v>43477</v>
      </c>
      <c r="F23" s="20">
        <v>365000</v>
      </c>
      <c r="G23" s="20">
        <v>0</v>
      </c>
      <c r="H23" s="21">
        <f t="shared" si="0"/>
        <v>365000</v>
      </c>
      <c r="I23" s="1" t="s">
        <v>35</v>
      </c>
      <c r="J23" s="1"/>
    </row>
    <row r="24" spans="1:10" ht="29" x14ac:dyDescent="0.35">
      <c r="A24" s="1">
        <v>20</v>
      </c>
      <c r="B24" s="28" t="s">
        <v>44</v>
      </c>
      <c r="C24" s="1" t="s">
        <v>32</v>
      </c>
      <c r="D24" s="1" t="s">
        <v>8</v>
      </c>
      <c r="E24" s="7">
        <v>43477</v>
      </c>
      <c r="F24" s="22">
        <v>500000</v>
      </c>
      <c r="G24" s="20">
        <v>0</v>
      </c>
      <c r="H24" s="21">
        <f t="shared" si="0"/>
        <v>500000</v>
      </c>
      <c r="I24" s="1" t="s">
        <v>43</v>
      </c>
      <c r="J24" s="1"/>
    </row>
    <row r="25" spans="1:10" x14ac:dyDescent="0.35">
      <c r="A25" s="15">
        <v>21</v>
      </c>
      <c r="B25" s="15" t="s">
        <v>47</v>
      </c>
      <c r="C25" s="15" t="s">
        <v>38</v>
      </c>
      <c r="D25" s="15" t="s">
        <v>8</v>
      </c>
      <c r="E25" s="16">
        <v>43831</v>
      </c>
      <c r="F25" s="23">
        <v>2000000</v>
      </c>
      <c r="G25" s="23">
        <v>0</v>
      </c>
      <c r="H25" s="24">
        <f t="shared" si="0"/>
        <v>2000000</v>
      </c>
      <c r="I25" s="15" t="s">
        <v>48</v>
      </c>
      <c r="J25" s="1"/>
    </row>
    <row r="26" spans="1:10" x14ac:dyDescent="0.35">
      <c r="A26" s="1">
        <v>22</v>
      </c>
      <c r="B26" s="11" t="s">
        <v>52</v>
      </c>
      <c r="C26" s="11" t="s">
        <v>38</v>
      </c>
      <c r="D26" s="1" t="s">
        <v>8</v>
      </c>
      <c r="E26" s="7">
        <v>43831</v>
      </c>
      <c r="F26" s="22">
        <v>2000000</v>
      </c>
      <c r="G26" s="20">
        <v>0</v>
      </c>
      <c r="H26" s="21">
        <f t="shared" si="0"/>
        <v>2000000</v>
      </c>
      <c r="I26" s="1" t="s">
        <v>53</v>
      </c>
      <c r="J26" s="1"/>
    </row>
    <row r="27" spans="1:10" x14ac:dyDescent="0.35">
      <c r="A27" s="1">
        <v>23</v>
      </c>
      <c r="B27" s="1" t="s">
        <v>49</v>
      </c>
      <c r="C27" s="1" t="s">
        <v>30</v>
      </c>
      <c r="D27" s="1" t="s">
        <v>8</v>
      </c>
      <c r="E27" s="7">
        <v>43831</v>
      </c>
      <c r="F27" s="20">
        <v>365000</v>
      </c>
      <c r="G27" s="20">
        <v>0</v>
      </c>
      <c r="H27" s="21">
        <f t="shared" si="0"/>
        <v>365000</v>
      </c>
      <c r="I27" s="1" t="s">
        <v>35</v>
      </c>
      <c r="J27" s="1"/>
    </row>
    <row r="28" spans="1:10" x14ac:dyDescent="0.35">
      <c r="A28" s="1">
        <v>24</v>
      </c>
      <c r="B28" s="1" t="s">
        <v>66</v>
      </c>
      <c r="C28" s="1" t="s">
        <v>30</v>
      </c>
      <c r="D28" s="1" t="s">
        <v>8</v>
      </c>
      <c r="E28" s="7">
        <v>43832</v>
      </c>
      <c r="F28" s="20">
        <v>365000</v>
      </c>
      <c r="G28" s="20">
        <v>0</v>
      </c>
      <c r="H28" s="21">
        <f t="shared" ref="H28" si="1">F28-G28</f>
        <v>365000</v>
      </c>
      <c r="I28" s="1" t="s">
        <v>35</v>
      </c>
      <c r="J28" s="1"/>
    </row>
    <row r="29" spans="1:10" x14ac:dyDescent="0.35">
      <c r="A29" s="1">
        <v>25</v>
      </c>
      <c r="B29" s="1" t="s">
        <v>67</v>
      </c>
      <c r="C29" s="1" t="s">
        <v>30</v>
      </c>
      <c r="D29" s="1" t="s">
        <v>8</v>
      </c>
      <c r="E29" s="7">
        <v>43833</v>
      </c>
      <c r="F29" s="20">
        <v>365000</v>
      </c>
      <c r="G29" s="20">
        <v>0</v>
      </c>
      <c r="H29" s="21">
        <f t="shared" ref="H29:H30" si="2">F29-G29</f>
        <v>365000</v>
      </c>
      <c r="I29" s="1" t="s">
        <v>35</v>
      </c>
      <c r="J29" s="1"/>
    </row>
    <row r="30" spans="1:10" ht="29" x14ac:dyDescent="0.35">
      <c r="A30" s="1">
        <v>26</v>
      </c>
      <c r="B30" s="28" t="s">
        <v>68</v>
      </c>
      <c r="C30" s="11" t="s">
        <v>38</v>
      </c>
      <c r="D30" s="1" t="s">
        <v>8</v>
      </c>
      <c r="E30" s="7">
        <v>43832</v>
      </c>
      <c r="F30" s="21">
        <v>1000000</v>
      </c>
      <c r="G30" s="21">
        <v>0</v>
      </c>
      <c r="H30" s="21">
        <f t="shared" si="2"/>
        <v>1000000</v>
      </c>
      <c r="I30" s="1"/>
    </row>
    <row r="32" spans="1:10" x14ac:dyDescent="0.35">
      <c r="C32" t="s">
        <v>69</v>
      </c>
    </row>
  </sheetData>
  <autoFilter ref="A4:I17" xr:uid="{3C114EBF-F9B7-4C6E-B13B-77DBBA155778}"/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42DB-F498-4AA5-9B64-40C6B39A5934}">
  <dimension ref="A1:F16"/>
  <sheetViews>
    <sheetView tabSelected="1" workbookViewId="0">
      <selection activeCell="E4" sqref="E4"/>
    </sheetView>
  </sheetViews>
  <sheetFormatPr defaultRowHeight="14.5" x14ac:dyDescent="0.35"/>
  <cols>
    <col min="1" max="1" width="6" customWidth="1"/>
    <col min="2" max="2" width="32.90625" customWidth="1"/>
    <col min="3" max="4" width="14.54296875" customWidth="1"/>
    <col min="5" max="5" width="41.54296875" customWidth="1"/>
    <col min="6" max="6" width="24.7265625" customWidth="1"/>
  </cols>
  <sheetData>
    <row r="1" spans="1:6" x14ac:dyDescent="0.35">
      <c r="A1" s="29" t="s">
        <v>55</v>
      </c>
      <c r="B1" s="29"/>
      <c r="C1" s="29"/>
      <c r="D1" s="29"/>
      <c r="E1" s="29"/>
    </row>
    <row r="2" spans="1:6" x14ac:dyDescent="0.35">
      <c r="A2" s="13"/>
      <c r="B2" s="13"/>
      <c r="C2" s="13"/>
      <c r="D2" s="19"/>
      <c r="E2" s="13"/>
    </row>
    <row r="3" spans="1:6" x14ac:dyDescent="0.35">
      <c r="A3" s="1"/>
      <c r="B3" s="1"/>
      <c r="C3" s="19" t="s">
        <v>62</v>
      </c>
      <c r="D3" s="19">
        <f>SUM(C7:C9)</f>
        <v>985000</v>
      </c>
      <c r="E3" s="1"/>
      <c r="F3" s="1"/>
    </row>
    <row r="4" spans="1:6" x14ac:dyDescent="0.35">
      <c r="A4" s="1"/>
      <c r="B4" s="1"/>
      <c r="C4" s="19" t="s">
        <v>63</v>
      </c>
      <c r="D4" s="19">
        <f>SUM(C10:C12)</f>
        <v>2700000</v>
      </c>
      <c r="E4" s="1"/>
      <c r="F4" s="1"/>
    </row>
    <row r="5" spans="1:6" x14ac:dyDescent="0.35">
      <c r="A5" s="1"/>
      <c r="B5" s="1"/>
      <c r="C5" s="27" t="s">
        <v>64</v>
      </c>
      <c r="D5" s="19">
        <f>12*D3+D4</f>
        <v>14520000</v>
      </c>
      <c r="E5" s="1"/>
      <c r="F5" s="1"/>
    </row>
    <row r="6" spans="1:6" x14ac:dyDescent="0.35">
      <c r="A6" s="4" t="s">
        <v>0</v>
      </c>
      <c r="B6" s="4" t="s">
        <v>1</v>
      </c>
      <c r="C6" s="4" t="s">
        <v>2</v>
      </c>
      <c r="D6" s="4" t="s">
        <v>56</v>
      </c>
      <c r="E6" s="4" t="s">
        <v>3</v>
      </c>
      <c r="F6" s="4"/>
    </row>
    <row r="7" spans="1:6" x14ac:dyDescent="0.35">
      <c r="A7" s="1">
        <v>1</v>
      </c>
      <c r="B7" s="11" t="s">
        <v>30</v>
      </c>
      <c r="C7" s="19">
        <v>365000</v>
      </c>
      <c r="D7" s="17" t="s">
        <v>57</v>
      </c>
      <c r="E7" s="1" t="s">
        <v>35</v>
      </c>
      <c r="F7" s="1"/>
    </row>
    <row r="8" spans="1:6" x14ac:dyDescent="0.35">
      <c r="A8" s="1">
        <v>2</v>
      </c>
      <c r="B8" s="1" t="s">
        <v>54</v>
      </c>
      <c r="C8" s="19">
        <v>600000</v>
      </c>
      <c r="D8" s="17" t="s">
        <v>57</v>
      </c>
      <c r="E8" s="1" t="s">
        <v>61</v>
      </c>
      <c r="F8" s="1"/>
    </row>
    <row r="9" spans="1:6" x14ac:dyDescent="0.35">
      <c r="A9" s="1">
        <v>3</v>
      </c>
      <c r="B9" s="11" t="s">
        <v>58</v>
      </c>
      <c r="C9" s="19">
        <v>20000</v>
      </c>
      <c r="D9" s="17" t="s">
        <v>57</v>
      </c>
      <c r="E9" s="1"/>
      <c r="F9" s="1"/>
    </row>
    <row r="10" spans="1:6" x14ac:dyDescent="0.35">
      <c r="A10" s="1">
        <v>4</v>
      </c>
      <c r="B10" s="1" t="s">
        <v>59</v>
      </c>
      <c r="C10" s="19">
        <v>2000000</v>
      </c>
      <c r="D10" s="17" t="s">
        <v>60</v>
      </c>
      <c r="E10" s="1"/>
      <c r="F10" s="1"/>
    </row>
    <row r="11" spans="1:6" x14ac:dyDescent="0.35">
      <c r="A11" s="1">
        <v>5</v>
      </c>
      <c r="B11" s="1" t="s">
        <v>31</v>
      </c>
      <c r="C11" s="19">
        <v>200000</v>
      </c>
      <c r="D11" s="17" t="s">
        <v>60</v>
      </c>
      <c r="E11" s="1"/>
      <c r="F11" s="1"/>
    </row>
    <row r="12" spans="1:6" x14ac:dyDescent="0.35">
      <c r="A12" s="1">
        <v>6</v>
      </c>
      <c r="B12" s="1" t="s">
        <v>65</v>
      </c>
      <c r="C12" s="19">
        <v>500000</v>
      </c>
      <c r="D12" s="18" t="s">
        <v>60</v>
      </c>
      <c r="E12" s="30" t="s">
        <v>70</v>
      </c>
      <c r="F12" s="1"/>
    </row>
    <row r="13" spans="1:6" x14ac:dyDescent="0.35">
      <c r="A13" s="1"/>
      <c r="B13" s="1"/>
      <c r="C13" s="2"/>
      <c r="D13" s="18"/>
      <c r="E13" s="1"/>
      <c r="F13" s="1"/>
    </row>
    <row r="14" spans="1:6" x14ac:dyDescent="0.35">
      <c r="A14" s="1"/>
      <c r="B14" s="1"/>
      <c r="C14" s="2"/>
      <c r="D14" s="18"/>
      <c r="E14" s="1"/>
      <c r="F14" s="1"/>
    </row>
    <row r="15" spans="1:6" x14ac:dyDescent="0.35">
      <c r="A15" s="1"/>
      <c r="B15" s="1"/>
      <c r="C15" s="2"/>
      <c r="D15" s="18"/>
      <c r="E15" s="1"/>
      <c r="F15" s="1"/>
    </row>
    <row r="16" spans="1:6" x14ac:dyDescent="0.35">
      <c r="A16" s="1"/>
      <c r="B16" s="1"/>
      <c r="C16" s="2"/>
      <c r="D16" s="18"/>
      <c r="E16" s="1"/>
      <c r="F16" s="1"/>
    </row>
  </sheetData>
  <autoFilter ref="A6:E6" xr:uid="{3C114EBF-F9B7-4C6E-B13B-77DBBA155778}"/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ChiPhi</vt:lpstr>
      <vt:lpstr>ChiPhi_CoDinh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2020-03-04T01:37:14Z</dcterms:modified>
</cp:coreProperties>
</file>