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120" windowHeight="9075" tabRatio="836" activeTab="1"/>
  </bookViews>
  <sheets>
    <sheet name="QT VẬN HÀNH CHUNG" sheetId="26" r:id="rId1"/>
    <sheet name="QT TUYẾN TỈNH" sheetId="27" r:id="rId2"/>
    <sheet name="CUT OF TIME" sheetId="28" r:id="rId3"/>
    <sheet name=" DKXMN" sheetId="18" r:id="rId4"/>
    <sheet name="BB BÀN GIAO" sheetId="19" r:id="rId5"/>
    <sheet name="DG" sheetId="29" r:id="rId6"/>
    <sheet name="INVOICE MAU" sheetId="30" r:id="rId7"/>
    <sheet name="TKHQ PMD" sheetId="22" r:id="rId8"/>
    <sheet name="KHAI HQ" sheetId="20" r:id="rId9"/>
    <sheet name="BK CT KHAI HQ" sheetId="21" r:id="rId10"/>
    <sheet name="BK ĐỔI BILL" sheetId="17" r:id="rId11"/>
    <sheet name="BC NGÀY-OP" sheetId="23" r:id="rId12"/>
    <sheet name="BC TUẦN-OP" sheetId="25" r:id="rId13"/>
    <sheet name="BC THÁNG" sheetId="24" r:id="rId14"/>
  </sheets>
  <calcPr calcId="145621"/>
</workbook>
</file>

<file path=xl/calcChain.xml><?xml version="1.0" encoding="utf-8"?>
<calcChain xmlns="http://schemas.openxmlformats.org/spreadsheetml/2006/main">
  <c r="H25" i="30" l="1"/>
  <c r="H37" i="30" s="1"/>
  <c r="R25" i="25" l="1"/>
  <c r="V25" i="25" s="1"/>
  <c r="R24" i="25"/>
  <c r="J24" i="25"/>
  <c r="J25" i="25" s="1"/>
  <c r="B24" i="25"/>
  <c r="R23" i="25"/>
  <c r="O23" i="25"/>
  <c r="J23" i="25"/>
  <c r="B22" i="25"/>
  <c r="J22" i="25" s="1"/>
  <c r="T20" i="25"/>
  <c r="S20" i="25"/>
  <c r="R20" i="25"/>
  <c r="Q20" i="25"/>
  <c r="P20" i="25"/>
  <c r="O20" i="25"/>
  <c r="N20" i="25"/>
  <c r="M20" i="25"/>
  <c r="L20" i="25"/>
  <c r="K20" i="25"/>
  <c r="J20" i="25"/>
  <c r="I20" i="25"/>
  <c r="H20" i="25"/>
  <c r="G20" i="25"/>
  <c r="F20" i="25"/>
  <c r="E20" i="25"/>
  <c r="D20" i="25"/>
  <c r="C20" i="25"/>
  <c r="B20" i="25"/>
  <c r="T19" i="25"/>
  <c r="S19" i="25"/>
  <c r="R19" i="25"/>
  <c r="Q19" i="25"/>
  <c r="P19" i="25"/>
  <c r="O19" i="25"/>
  <c r="N19" i="25"/>
  <c r="M19" i="25"/>
  <c r="L19" i="25"/>
  <c r="K19" i="25"/>
  <c r="J19" i="25"/>
  <c r="I19" i="25"/>
  <c r="H19" i="25"/>
  <c r="G19" i="25"/>
  <c r="F19" i="25"/>
  <c r="E19" i="25"/>
  <c r="D19" i="25"/>
  <c r="C19" i="25"/>
  <c r="B19" i="25"/>
  <c r="S18" i="25"/>
  <c r="R18" i="25"/>
  <c r="Q18" i="25"/>
  <c r="P18" i="25"/>
  <c r="O18" i="25"/>
  <c r="N18" i="25"/>
  <c r="M18" i="25"/>
  <c r="L18" i="25"/>
  <c r="K18" i="25"/>
  <c r="J18" i="25"/>
  <c r="G18" i="25"/>
  <c r="F18" i="25"/>
  <c r="E18" i="25"/>
  <c r="D18" i="25"/>
  <c r="C18" i="25"/>
  <c r="B18" i="25"/>
  <c r="T15" i="25"/>
  <c r="R15" i="25"/>
  <c r="Q15" i="25"/>
  <c r="N15" i="25"/>
  <c r="L15" i="25"/>
  <c r="G15" i="25"/>
  <c r="F15" i="25"/>
  <c r="E15" i="25"/>
  <c r="C15" i="25"/>
  <c r="B15" i="25"/>
  <c r="T14" i="25"/>
  <c r="R14" i="25"/>
  <c r="Q14" i="25"/>
  <c r="N14" i="25"/>
  <c r="L14" i="25"/>
  <c r="G14" i="25"/>
  <c r="F14" i="25"/>
  <c r="E14" i="25"/>
  <c r="C14" i="25"/>
  <c r="B14" i="25"/>
  <c r="G13" i="25"/>
  <c r="F13" i="25"/>
  <c r="E13" i="25"/>
  <c r="C13" i="25"/>
  <c r="B13" i="25"/>
  <c r="T8" i="25"/>
  <c r="T5" i="25"/>
  <c r="T18" i="25" s="1"/>
  <c r="J25" i="24"/>
  <c r="B24" i="24"/>
  <c r="J24" i="24" s="1"/>
  <c r="R23" i="24"/>
  <c r="J23" i="24"/>
  <c r="B22" i="24"/>
  <c r="J22" i="24" s="1"/>
  <c r="S20" i="24"/>
  <c r="R20" i="24"/>
  <c r="Q20" i="24"/>
  <c r="P20" i="24"/>
  <c r="O20" i="24"/>
  <c r="N20" i="24"/>
  <c r="M20" i="24"/>
  <c r="L20" i="24"/>
  <c r="K20" i="24"/>
  <c r="J20" i="24"/>
  <c r="I20" i="24"/>
  <c r="H20" i="24"/>
  <c r="G20" i="24"/>
  <c r="F20" i="24"/>
  <c r="E20" i="24"/>
  <c r="D20" i="24"/>
  <c r="C20" i="24"/>
  <c r="B20" i="24"/>
  <c r="S19" i="24"/>
  <c r="R19" i="24"/>
  <c r="Q19" i="24"/>
  <c r="P19" i="24"/>
  <c r="O19" i="24"/>
  <c r="N19" i="24"/>
  <c r="M19" i="24"/>
  <c r="L19" i="24"/>
  <c r="K19" i="24"/>
  <c r="J19" i="24"/>
  <c r="I19" i="24"/>
  <c r="H19" i="24"/>
  <c r="G19" i="24"/>
  <c r="F19" i="24"/>
  <c r="E19" i="24"/>
  <c r="D19" i="24"/>
  <c r="C19" i="24"/>
  <c r="B19" i="24"/>
  <c r="K18" i="24"/>
  <c r="J18" i="24"/>
  <c r="G18" i="24"/>
  <c r="F18" i="24"/>
  <c r="E18" i="24"/>
  <c r="D18" i="24"/>
  <c r="C18" i="24"/>
  <c r="B18" i="24"/>
  <c r="R15" i="24"/>
  <c r="Q15" i="24"/>
  <c r="O15" i="24"/>
  <c r="N15" i="24"/>
  <c r="L15" i="24"/>
  <c r="K15" i="24"/>
  <c r="I15" i="24"/>
  <c r="H15" i="24"/>
  <c r="G15" i="24"/>
  <c r="F15" i="24"/>
  <c r="E15" i="24"/>
  <c r="C15" i="24"/>
  <c r="B15" i="24"/>
  <c r="R14" i="24"/>
  <c r="Q14" i="24"/>
  <c r="O14" i="24"/>
  <c r="N14" i="24"/>
  <c r="L14" i="24"/>
  <c r="K14" i="24"/>
  <c r="I14" i="24"/>
  <c r="H14" i="24"/>
  <c r="G14" i="24"/>
  <c r="F14" i="24"/>
  <c r="E14" i="24"/>
  <c r="C14" i="24"/>
  <c r="B14" i="24"/>
  <c r="K13" i="24"/>
  <c r="G13" i="24"/>
  <c r="F13" i="24"/>
  <c r="E13" i="24"/>
  <c r="C13" i="24"/>
  <c r="B13" i="24"/>
  <c r="T10" i="24"/>
  <c r="T9" i="24"/>
  <c r="T8" i="24"/>
  <c r="T7" i="24"/>
  <c r="T15" i="24" s="1"/>
  <c r="T6" i="24"/>
  <c r="T5" i="24"/>
  <c r="T18" i="24" s="1"/>
  <c r="T20" i="24" l="1"/>
  <c r="T14" i="24"/>
  <c r="T13" i="25"/>
  <c r="T13" i="24"/>
  <c r="T19" i="24"/>
  <c r="I43" i="23"/>
  <c r="G43" i="23"/>
  <c r="I34" i="23"/>
  <c r="G34" i="23"/>
  <c r="I24" i="23"/>
  <c r="G24" i="23"/>
  <c r="E24" i="23"/>
  <c r="H21" i="23"/>
  <c r="G21" i="23"/>
  <c r="F21" i="23"/>
  <c r="E21" i="23"/>
  <c r="D21" i="23"/>
  <c r="C21" i="23"/>
  <c r="J10" i="21"/>
  <c r="I10" i="21"/>
  <c r="M106" i="20"/>
  <c r="M105" i="20"/>
  <c r="M104" i="20"/>
  <c r="M103" i="20"/>
  <c r="M102" i="20"/>
  <c r="M101" i="20"/>
  <c r="M100" i="20"/>
  <c r="M99" i="20"/>
  <c r="M98" i="20"/>
  <c r="M97" i="20"/>
  <c r="M96" i="20"/>
  <c r="M95" i="20"/>
  <c r="M94" i="20"/>
  <c r="M93" i="20"/>
  <c r="M92" i="20"/>
  <c r="M91" i="20"/>
  <c r="M90" i="20"/>
  <c r="M89" i="20"/>
  <c r="M88" i="20"/>
  <c r="M87" i="20"/>
  <c r="M86" i="20"/>
  <c r="M85" i="20"/>
  <c r="M84" i="20"/>
  <c r="M83" i="20"/>
  <c r="M82" i="20"/>
  <c r="M81" i="20"/>
  <c r="M80" i="20"/>
  <c r="M79" i="20"/>
  <c r="M78" i="20"/>
  <c r="M77" i="20"/>
  <c r="M76" i="20"/>
  <c r="M75" i="20"/>
  <c r="M74" i="20"/>
  <c r="M73" i="20"/>
  <c r="M72" i="20"/>
  <c r="M71" i="20"/>
  <c r="M70" i="20"/>
  <c r="M69" i="20"/>
  <c r="M68" i="20"/>
  <c r="M67" i="20"/>
  <c r="I37" i="20"/>
  <c r="H37" i="20"/>
  <c r="M36" i="20"/>
  <c r="M35" i="20"/>
  <c r="M34" i="20"/>
  <c r="M33" i="20"/>
  <c r="M32" i="20"/>
  <c r="M31" i="20"/>
  <c r="M30" i="20"/>
  <c r="M29" i="20"/>
  <c r="M28" i="20"/>
  <c r="M27" i="20"/>
  <c r="M26" i="20"/>
  <c r="M25" i="20"/>
  <c r="M24" i="20"/>
  <c r="M23" i="20"/>
  <c r="M22" i="20"/>
  <c r="M21" i="20"/>
  <c r="M20" i="20"/>
  <c r="M19" i="20"/>
  <c r="M18" i="20"/>
  <c r="M17" i="20"/>
  <c r="M16" i="20"/>
  <c r="M15" i="20"/>
  <c r="M14" i="20"/>
  <c r="M13" i="20"/>
  <c r="M12" i="20"/>
  <c r="M11" i="20"/>
  <c r="M10" i="20"/>
  <c r="M9" i="20"/>
  <c r="M8" i="20"/>
  <c r="M7" i="20"/>
  <c r="K6" i="20"/>
  <c r="K37" i="20" s="1"/>
  <c r="E45" i="19"/>
  <c r="D45" i="19"/>
  <c r="M6" i="20" l="1"/>
  <c r="M37" i="20" s="1"/>
</calcChain>
</file>

<file path=xl/comments1.xml><?xml version="1.0" encoding="utf-8"?>
<comments xmlns="http://schemas.openxmlformats.org/spreadsheetml/2006/main">
  <authors>
    <author>HNC</author>
    <author>admin</author>
  </authors>
  <commentList>
    <comment ref="B5" authorId="0">
      <text>
        <r>
          <rPr>
            <b/>
            <sz val="9"/>
            <color indexed="81"/>
            <rFont val="Tahoma"/>
            <family val="2"/>
          </rPr>
          <t>HNC:</t>
        </r>
        <r>
          <rPr>
            <sz val="9"/>
            <color indexed="81"/>
            <rFont val="Tahoma"/>
            <family val="2"/>
          </rPr>
          <t xml:space="preserve">
+ Bay 6 chuyến bay thẳng hàng thông thường
</t>
        </r>
      </text>
    </comment>
    <comment ref="C5" authorId="1">
      <text>
        <r>
          <rPr>
            <sz val="9"/>
            <color indexed="81"/>
            <rFont val="Tahoma"/>
            <family val="2"/>
          </rPr>
          <t>HNC
+&gt; 5 chuyến bay thẳng thông thường
+&gt; 01 chuyến bay thẳng D-T-P của khách hàng Nhựa Hưng Yên</t>
        </r>
      </text>
    </comment>
    <comment ref="D5" authorId="1">
      <text>
        <r>
          <rPr>
            <b/>
            <sz val="9"/>
            <color indexed="81"/>
            <rFont val="Tahoma"/>
            <family val="2"/>
          </rPr>
          <t>admin:</t>
        </r>
        <r>
          <rPr>
            <sz val="9"/>
            <color indexed="81"/>
            <rFont val="Tahoma"/>
            <family val="2"/>
          </rPr>
          <t xml:space="preserve">
</t>
        </r>
      </text>
    </comment>
    <comment ref="E5" authorId="0">
      <text>
        <r>
          <rPr>
            <b/>
            <sz val="9"/>
            <color indexed="81"/>
            <rFont val="Tahoma"/>
            <family val="2"/>
          </rPr>
          <t>HNC:</t>
        </r>
        <r>
          <rPr>
            <sz val="9"/>
            <color indexed="81"/>
            <rFont val="Tahoma"/>
            <family val="2"/>
          </rPr>
          <t xml:space="preserve">
+ Bay thẳng  4 chuyến ( 32 shpt/ 389.37kg).
</t>
        </r>
      </text>
    </comment>
    <comment ref="F5" authorId="0">
      <text>
        <r>
          <rPr>
            <b/>
            <sz val="9"/>
            <color indexed="81"/>
            <rFont val="Tahoma"/>
            <family val="2"/>
          </rPr>
          <t>HNC:</t>
        </r>
        <r>
          <rPr>
            <sz val="9"/>
            <color indexed="81"/>
            <rFont val="Tahoma"/>
            <family val="2"/>
          </rPr>
          <t xml:space="preserve">
+ Bay thẳng 4 chuyến </t>
        </r>
      </text>
    </comment>
    <comment ref="G5" authorId="0">
      <text>
        <r>
          <rPr>
            <b/>
            <sz val="9"/>
            <color indexed="81"/>
            <rFont val="Tahoma"/>
            <family val="2"/>
          </rPr>
          <t>HNC:</t>
        </r>
        <r>
          <rPr>
            <sz val="9"/>
            <color indexed="81"/>
            <rFont val="Tahoma"/>
            <family val="2"/>
          </rPr>
          <t xml:space="preserve">
+&gt; 2 Chuyến bay thẳng (27 shpt/48.7 kg)
+&gt; 2 Chuyến chuyển tiếp DHL ( 5 shpt/3.84 kg)</t>
        </r>
      </text>
    </comment>
    <comment ref="K5" authorId="0">
      <text>
        <r>
          <rPr>
            <b/>
            <sz val="9"/>
            <color indexed="81"/>
            <rFont val="Tahoma"/>
            <family val="2"/>
          </rPr>
          <t>HNC:</t>
        </r>
        <r>
          <rPr>
            <sz val="9"/>
            <color indexed="81"/>
            <rFont val="Tahoma"/>
            <family val="2"/>
          </rPr>
          <t xml:space="preserve">
+&gt; 01 Chuyến bay thẳng đi BKK, 02shpt/114.46kg
</t>
        </r>
      </text>
    </comment>
    <comment ref="T5" authorId="0">
      <text>
        <r>
          <rPr>
            <b/>
            <sz val="9"/>
            <color indexed="81"/>
            <rFont val="Tahoma"/>
            <family val="2"/>
          </rPr>
          <t>HNC:</t>
        </r>
        <r>
          <rPr>
            <sz val="9"/>
            <color indexed="81"/>
            <rFont val="Tahoma"/>
            <family val="2"/>
          </rPr>
          <t xml:space="preserve">
+&gt; 22 chuyến bay thẳng
+&gt; 2 chuyến bay chuyển tiếp</t>
        </r>
      </text>
    </comment>
    <comment ref="B8" authorId="0">
      <text>
        <r>
          <rPr>
            <b/>
            <sz val="9"/>
            <color indexed="81"/>
            <rFont val="Tahoma"/>
            <family val="2"/>
          </rPr>
          <t>HNC:</t>
        </r>
        <r>
          <rPr>
            <sz val="9"/>
            <color indexed="81"/>
            <rFont val="Tahoma"/>
            <family val="2"/>
          </rPr>
          <t xml:space="preserve">
+ Bay 9 chuyến bay thẳng hàng thông thường
</t>
        </r>
      </text>
    </comment>
    <comment ref="C8" authorId="0">
      <text>
        <r>
          <rPr>
            <b/>
            <sz val="9"/>
            <color indexed="81"/>
            <rFont val="Tahoma"/>
            <family val="2"/>
          </rPr>
          <t>HNC:</t>
        </r>
        <r>
          <rPr>
            <sz val="9"/>
            <color indexed="81"/>
            <rFont val="Tahoma"/>
            <family val="2"/>
          </rPr>
          <t xml:space="preserve">
+ Bay thẳng 4 chuyến trong tuần (thứ 2,3,4,5)</t>
        </r>
      </text>
    </comment>
    <comment ref="D8" authorId="1">
      <text>
        <r>
          <rPr>
            <b/>
            <sz val="9"/>
            <color indexed="81"/>
            <rFont val="Tahoma"/>
            <family val="2"/>
          </rPr>
          <t>admin:</t>
        </r>
        <r>
          <rPr>
            <sz val="9"/>
            <color indexed="81"/>
            <rFont val="Tahoma"/>
            <family val="2"/>
          </rPr>
          <t xml:space="preserve">
+&gt; 02 Chuyến bay thẳng đi China ( HAN-CAN )</t>
        </r>
      </text>
    </comment>
    <comment ref="E8" authorId="0">
      <text>
        <r>
          <rPr>
            <b/>
            <sz val="9"/>
            <color indexed="81"/>
            <rFont val="Tahoma"/>
            <family val="2"/>
          </rPr>
          <t>HNC:</t>
        </r>
        <r>
          <rPr>
            <sz val="9"/>
            <color indexed="81"/>
            <rFont val="Tahoma"/>
            <family val="2"/>
          </rPr>
          <t xml:space="preserve">
+ Bay thẳng 5 chuyến ( 24 shpt/ 223.06kg).
</t>
        </r>
      </text>
    </comment>
    <comment ref="F8" authorId="0">
      <text>
        <r>
          <rPr>
            <b/>
            <sz val="9"/>
            <color indexed="81"/>
            <rFont val="Tahoma"/>
            <family val="2"/>
          </rPr>
          <t>HNC:</t>
        </r>
        <r>
          <rPr>
            <sz val="9"/>
            <color indexed="81"/>
            <rFont val="Tahoma"/>
            <family val="2"/>
          </rPr>
          <t xml:space="preserve">
+ Bay thẳng 5 chuyến </t>
        </r>
      </text>
    </comment>
    <comment ref="G8" authorId="0">
      <text>
        <r>
          <rPr>
            <b/>
            <sz val="9"/>
            <color indexed="81"/>
            <rFont val="Tahoma"/>
            <family val="2"/>
          </rPr>
          <t>HNC:</t>
        </r>
        <r>
          <rPr>
            <sz val="9"/>
            <color indexed="81"/>
            <rFont val="Tahoma"/>
            <family val="2"/>
          </rPr>
          <t xml:space="preserve">
+&gt; 1 Chuyến bay thẳng (11shpt/48.31 kg)
+&gt; 3 Chuyến chuyển tiếp DHL ( 11shpt/3.58 kg)</t>
        </r>
      </text>
    </comment>
    <comment ref="K8" authorId="0">
      <text>
        <r>
          <rPr>
            <b/>
            <sz val="9"/>
            <color indexed="81"/>
            <rFont val="Tahoma"/>
            <family val="2"/>
          </rPr>
          <t>HNC:</t>
        </r>
        <r>
          <rPr>
            <sz val="9"/>
            <color indexed="81"/>
            <rFont val="Tahoma"/>
            <family val="2"/>
          </rPr>
          <t xml:space="preserve">
+&gt; 01 Chuyến bay thẳng đi BKK, 02shpt/114.46kg
</t>
        </r>
      </text>
    </comment>
    <comment ref="T8" authorId="0">
      <text>
        <r>
          <rPr>
            <b/>
            <sz val="9"/>
            <color indexed="81"/>
            <rFont val="Tahoma"/>
            <family val="2"/>
          </rPr>
          <t>HNC:</t>
        </r>
        <r>
          <rPr>
            <sz val="9"/>
            <color indexed="81"/>
            <rFont val="Tahoma"/>
            <family val="2"/>
          </rPr>
          <t xml:space="preserve">
+&gt; 26 chuyến bay thẳng
+&gt; 4 chuyến bay chuyển tiếp</t>
        </r>
      </text>
    </comment>
  </commentList>
</comments>
</file>

<file path=xl/comments2.xml><?xml version="1.0" encoding="utf-8"?>
<comments xmlns="http://schemas.openxmlformats.org/spreadsheetml/2006/main">
  <authors>
    <author>HNC</author>
    <author>admin</author>
  </authors>
  <commentList>
    <comment ref="B5" authorId="0">
      <text>
        <r>
          <rPr>
            <b/>
            <sz val="9"/>
            <color indexed="81"/>
            <rFont val="Tahoma"/>
            <family val="2"/>
          </rPr>
          <t>HNC:</t>
        </r>
        <r>
          <rPr>
            <sz val="9"/>
            <color indexed="81"/>
            <rFont val="Tahoma"/>
            <family val="2"/>
          </rPr>
          <t xml:space="preserve">
+&gt; Hàng thông thường bay thẳng 02 chuyến, 1670 shpt, 711.92 kg
+&gt; Hàng PTP bay thẳng 01 chuyến, 1 shpt/604kg</t>
        </r>
      </text>
    </comment>
    <comment ref="C5" authorId="1">
      <text>
        <r>
          <rPr>
            <b/>
            <sz val="9"/>
            <color indexed="81"/>
            <rFont val="Tahoma"/>
            <family val="2"/>
          </rPr>
          <t>HNC:</t>
        </r>
        <r>
          <rPr>
            <sz val="9"/>
            <color indexed="81"/>
            <rFont val="Tahoma"/>
            <family val="2"/>
          </rPr>
          <t xml:space="preserve">
+&gt; 18 chuyến bay thẳng thông thường 
+&gt; 01 chuyến bay thẳng ( D-T-P )</t>
        </r>
      </text>
    </comment>
    <comment ref="E5" authorId="0">
      <text>
        <r>
          <rPr>
            <b/>
            <sz val="9"/>
            <color indexed="81"/>
            <rFont val="Tahoma"/>
            <family val="2"/>
          </rPr>
          <t>HNC:</t>
        </r>
        <r>
          <rPr>
            <sz val="9"/>
            <color indexed="81"/>
            <rFont val="Tahoma"/>
            <family val="2"/>
          </rPr>
          <t xml:space="preserve">
+&gt; Bay thẳng được 17 chuyến, 96 shpt, 1246.38 kg
+&gt; Chuyển tiếp 4 chuyến, 14 shpt, 9.03 kg</t>
        </r>
      </text>
    </comment>
    <comment ref="F5" authorId="0">
      <text>
        <r>
          <rPr>
            <b/>
            <sz val="9"/>
            <color indexed="81"/>
            <rFont val="Tahoma"/>
            <family val="2"/>
          </rPr>
          <t>HNC:</t>
        </r>
        <r>
          <rPr>
            <sz val="9"/>
            <color indexed="81"/>
            <rFont val="Tahoma"/>
            <family val="2"/>
          </rPr>
          <t xml:space="preserve">
+&gt; Bay thẳng 21 chuyến, 225 shpt, 1556.42 kg.
+&gt; Chuyển tiếp 0 chuyến</t>
        </r>
      </text>
    </comment>
    <comment ref="G5" authorId="0">
      <text>
        <r>
          <rPr>
            <b/>
            <sz val="9"/>
            <color indexed="81"/>
            <rFont val="Tahoma"/>
            <family val="2"/>
          </rPr>
          <t>HNC:</t>
        </r>
        <r>
          <rPr>
            <sz val="9"/>
            <color indexed="81"/>
            <rFont val="Tahoma"/>
            <family val="2"/>
          </rPr>
          <t xml:space="preserve">
+&gt; Bay thẳng được 5 chuyến, 44 shpt, 94.05 kg
+&gt; Chuyển tiếp 17 chuyến,66 shpt, 16.48 kg</t>
        </r>
      </text>
    </comment>
    <comment ref="J5" authorId="1">
      <text>
        <r>
          <rPr>
            <b/>
            <sz val="9"/>
            <color indexed="81"/>
            <rFont val="Tahoma"/>
            <family val="2"/>
          </rPr>
          <t>HNC:</t>
        </r>
        <r>
          <rPr>
            <sz val="9"/>
            <color indexed="81"/>
            <rFont val="Tahoma"/>
            <family val="2"/>
          </rPr>
          <t xml:space="preserve">
+&gt; 01 chuyến bay thẳng Citylink Malaysia</t>
        </r>
      </text>
    </comment>
    <comment ref="K5" authorId="0">
      <text>
        <r>
          <rPr>
            <b/>
            <sz val="9"/>
            <color indexed="81"/>
            <rFont val="Tahoma"/>
            <family val="2"/>
          </rPr>
          <t>HNC:</t>
        </r>
        <r>
          <rPr>
            <sz val="9"/>
            <color indexed="81"/>
            <rFont val="Tahoma"/>
            <family val="2"/>
          </rPr>
          <t xml:space="preserve">
+&gt; Bay thẳng BKK được 2 chuyến, 3 shpt, 163.46 kg
+&gt; Bay thẳng FCO được 3 chuyến, 3 shpt, 5342.9 kg
</t>
        </r>
      </text>
    </comment>
    <comment ref="B8" authorId="0">
      <text>
        <r>
          <rPr>
            <b/>
            <sz val="9"/>
            <color indexed="81"/>
            <rFont val="Tahoma"/>
            <family val="2"/>
          </rPr>
          <t>HNC:</t>
        </r>
        <r>
          <rPr>
            <sz val="9"/>
            <color indexed="81"/>
            <rFont val="Tahoma"/>
            <family val="2"/>
          </rPr>
          <t xml:space="preserve">
+&gt; Hàng PTP có 4 chuyến, 4 shpt, 400.55 kg
+&gt; Hàng thông thường bay thẳng 31 chuyến, 1411 shpt, 11857.56 kg</t>
        </r>
      </text>
    </comment>
    <comment ref="E8" authorId="0">
      <text>
        <r>
          <rPr>
            <b/>
            <sz val="9"/>
            <color indexed="81"/>
            <rFont val="Tahoma"/>
            <family val="2"/>
          </rPr>
          <t>HNC:</t>
        </r>
        <r>
          <rPr>
            <sz val="9"/>
            <color indexed="81"/>
            <rFont val="Tahoma"/>
            <family val="2"/>
          </rPr>
          <t xml:space="preserve">
+&gt; Bay thẳng được 22 chuyến, 136 shpt, 1844.55 kg
+&gt; Chuyển tiếp 3 chuyến, 11 shpt, 7.35 kg</t>
        </r>
      </text>
    </comment>
    <comment ref="F8" authorId="0">
      <text>
        <r>
          <rPr>
            <b/>
            <sz val="9"/>
            <color indexed="81"/>
            <rFont val="Tahoma"/>
            <family val="2"/>
          </rPr>
          <t>HNC:</t>
        </r>
        <r>
          <rPr>
            <sz val="9"/>
            <color indexed="81"/>
            <rFont val="Tahoma"/>
            <family val="2"/>
          </rPr>
          <t xml:space="preserve">
+&gt; Bay thẳng 21 chuyến, 241shpt, 1791.22 kg.
+&gt; Chuyển tiếp 0 chuyến</t>
        </r>
      </text>
    </comment>
    <comment ref="G8" authorId="0">
      <text>
        <r>
          <rPr>
            <b/>
            <sz val="9"/>
            <color indexed="81"/>
            <rFont val="Tahoma"/>
            <family val="2"/>
          </rPr>
          <t>HNC:</t>
        </r>
        <r>
          <rPr>
            <sz val="9"/>
            <color indexed="81"/>
            <rFont val="Tahoma"/>
            <family val="2"/>
          </rPr>
          <t xml:space="preserve">
+&gt; Bay thẳng được 5 chuyến, 48 shpt, 207.36 kg
+&gt; Chuyển tiếp 12 chuyến, 113 shpt, 32.73 kg</t>
        </r>
      </text>
    </comment>
    <comment ref="K8" authorId="0">
      <text>
        <r>
          <rPr>
            <b/>
            <sz val="9"/>
            <color indexed="81"/>
            <rFont val="Tahoma"/>
            <family val="2"/>
          </rPr>
          <t>HNC:</t>
        </r>
        <r>
          <rPr>
            <sz val="9"/>
            <color indexed="81"/>
            <rFont val="Tahoma"/>
            <family val="2"/>
          </rPr>
          <t xml:space="preserve">
+&gt; Bay thẳng BKK được 4 chuyến, 5 shpt, 376 kg
+&gt; Bay thẳng FCO được 4 chuyến, 4 shpt, 5394 kg
+&gt; Bay thẳng VTE được 1 chuyến, 1 shpt, 170.5 kg
+&gt; Bay thẳng CKG được 1 chuyến, 1 shpt, 91 kg
+&gt; Bay thẳng MPM được 1 chuyến, 1 shpt, 111.5 kg
+&gt; Bay thẳng PTP được 3 chuyến, 3 shpt,  kg</t>
        </r>
      </text>
    </comment>
  </commentList>
</comments>
</file>

<file path=xl/sharedStrings.xml><?xml version="1.0" encoding="utf-8"?>
<sst xmlns="http://schemas.openxmlformats.org/spreadsheetml/2006/main" count="4288" uniqueCount="2016">
  <si>
    <t>TT</t>
  </si>
  <si>
    <t>2. Nhận hàng, kiểm tra hàng hóa ( số lượng, trọng lương), kiểm tra đóng gói, kiểm tra bill, invoice, các giấy tờ thủ tục khác nếu là hàng đặc biệt ( xem bảng thủ tục hàng đặc biệt)</t>
  </si>
  <si>
    <t>OTHER</t>
  </si>
  <si>
    <t>Nếu hàng đi OCS HKG cần kết nối trước 12h00.</t>
  </si>
  <si>
    <t>Nếu hàng đi OCS Japan cần kết nối trước 17h30.</t>
  </si>
  <si>
    <t>3. Phân tuyến dịch vụ, check in, lập bản kê chuyển tiếp (mẫu bản kê file đính kèm).</t>
  </si>
  <si>
    <t xml:space="preserve">Số kiện? Số bill? </t>
  </si>
  <si>
    <t xml:space="preserve">Nội dung tin nhắn: </t>
  </si>
  <si>
    <t>2. Nhận hàng, kiểm tra hàng hóa ( số lượng, trọng lương), kiểm tra đóng gói, kiểm tra bill, invoice, các giấy tờ thủ tục khác nếu có.</t>
  </si>
  <si>
    <t>4. Giao hàng và giấy tờ cho nhân viên OP Xuất để cập nhật dữ liệu, khai thác và xuất hàng</t>
  </si>
  <si>
    <t xml:space="preserve">5. Gửi mail báo cáo đón các chuyến kết nối trong ngày tới Sale quản lý vùng, CC tới BLĐ, </t>
  </si>
  <si>
    <t>Nguồn hàng từ khách hàng</t>
  </si>
  <si>
    <t>Kiểm tra lại số kiện , số kg , số bill theo bảng kê chuyển tiếp.</t>
  </si>
  <si>
    <t xml:space="preserve">Xác nhận lại tin nhắn. Pick Up gọi điện check lái xe giờ về bến và chỗ đỗ </t>
  </si>
  <si>
    <t>Kiểm tra lại hàng hóa xe đã đủ thông tin và giấy tờ đi theo hàng</t>
  </si>
  <si>
    <t>Bàn giao hàng kèm chứng từ cho nhân viên tiếp nhận hàng xuất</t>
  </si>
  <si>
    <t>Biển sỗ xe ô tô?</t>
  </si>
  <si>
    <t>Số điện thoại của lái xe?</t>
  </si>
  <si>
    <t>1. Nhận hàng và hồ sơ khai Hải quan đã chuẩn bị từ bộ phận pick up</t>
  </si>
  <si>
    <t>2. Tiến hành làm thủ tục phân tuyến và cập nhật dữ liệu Ilink</t>
  </si>
  <si>
    <t xml:space="preserve">III. Nhân viên khai thác tại Văn phòng OP: </t>
  </si>
  <si>
    <t>Công việc: Phục vụ nhận các khách hàng gửi hàng xuất sau đó kết nối về VP OP tại Hà Nội</t>
  </si>
  <si>
    <t>Số chuyến kết nối cụ thể như sau :</t>
  </si>
  <si>
    <t>KHÁCH HÀNG</t>
  </si>
  <si>
    <t>JAPAN</t>
  </si>
  <si>
    <t>OP XUẤT</t>
  </si>
  <si>
    <t>HKG, TPE</t>
  </si>
  <si>
    <t xml:space="preserve">Nhắn tin cho Mr Hùng </t>
  </si>
  <si>
    <t xml:space="preserve">+ Đếm số lượng bưu phẩm, thư (tài liệu), hàng hóa cụ thể.
</t>
  </si>
  <si>
    <t xml:space="preserve">+ Nội dung bên trong: chứng từ, hàng hoá (nội dung bên trong là gì ? Có Invoice chưa, kiểm tra xem nước đến có cho phép nhập hay không?)…
</t>
  </si>
  <si>
    <t xml:space="preserve">* Kiểm tra trọng lượng bưu phẩm, bưu kiện.
</t>
  </si>
  <si>
    <t xml:space="preserve">* Kiểm tra: Thông tin trên bill gửi. Thông tin trên phong bì, lá nhãn trên bưu kiện
</t>
  </si>
  <si>
    <t>* Hỏi, kiểm tra xem khách hàng gửi theo dịch vụ nào? ( CPQ, TKQ, HND, HNG, DHL, OCS, BDE, …?) căn cứ theo bảng giá sale bán cho khách hàng.</t>
  </si>
  <si>
    <t xml:space="preserve">+ Nếu là hàng cồng kềnh, hàng nhẹ phải đo kích thước 3 chiều dài, rộng, cao và tính qui đổi ra trọng lượng theo quy định.
</t>
  </si>
  <si>
    <t xml:space="preserve">* Hỏi khách hàng hình thức thanh toán của bưu phẩm.
</t>
  </si>
  <si>
    <t>Lưu ý: Đối với BpBk gửi đi Quốc tế một số vùng xa phải chịu thêm cước chuyển vùng là 35 USD (phải báo cho khách hàng ngay sau khi nhận được thông tin phản hồi từ Cty Quốc tế)</t>
  </si>
  <si>
    <t>* Ký nhận vào sổ giao nhận của khách hàng</t>
  </si>
  <si>
    <t xml:space="preserve">Check in vào Hệ thống H2 (lưu ý H2 int).
</t>
  </si>
  <si>
    <t>Uss:</t>
  </si>
  <si>
    <t xml:space="preserve">Pass world </t>
  </si>
  <si>
    <t>Vận hành --&gt; Nhận và phát BPBK --&gt; Nhận từ KH --&gt; (Xuất hiện giao diện) --&gt; Nhập mới (F1) --&gt; Thư/Hàng --&gt; (chọn đúng nội dung)</t>
  </si>
  <si>
    <t>--&gt; Mã bưu phẩm (là số bill HNC đầu số 89303 hoặc 89301)</t>
  </si>
  <si>
    <t>--&gt; Trọng lượng (quy đổi ra 0.01 kg, 0.2 kg…)</t>
  </si>
  <si>
    <t>--&gt; Mã khách hàng (là Accoun của khách hàng đã đăng ký mở mã)</t>
  </si>
  <si>
    <t xml:space="preserve">THÔNG TIN POD TỚI KHÁCH HÀNG </t>
  </si>
  <si>
    <t>7. Scan toàn bộ chứng từ gửi mail về cho bộ phận khai thác làm dữ liệu</t>
  </si>
  <si>
    <t>Công việc chính:</t>
  </si>
  <si>
    <t>1/</t>
  </si>
  <si>
    <t>2/</t>
  </si>
  <si>
    <t>3/</t>
  </si>
  <si>
    <t>4/</t>
  </si>
  <si>
    <t>5/</t>
  </si>
  <si>
    <t>6/</t>
  </si>
  <si>
    <t xml:space="preserve">CN Công ty CP CPN Quốc tế Hợp Nhất tại Hà Nội </t>
  </si>
  <si>
    <t xml:space="preserve">                                CTY CP CPN QUỐC TẾ HỢP NHẤT</t>
  </si>
  <si>
    <t xml:space="preserve">                                             HOPNHAT INTERNATIONAL EXPRESS JSC</t>
  </si>
  <si>
    <t xml:space="preserve">                                            Tầng 10 Việt Hải Building-Duy Tân-Dịch Vọng Hậu-Cầu Giấy-Hà Nội                                             </t>
  </si>
  <si>
    <t xml:space="preserve">                                                       Tel: +84 04.35562898    Fax: +84 04.35562895</t>
  </si>
  <si>
    <t>BẢNG KÊ ĐỔI BILL</t>
  </si>
  <si>
    <t>DATE: 05/07/2014</t>
  </si>
  <si>
    <t>NO</t>
  </si>
  <si>
    <t>ACC</t>
  </si>
  <si>
    <t>Tên Công ty</t>
  </si>
  <si>
    <t>Số Bill HNC</t>
  </si>
  <si>
    <t xml:space="preserve">Số Bill Nhận của Khách </t>
  </si>
  <si>
    <t>Dịch Vụ</t>
  </si>
  <si>
    <t>Số Bill đổi</t>
  </si>
  <si>
    <t>Lý Do</t>
  </si>
  <si>
    <t>Công ty TNHH SHIKOKU CABLE Việt Nam</t>
  </si>
  <si>
    <t>OCS</t>
  </si>
  <si>
    <t>DVI</t>
  </si>
  <si>
    <t>Công ty TNHH Longtech Precision Việt Nam</t>
  </si>
  <si>
    <t>Cty TNHH RHYTHM Precision Việt Nam</t>
  </si>
  <si>
    <t>Công ty TNHH giấy Phong Đài - Đài Loan</t>
  </si>
  <si>
    <t>BDE</t>
  </si>
  <si>
    <t>Công ty TNHH điện tử UMC Việt Nam</t>
  </si>
  <si>
    <t>WCE</t>
  </si>
  <si>
    <t>Công ty TNHH FUJI SEIKO Việt Nam</t>
  </si>
  <si>
    <t>070402663982</t>
  </si>
  <si>
    <t>SF</t>
  </si>
  <si>
    <t>Công ty TNHH Sumitomo Electric Interconnect Products Việt Nam</t>
  </si>
  <si>
    <t>070402666358</t>
  </si>
  <si>
    <t xml:space="preserve">Người Lập </t>
  </si>
  <si>
    <t>Sản lượng hiện tại ở Văn Phòng</t>
  </si>
  <si>
    <t>OP Xuất cut off nhận hàng tại Văn Phòng OP Xuất</t>
  </si>
  <si>
    <t>Ngoài giờ hành chính</t>
  </si>
  <si>
    <t>Sản lượng còn thiếu</t>
  </si>
  <si>
    <t>Trong giờ hành chính</t>
  </si>
  <si>
    <t>CÔNG TY CỔ PHẦN CPN QUỐC TẾ HỢP NHẤT.</t>
  </si>
  <si>
    <t>BIÊN BẢN GIAO NHẬN HÀNG HOÁ</t>
  </si>
  <si>
    <t>    Hôm nay 20h45 ngày 12 tháng 07 năm 2014.Tại: Văn Phòng Vận hành Công ty</t>
  </si>
  <si>
    <t>Chúng tôi gồm:</t>
  </si>
  <si>
    <t>Bên A (Lái xe):  ……………………</t>
  </si>
  <si>
    <t>-    Địa chỉ  : Tầng 1 – Tòa nhà Việt Hải – Hà Nội</t>
  </si>
  <si>
    <t>-    Điện thoại :       ………………………         Fax : …………………………...…….</t>
  </si>
  <si>
    <t>BÊN B (Bên giao hàng): Bộ phận OP XUẤT</t>
  </si>
  <si>
    <t>-    Địa chỉ      : Tầng 1 – Tòa nhà Việt Hải – Hà Nội</t>
  </si>
  <si>
    <t>-    Điện thoại :</t>
  </si>
  <si>
    <t>-    Ông: Cao Lê Phương - Chức vụ: Nhân viên khai thác </t>
  </si>
  <si>
    <t>BÊN C (Bên nhận hàng): Bộ phận thông quan</t>
  </si>
  <si>
    <t>-    Địa chỉ      : Kho Ngoại quan Nội Bài</t>
  </si>
  <si>
    <t>-    Điện thoại : 0915539117</t>
  </si>
  <si>
    <t>-    Ông: Nguyễn Văn Sang - Chức vụ: Tổ trưởng bộ phận Thông Quan  </t>
  </si>
  <si>
    <t>Các bên cùng nhau thống nhất số lượng hàng hoá bàn giao như sau:</t>
  </si>
  <si>
    <t>STT</t>
  </si>
  <si>
    <t>Hành Trình</t>
  </si>
  <si>
    <t>MAWB</t>
  </si>
  <si>
    <t>Trọng lượng (kg)</t>
  </si>
  <si>
    <t>Số Kiện</t>
  </si>
  <si>
    <t>Kích thước (cm)</t>
  </si>
  <si>
    <t>Tờ Khai /Hawb</t>
  </si>
  <si>
    <t>HAN/ TPE</t>
  </si>
  <si>
    <t>297-25888984</t>
  </si>
  <si>
    <t>CHUNFUN</t>
  </si>
  <si>
    <t>157*90*58</t>
  </si>
  <si>
    <t>202*22*54</t>
  </si>
  <si>
    <t>HANG GOM</t>
  </si>
  <si>
    <t>HAN/ NRT</t>
  </si>
  <si>
    <t>738-79637493</t>
  </si>
  <si>
    <t>55*32*9</t>
  </si>
  <si>
    <t>TK: 300061691660-16099941432; 300061617240-16099941421; PMD-16100269080</t>
  </si>
  <si>
    <t>51*36*20</t>
  </si>
  <si>
    <t>59*42*12</t>
  </si>
  <si>
    <t>38*25*41</t>
  </si>
  <si>
    <t>36*27*21</t>
  </si>
  <si>
    <t>28*35*25</t>
  </si>
  <si>
    <t>25*33*38</t>
  </si>
  <si>
    <t>36*29*26</t>
  </si>
  <si>
    <t>67*46*36</t>
  </si>
  <si>
    <t>58*30*38</t>
  </si>
  <si>
    <t>40*43*60</t>
  </si>
  <si>
    <t>37.5*37.5*13</t>
  </si>
  <si>
    <t>DOX GOM</t>
  </si>
  <si>
    <t>70*44*10</t>
  </si>
  <si>
    <t>51*37*30</t>
  </si>
  <si>
    <t>66*49*37</t>
  </si>
  <si>
    <t>HAN/KIX</t>
  </si>
  <si>
    <t>738-79636830</t>
  </si>
  <si>
    <t>40*43*62</t>
  </si>
  <si>
    <t>58*38*14</t>
  </si>
  <si>
    <t>Tổng</t>
  </si>
  <si>
    <t>Kèm theo chứng từ :</t>
  </si>
  <si>
    <r>
      <t xml:space="preserve">      1.</t>
    </r>
    <r>
      <rPr>
        <sz val="7"/>
        <color theme="1"/>
        <rFont val="Times New Roman"/>
        <family val="1"/>
      </rPr>
      <t xml:space="preserve">        </t>
    </r>
    <r>
      <rPr>
        <sz val="12"/>
        <color theme="1"/>
        <rFont val="Times New Roman"/>
        <family val="1"/>
      </rPr>
      <t xml:space="preserve">Giấy tờ hải quan. </t>
    </r>
    <r>
      <rPr>
        <sz val="14"/>
        <color theme="1"/>
        <rFont val="Times New Roman"/>
        <family val="1"/>
      </rPr>
      <t>MAWB: 297-25888984</t>
    </r>
  </si>
  <si>
    <t>( Phiếu cân, tờ khai HQ, công văn HQ, Invoice và Bảng kê)</t>
  </si>
  <si>
    <r>
      <t xml:space="preserve">      1.</t>
    </r>
    <r>
      <rPr>
        <sz val="7"/>
        <color theme="1"/>
        <rFont val="Times New Roman"/>
        <family val="1"/>
      </rPr>
      <t xml:space="preserve">        </t>
    </r>
    <r>
      <rPr>
        <sz val="12"/>
        <color theme="1"/>
        <rFont val="Times New Roman"/>
        <family val="1"/>
      </rPr>
      <t xml:space="preserve">Giấy tờ hải quan. </t>
    </r>
    <r>
      <rPr>
        <sz val="14"/>
        <color theme="1"/>
        <rFont val="Times New Roman"/>
        <family val="1"/>
      </rPr>
      <t>MAWB: 738-79637493</t>
    </r>
  </si>
  <si>
    <t>Biên bản được lập thành 03 bản, mỗi bên giữ 01 bản.</t>
  </si>
  <si>
    <t>ĐẠI DIÊN BÊN A</t>
  </si>
  <si>
    <t>ĐẠI DIỆN BÊN B</t>
  </si>
  <si>
    <t>ĐẠI DIỆN BÊN C</t>
  </si>
  <si>
    <t>TRƯỞNG PHÒNG</t>
  </si>
  <si>
    <t>Trần Hoài Đức</t>
  </si>
  <si>
    <t>Vũ Ngọc Quỳnh</t>
  </si>
  <si>
    <t xml:space="preserve">CHI CỤC HQCKSBQT NỘI BÀI </t>
  </si>
  <si>
    <t xml:space="preserve">                                 AWB: 738-7963 7693</t>
  </si>
  <si>
    <t>HQ01 - BKHCPN</t>
  </si>
  <si>
    <t>Số:…………..………./BK - HNC</t>
  </si>
  <si>
    <r>
      <t>BẢNG KÊ</t>
    </r>
    <r>
      <rPr>
        <sz val="12"/>
        <rFont val="Arial"/>
        <family val="2"/>
      </rPr>
      <t xml:space="preserve">
</t>
    </r>
    <r>
      <rPr>
        <sz val="11"/>
        <rFont val="Arial"/>
        <family val="2"/>
      </rPr>
      <t>Chi tiết hàng hóa xuất khẩu phi mậu dịch</t>
    </r>
  </si>
  <si>
    <t>Không vận
 đơn</t>
  </si>
  <si>
    <t xml:space="preserve">Họ tên, địa chỉ </t>
  </si>
  <si>
    <t>Khai báo tên hàng</t>
  </si>
  <si>
    <t>Mã số
hàng hóa</t>
  </si>
  <si>
    <t>Xuất
 xứ</t>
  </si>
  <si>
    <t xml:space="preserve">Số 
kiện </t>
  </si>
  <si>
    <t>Trọng 
lượng</t>
  </si>
  <si>
    <t>Đơn giá 
Nguyên tệ</t>
  </si>
  <si>
    <t>Trị giá 
nguyên tệ</t>
  </si>
  <si>
    <t>Tỉ giá
(VNĐ)</t>
  </si>
  <si>
    <t>Trị giá 
(VNĐ)</t>
  </si>
  <si>
    <t>Lệ
phí</t>
  </si>
  <si>
    <t>Ghi chú</t>
  </si>
  <si>
    <t>Người gửi</t>
  </si>
  <si>
    <t>Người nhận</t>
  </si>
  <si>
    <t xml:space="preserve">HOP NHAT CO 
VIET HAI DUY TAN CAU GIAY HA NOI </t>
  </si>
  <si>
    <t>OCS CO 
9-13 SHIBAURA 2-CHOME MINATO KU TOKYO JAPAN</t>
  </si>
  <si>
    <t>CHỨNG TỪ THƯƠNG MẠI</t>
  </si>
  <si>
    <t>THAI ANH INTRASECO 
DA NANG HAI AN HAI PHONG</t>
  </si>
  <si>
    <t>MARUBENI CORP
YOYOGI 1 CHOME SHIBUYA KU TOKYO</t>
  </si>
  <si>
    <t>ÁO SƠ MI, 6 CHIẾC</t>
  </si>
  <si>
    <t>OGITA HEMD CO LTD
MINAMI SENBA CHUO KU OSAKA</t>
  </si>
  <si>
    <t>ÁO SƠ MI, 5 CHIẾC</t>
  </si>
  <si>
    <t>ÁO SƠ MI, 7 CHIẾC</t>
  </si>
  <si>
    <t>HANHEE VN CO LTD, MYCAU, TANMY, BACGIANG</t>
  </si>
  <si>
    <t>UENO SHOKAI CO LTD, YOYOGI, SHIBUYA KU, TOKYO, JAPAN</t>
  </si>
  <si>
    <t>QuẦN MẪU, 2 CHIẾC</t>
  </si>
  <si>
    <t>VINA BIRZ CO LTD, DINHTRAM IZ, VIETYEN, BACGIANG</t>
  </si>
  <si>
    <t>BIRZ ASSOCIATION LTD, BIRZ BUILDING, SHIBUYA KU, TOKYO, JAPAN</t>
  </si>
  <si>
    <t>VÁY NỮ, 33 CHIẾC</t>
  </si>
  <si>
    <t xml:space="preserve">YAMAHA MOTOR CO
TRUNG GIA SOC SON HA NOI </t>
  </si>
  <si>
    <t>YAMAHA MOTOR CO 
2500 SHINGAI IWATA SHIZUOKA JAPAN</t>
  </si>
  <si>
    <t>CHÂN CHỐNG XE MÁY, 9 CHIẾC</t>
  </si>
  <si>
    <t>CKJ VINA CO LTD, VANTO, TU KY, HAIDUONG</t>
  </si>
  <si>
    <t>LIVE CO LTD, MINAMIHONMACHI, CHUO KU, OSAKA, JAPAN</t>
  </si>
  <si>
    <t>ÁO KHOÁC MẪU, 6 CHIẾC</t>
  </si>
  <si>
    <t>CKJ VINA CO LTD, LA GIANG, VAN TO, TU KY, HAIDUONG</t>
  </si>
  <si>
    <t>YOSHIDA SHOJI CO LTD
2 6 10 NISHIKI NAKAKU NAGOYA JAPAN</t>
  </si>
  <si>
    <t>ÁO KHOÁC MẪU, 1 CHIẾC</t>
  </si>
  <si>
    <t>PHOENIX PRINCE ENTERPRISE CO LTD
TAM DIEP NINH BINNH</t>
  </si>
  <si>
    <t>SUNTEX CORP
FUKUOKA BLDG ROOM 302 1 10 8 KYOMACHIBORI NISHI KU OSAKA</t>
  </si>
  <si>
    <t>QuẦN MẪU, 13 CHIẾC</t>
  </si>
  <si>
    <t>AKEBONO BRAKE ASTRA VN CO LTD
YEN MY HUNG YEN</t>
  </si>
  <si>
    <t>AKEBONO BRAKE INDUSTRY CO LTD
SAITAMA HANYU CITY JAPAN</t>
  </si>
  <si>
    <t>LÒ XO MẪU, 10 CHIẾC</t>
  </si>
  <si>
    <t>TAN HOAN PHAT PRODUCTION &amp; TRADING CO LTD, DICHVONG, CAUGIAY, HANOI</t>
  </si>
  <si>
    <t>DESTYENO CO LTD, TAIHEI, SUMIDA KU, TOKYO, JAPAN</t>
  </si>
  <si>
    <t>ÁO BLOUSE, 2 CHIẾC</t>
  </si>
  <si>
    <t>VIETNAM NIPPON SEIKI CO LTD, NOIBAI IZ, QUANGTIEN, SOCSON, HANOI</t>
  </si>
  <si>
    <t>NIPPON SEIKI CO LTD, HIGASHI TAKAMI, NAGAOKA, NIIGATA, JAPAN</t>
  </si>
  <si>
    <t>NẮP Ống KÍNH MÁY Ảnh, 80 CHIẾC</t>
  </si>
  <si>
    <t>VSM JAPAN MANUFACTURING CO LTD
TAN TRUONG IZ TAN TRUONG HAI DUONG</t>
  </si>
  <si>
    <t>SIGMA 21 CO LTD, NIHONBASHI, CHOU-KU, TOKYO, JAPAN</t>
  </si>
  <si>
    <t>SDS INTERNATIONAL CO LTD
SHINAOMA CHISHINJUKU KU TOKYO</t>
  </si>
  <si>
    <t xml:space="preserve">THAI ANH INTRASECO 
437 DA NANG DONG HAI HAI AN HAI PHONG </t>
  </si>
  <si>
    <t xml:space="preserve">FLEX JAPAN CO 
2451 YASHIRO CHIKUMA SHI NAGANO </t>
  </si>
  <si>
    <t>ÁO SƠ MI: 03 CÁI</t>
  </si>
  <si>
    <t>IRISO ELECTRONIC CO LTD, TANTRUONG, HAIDUONG</t>
  </si>
  <si>
    <t>IRISO ELECTRONICS CO LTD, SHINYOKOHAMA, KANAGAWA, JAPAN</t>
  </si>
  <si>
    <t xml:space="preserve"> GiẮC NỐI ĐiỆN TỬ, 165 CHIẾC</t>
  </si>
  <si>
    <t>IRISO ELECTRONICS CO LTD, KAMIIWASE HITACHI OMIYA SHI IBARAKI</t>
  </si>
  <si>
    <t>KHAY NHỰA MẪU, 246 CHIẾC</t>
  </si>
  <si>
    <t>TEXMART VINA CO LTD
MINH PHUONG VIET TRI PHU THO</t>
  </si>
  <si>
    <t>MIZUJIN CO LTD
YANAIZU CHO GIFU</t>
  </si>
  <si>
    <t>ÁO KHOÁC NGẮN, 1 CHIẾC</t>
  </si>
  <si>
    <t>YAGI LTD
KOAMICHO  NIHONBASHI CHUO KU TOKYO</t>
  </si>
  <si>
    <t>ÁO SƠ MI, 1 CHIẾC</t>
  </si>
  <si>
    <t>ÁO SƠ MI, 3 CHIẾC</t>
  </si>
  <si>
    <t>VÁY NỮ, 28 CHIẾC</t>
  </si>
  <si>
    <t>HUNG YEN PLASTICS JSC, NGUYEN THIEN THUAT, HUNG YEN, VIETNAM</t>
  </si>
  <si>
    <t>TOKYO SANGYO CO LTD
SHIN OTEMACHI BLDG 2 1 OTEMACHI TOKYO</t>
  </si>
  <si>
    <t>TÚI NHỰA MẪU, 20 CHIẾC</t>
  </si>
  <si>
    <t>KATOH TRADING CO LTD, AIKAWA BUILDING, TONOHIRAGA, MATSUDO, CHIBA, JAPAN</t>
  </si>
  <si>
    <t>LAN LAN CO LTD, HUNG VUONG, PHUKHANH, THAIBINH</t>
  </si>
  <si>
    <t>TORAY INTERNATIONAL INC
NAKANOSHIMA KITA KU OSAKA</t>
  </si>
  <si>
    <t>QuẦN MẪU, 1 CHIẾC</t>
  </si>
  <si>
    <t>YUMINE GROUP, GIFU, HIDASHI, FURUKAWA, NUMAMACHI, JAPAN</t>
  </si>
  <si>
    <t>QuẦN MẪU, 6 CHIẾC</t>
  </si>
  <si>
    <t>PURELAKE INTERNATIONAL VIET NA OFFICE
TRUONG AN HOAI DUC HA NOI</t>
  </si>
  <si>
    <t>SANKYO SEIKO APPAREL FASHION, AZABUDAI, MINATO, TOKYO, JAPAN</t>
  </si>
  <si>
    <t>ÁO LEN, 1 CHIẾC</t>
  </si>
  <si>
    <t>ITOCHU CO LTD
LUC NAM BAC GIANG VIET NAM</t>
  </si>
  <si>
    <t>ITOCHU CORP, KITA AOYAMA, AKASAKA, MINATO, TOKYO, JAPAN</t>
  </si>
  <si>
    <t>THAI DUONG INVESMENT AND DEVELOPMENT JSC
LAC DAO VAN LAM HUNG YEN</t>
  </si>
  <si>
    <t>TRADE WORKS CO LTD
3 28 13 SHIBUYA SHIBUYA KU JAPAN</t>
  </si>
  <si>
    <t>TÚI NHỰA MẪU, 8 CHIẾC</t>
  </si>
  <si>
    <t>L &amp; M VINA
KIM BANG HA NA,</t>
  </si>
  <si>
    <t>VÁY NỮ, 4 CHIẾC</t>
  </si>
  <si>
    <t>AVANTCLAIR CO LTD
ASAKUSABASHI TAITO KU TOKYO</t>
  </si>
  <si>
    <t>ÁO LEN, 2 CHIẾC</t>
  </si>
  <si>
    <t xml:space="preserve">Tổng zip code: </t>
  </si>
  <si>
    <r>
      <t xml:space="preserve">
Xác nhận kết quả kiểm tra 
Ngày ……../……..201
</t>
    </r>
    <r>
      <rPr>
        <b/>
        <sz val="9"/>
        <color indexed="8"/>
        <rFont val="Arial"/>
        <family val="2"/>
      </rPr>
      <t>Công chức Hải Quan</t>
    </r>
    <r>
      <rPr>
        <sz val="9"/>
        <color indexed="8"/>
        <rFont val="Arial"/>
        <family val="2"/>
      </rPr>
      <t xml:space="preserve">
Ký, ghi rõ họ tên, đóng dấu.</t>
    </r>
  </si>
  <si>
    <r>
      <t xml:space="preserve">
Hà Nội, Ngày 12../07.. /2014
</t>
    </r>
    <r>
      <rPr>
        <b/>
        <sz val="9"/>
        <color indexed="8"/>
        <rFont val="Arial"/>
        <family val="2"/>
      </rPr>
      <t xml:space="preserve">Công ty HNC
</t>
    </r>
    <r>
      <rPr>
        <sz val="9"/>
        <color indexed="8"/>
        <rFont val="Arial"/>
        <family val="2"/>
      </rPr>
      <t>Ký, ghi rõ họ tên, dóng dấu.</t>
    </r>
  </si>
  <si>
    <t>TRUNGNAM CO LTD, TRANQUOCHOAN, DICHVONG, CAUGIAY, HANOI</t>
  </si>
  <si>
    <t>SAKAI SANGYO K.K, KISONAGASE, SHIONJI, NAGANO, JAPAN</t>
  </si>
  <si>
    <t>HỘP ĐỰNG ĐỒ BẰNG MÂY TRE ĐAN, 140 CHIẾC</t>
  </si>
  <si>
    <t>SHOEI VN CO LTD, VSIP IP BAC NINH, VIETNAM</t>
  </si>
  <si>
    <t>SHOEI INSATSU CO LTD, SUMITA, SHIBATA, NIIGATA, JAPAN</t>
  </si>
  <si>
    <t>QUYỂN CATALOG, 20 QUYỂN</t>
  </si>
  <si>
    <t xml:space="preserve">KAJIMA CORP 
105 LANG HA HA NOI </t>
  </si>
  <si>
    <t xml:space="preserve">KAJIMA CORP 
5-11 AKASAKA 6-CHOME MINATO KU TOKYO </t>
  </si>
  <si>
    <t>BẢN VẼ: 03 CÁI</t>
  </si>
  <si>
    <t xml:space="preserve">NOBLE ELECTRONICS VN 
THACH THAT HA NOI </t>
  </si>
  <si>
    <t>TEIKOKU TSUSHIN KOGYO CO 
NO 45-1 KARIYADO NAKAHARA KU KAWASAKI KANAGAWA</t>
  </si>
  <si>
    <t>MẠCH NỐI ĐiỆN TỬ: 32 CÁI</t>
  </si>
  <si>
    <t xml:space="preserve">HONDA LOCK VIET NAM CO 
DUY TIEN HA NAM </t>
  </si>
  <si>
    <t>HONDA LOCK CO 
3700 SHIMONAKA SAKOWARA CHO MIYAZAKI JAPAN</t>
  </si>
  <si>
    <t>Ổ KHÓA XE MÁY: 04 CÁI</t>
  </si>
  <si>
    <t xml:space="preserve">MEIKO ELECTRONICS VIET NAM CO 
PHU XA THACH THAT HA NOI </t>
  </si>
  <si>
    <t>MEIKO ELECTRONICS CO 
5-14-15 OGAMI AASE KANAGAWA JAPAN</t>
  </si>
  <si>
    <t>MẠCH NỐI ĐiỆN TỬ: 01 CÁI</t>
  </si>
  <si>
    <t>VINA TAIYO SPRIN CO 
THACH THAT QUOC OAI HA NO</t>
  </si>
  <si>
    <t>HAMANAKO DENSO KABUSHIKIKAISYA 
136 BANCHI WASHIZU KOSAISHI SHIZUOKA KEN</t>
  </si>
  <si>
    <t>KẸP SẮT: 24 CÁI</t>
  </si>
  <si>
    <t xml:space="preserve">HA NOI HOUSE WARES ACCESSORIES CO PHAM NGU LAO HOAN KIEM HA NOI </t>
  </si>
  <si>
    <t>HERB HILL FURANO 2222-2 KAMIFURANOCHO SORACHIGUN HOKKAIDO JAPAN</t>
  </si>
  <si>
    <t>GẤU NHỒI BÔNG: 170 CON</t>
  </si>
  <si>
    <t>THẺ CARD: 01 HỘP</t>
  </si>
  <si>
    <t xml:space="preserve">MARUMOSHIRT CO LTD
2-1 SENDAGAYA 3-CHOME SHIBUYA KU TOKYO </t>
  </si>
  <si>
    <t>BAO DỨA: 06 CÁI</t>
  </si>
  <si>
    <t xml:space="preserve">NISEI TECHNOLOGY VIET NAM LTD
PHUC DIEN CAM GIANG HAI DUONG </t>
  </si>
  <si>
    <t xml:space="preserve">NISSEI TECHNOLOGY CORP 
5-22-38 HIGASHIGOTANDA SHINAGAWA KU TOKYO </t>
  </si>
  <si>
    <t>THANH NHỰA: 20 THANH</t>
  </si>
  <si>
    <t xml:space="preserve">ROKI VIET NAM CO 
NOI BAI QUANG TIEN SOC SON HA NOI </t>
  </si>
  <si>
    <t xml:space="preserve">ROKI CO 
7800 NAKAZE HAMAI KITA KU HAMAMATSU SHI SHIZUOKA KEN </t>
  </si>
  <si>
    <t>MẠCH NỐI ĐiỆN TỬ: 50 CÁI</t>
  </si>
  <si>
    <t xml:space="preserve">YAMAHA MOTOR VIET NAM CO 
TRUNG GIA SOC SON HA NOI </t>
  </si>
  <si>
    <t xml:space="preserve">FUJITA TEKKOU CO
2-1-1 KAKEGAWA SHIZUOKA </t>
  </si>
  <si>
    <t>ZẮC NỐI MẠNG: 100 CÁI</t>
  </si>
  <si>
    <t xml:space="preserve">THE JAPAN FOUNDATION 
27 QUANG TRUNG HOAN KIEM HA NOI </t>
  </si>
  <si>
    <t xml:space="preserve">JAPANESE LANGUAGE 
4-4-1 YOTSUYA SHINJUKU KU TOKYO </t>
  </si>
  <si>
    <t>TRANH THÊU: 23 BỨC</t>
  </si>
  <si>
    <t>THANH NHỰA: 05 THANH</t>
  </si>
  <si>
    <t xml:space="preserve">NISSEI TECHNOLOGY CORP 
3-2-8 MINATO JIMA MINMIMACHI CHUO KU KOBE </t>
  </si>
  <si>
    <t>THANH NHỰA: 04THANH</t>
  </si>
  <si>
    <t xml:space="preserve">THAI SENG TRADING CO 
85 NGUYEN DU HAI BA TRUNG HA NOI </t>
  </si>
  <si>
    <t xml:space="preserve">SHINANO INC SAITAMA PLANT 
1672 ONNOHARA KAMEKUBO FUJIMINO SHI SAITAMA </t>
  </si>
  <si>
    <t xml:space="preserve">VINA OKAMOTO O 
NAM SACH HAI DUONG </t>
  </si>
  <si>
    <t xml:space="preserve">OKAMOTO INDUSTRIES INC
3-27-12 HONGOU BUNKYO TOKYO </t>
  </si>
  <si>
    <t xml:space="preserve">Ủng cao su: 36 cái </t>
  </si>
  <si>
    <t>NISSEI TECHNOLOGY CORP
3-2-8 MINATOJIMA MINAMIMACHI CHUO KU KOBE</t>
  </si>
  <si>
    <t>THANH NHỰA: 400 THANH</t>
  </si>
  <si>
    <t xml:space="preserve">TARPLINE HA NOI CO 
DONG LANG PHU NINH PHU THO </t>
  </si>
  <si>
    <t>ATSUTASHIZAI CO
2-11-3 YONBAN ATSUTA KU NAGOYA AICHI</t>
  </si>
  <si>
    <t>TEM NHÃN: 280 CÁI</t>
  </si>
  <si>
    <t xml:space="preserve">NOBLE ELECTRONICS VIET NAM CO
THANG LONG THACH THAT HA NOI  </t>
  </si>
  <si>
    <t xml:space="preserve">TEIKOKU TSUSHIN KOGYO CO 
45-1 KARIYADO NAKAHARA KU KAWASAKI KANAGAWA </t>
  </si>
  <si>
    <t>MẠCH NỐI ĐiỆN TỬ: 47 CÁI</t>
  </si>
  <si>
    <t xml:space="preserve">IKKA TECHNOLOGY VIET NAM CO 
TAN TRUONG CAM GIANG HAI DUONG </t>
  </si>
  <si>
    <t xml:space="preserve">DAIICHI KASEI CO 
154 SHIMOKOYAMA SHIMOTSUKO TOCHIGI </t>
  </si>
  <si>
    <t>THANH NHỰA: 11 THANH</t>
  </si>
  <si>
    <t xml:space="preserve">SENDAI NIKON CORP
277 TAKO AZA HARA NATORI MIYAGI </t>
  </si>
  <si>
    <t>KHUÔN MẪU: 05 CÁI</t>
  </si>
  <si>
    <t xml:space="preserve">MEIKO ELECTRONIC VN CO 
THACH THAT QUOC OAI HA NOI </t>
  </si>
  <si>
    <t xml:space="preserve">MEIKO ELECTRONIC CO 
5-14-15 OGAMI AYASESHI KANAGAWA </t>
  </si>
  <si>
    <t xml:space="preserve">MICHIYO NINOMIYA 
3-10-11 KASUGA TSUBA IBARAKI </t>
  </si>
  <si>
    <t>THẺ NHÂN VIÊN: 03 CÁI</t>
  </si>
  <si>
    <t xml:space="preserve">OHARA PLASTIC VIET NAM CO 
THANG LONG DONG ANH HA NOI </t>
  </si>
  <si>
    <t xml:space="preserve">OHARA JUSIKOGYO CO 
6-17-10 TOYODA MINAMI KU NAGOYA SHI </t>
  </si>
  <si>
    <t>TẤM LỌC GIÓ: 800 CÁI</t>
  </si>
  <si>
    <t xml:space="preserve">CANON QUE VO 
QUE VO BAC NINH </t>
  </si>
  <si>
    <t xml:space="preserve">CANON INC
70-1 YANAGI CHO SAIWAI KANASAKI KANAGAWA </t>
  </si>
  <si>
    <t>VỎ NHỰA MÁY IN: 54 CÁI</t>
  </si>
  <si>
    <t xml:space="preserve">DYNAPAC HA NO CO 
SAI DONG LONG BIEN HA NOI </t>
  </si>
  <si>
    <t xml:space="preserve">DYNAPAC DESIGN SEC
301 KOSAKA AZABU MIYOSHI AICHI KEN </t>
  </si>
  <si>
    <t>BÌA CARTON: 8.8KG</t>
  </si>
  <si>
    <t xml:space="preserve">CERPLAS CHEMICALS VIET NAM CO 
DAM TRAU BACH DANG HAI BA TRUNG HA NOI </t>
  </si>
  <si>
    <t xml:space="preserve">FUJIKURA KASEI CO 
13-1 SAKURADA 5-CHOME KUKISHI SAITAMA </t>
  </si>
  <si>
    <t>PLASTICS SAMPLE: 6 CÁI</t>
  </si>
  <si>
    <t xml:space="preserve">DENSO MANUFACTURING VIET NAM CO 
THANG LONG DONG ANH HA NOI </t>
  </si>
  <si>
    <t xml:space="preserve">DENSO DENSO CORP 
1-1 SHOWA CHO KASIYA SHI AICHI KU </t>
  </si>
  <si>
    <t>ỐNG DÂY PHANH: 04 CÁI</t>
  </si>
  <si>
    <t xml:space="preserve">NISSEI TECHNOLOGY VIET NAM CO 
PHUC DIEN CAM PHUC CAM GIANG HAI DUONG </t>
  </si>
  <si>
    <t xml:space="preserve">SENDAI NIKON CORP 
277 TAKO AZA HARA NATORI MIYAGI </t>
  </si>
  <si>
    <t xml:space="preserve">KADENKO 
519 KIM MA BA DINH HA NOI </t>
  </si>
  <si>
    <t xml:space="preserve">KAZUKO MATSUMAME 
2-12-6 FUMABASHI SETAGAYA KU TOKYO </t>
  </si>
  <si>
    <t>KHẨU TRANG: 01 CÁI</t>
  </si>
  <si>
    <t>ROKI VIET NAM CO 
NOI BAI QUANG TIEN SOC SON HA NOI</t>
  </si>
  <si>
    <t xml:space="preserve">ROKI CO 
2396 FUTAMATA FUTAMATA CHO TENRYU KU SHIZUOKA </t>
  </si>
  <si>
    <t>MẠCH NỐI ĐiỆN TỬ: 29 CÁI</t>
  </si>
  <si>
    <t xml:space="preserve">ỐNG NHỰA: 32 CÁI </t>
  </si>
  <si>
    <t>XILANH XE MÁY: 6 CÁI</t>
  </si>
  <si>
    <t xml:space="preserve">RHYTHM PRECISION VIET NAM CO 
NOI BAI QUANG TIEN SOC SON HA NOI </t>
  </si>
  <si>
    <t xml:space="preserve">TOHOKU RHYTHM CO 
168 ICHINOSEKI MODEMACHI AIZU WAKAMATSU FUKUSHIMA </t>
  </si>
  <si>
    <t>BÓNG ĐÈN XE MÁY: 250 CÁI</t>
  </si>
  <si>
    <t xml:space="preserve">FORMOSTAR GARMENT VIET NAM CO 
AI QUOC HAI DUONG </t>
  </si>
  <si>
    <t xml:space="preserve">UNIQLO CO 
9-7-1 AKASAKA MINATO KU TOKYO </t>
  </si>
  <si>
    <t>ÁO SƠ MI: 06 CÁI</t>
  </si>
  <si>
    <t xml:space="preserve">NIPPON KOUATSU ELECTRONICS CO 
THANG LONG DONG ANH </t>
  </si>
  <si>
    <t xml:space="preserve">NIPPON KOUATSU ELECTRIC CO 
3-6 HITOTSUYA CHOU OBU SHI AICHI KEN </t>
  </si>
  <si>
    <t>NÚT NHỰA: 5 CÁI</t>
  </si>
  <si>
    <t>CHAI NHỰA: 21 CÁI</t>
  </si>
  <si>
    <t xml:space="preserve">SHOWA DENKO RARE BORTH VIET NAM
DONG VAN DUY TIEN HA NAM </t>
  </si>
  <si>
    <t xml:space="preserve">KOHSET CO 
2-11 NIHONBASHI KUBUNACHO CHUO KU TOKYO </t>
  </si>
  <si>
    <t>BỘT ĐÁ: 05 KG</t>
  </si>
  <si>
    <t>NIISEI TECHNOLOGY VIET NAM CO 
PHUC DIEN CAM PHUC CAM GIANG HAI DUONG</t>
  </si>
  <si>
    <t xml:space="preserve">NIISSEI TECHNOLOGY CORP 
5-22-38 HIGASHIGOTANDA SHINAGAWAKU TOKYO </t>
  </si>
  <si>
    <t>NÚT NHỰA: 20 CÁI</t>
  </si>
  <si>
    <t>RAYHO VIETNAM CO LTD, ANDUONG DIST, HAIPHONG</t>
  </si>
  <si>
    <t>GADGET CO LTD, MAKI PLAZA, SHINTOMI, CHUO-KU, TOKYO, JAPAN</t>
  </si>
  <si>
    <t>DÂY ĐEO THẺ, 1 TÚI</t>
  </si>
  <si>
    <t>TAN PHONG CONSTRUCTION &amp; TRADING JSC, LA GIANG, VAN TO, TU KY, HAIDUONG</t>
  </si>
  <si>
    <t>MITSUBISHI CORP, EBISU SS BLDG, SHIBUYA-KU, TOKYO, JAPAN</t>
  </si>
  <si>
    <t>CAITAC INTERNATIONAL INC, HIGASHIYAMA, MEGURO-KU, TOKYO, JAPAN</t>
  </si>
  <si>
    <t>TẤM VẢI MẪU, 2 CHIẾC</t>
  </si>
  <si>
    <t>TẤM VẢI MẪU, 1 CHIẾC</t>
  </si>
  <si>
    <t>THAI DUONG INVESTMENT &amp; DEVELOPMENT JSC, VANLAM, HUNGYEN</t>
  </si>
  <si>
    <t>MR.SHIMA, 3-7-5 AKANEHAMA, CHIBA, JAPAN</t>
  </si>
  <si>
    <t>TÚI VẢI MẪU, 200 CHIẾC</t>
  </si>
  <si>
    <t>HUYNDAI ALUMINUM VINA, VANLAM, HUNG YEN</t>
  </si>
  <si>
    <t>OSHITANI SANGYO CO LTD, 16-12-4 CHOME YOSHINO, FUKUSHIMAKU, OSAKA, JAPAN</t>
  </si>
  <si>
    <t>THANH NHÔM MẪU, 2 CHIẾC</t>
  </si>
  <si>
    <t>NISSEI TECHNOLOGY LTD, PHUCDIEN, CAMPHUC, CAMGIANG, HAIDUONG</t>
  </si>
  <si>
    <t>NISSEI TECHNOLOGY CORP, HIGASHIGOTANDA, SHINAGAWA-KU, TOKYO, JAPAN</t>
  </si>
  <si>
    <t>LINH KiỆN ĐỘNG CƠ XE MÁY, 20 CHIẾC</t>
  </si>
  <si>
    <t>M&amp;R INC, EBISU NISHI, SHIBUYA KU, TOKYO, JAPAN</t>
  </si>
  <si>
    <t>QuẦN MẪU, 30 CHIẾC</t>
  </si>
  <si>
    <t>ROKI VIETNAM CO LTD, NOIBAI IZ, SOCSON, HANOI</t>
  </si>
  <si>
    <t>ROKI CO LTD, HAMAKITA KU, HAMAMATSU SHI, SHIZUOKA, JAPAN</t>
  </si>
  <si>
    <t>TẤM LỌC GIÓ, 20 CHIẾC</t>
  </si>
  <si>
    <t>RACINE INC, NANAJO SAGARU, HIGASHINO TOIN DORI, SHIMOGYO KU, KYOTO, JAPAN</t>
  </si>
  <si>
    <t>QuẦN MẪU, 5 CHIẾC</t>
  </si>
  <si>
    <t>FUTIER INTERNATIONAL INC, MINUMAKU OOYA , SAITAMA, JAPAN</t>
  </si>
  <si>
    <t>TÚI VẢI MẪU, 1 CHIẾC</t>
  </si>
  <si>
    <t>YAMAHA MOTOR VIETNAM, TRUNGGIA, SOCSON, HANOI</t>
  </si>
  <si>
    <t>YAMAHA MOTOR CO LTD, SHINGAI, IWATA, SHIZUOKA, JAPAN</t>
  </si>
  <si>
    <t>TEM NHẴN XE MÁY, 20 CHIẾC</t>
  </si>
  <si>
    <t>QuẦN MẪU, 3 CHIẾC</t>
  </si>
  <si>
    <t>BỘ PHẬN KẾT NỐI ĐA NĂNG, 2000 CHIẾC</t>
  </si>
  <si>
    <t>RAYHO CO LTD, 1243 HINA, FUJI-SHI, SHIZUOKA KEN, JAPAN</t>
  </si>
  <si>
    <t>DÂY ĐAI, 12 CuỘN</t>
  </si>
  <si>
    <t>VSM JAPAN CO LTD, TANTRUONG IZ, TANTRUONG, HAI DUONG</t>
  </si>
  <si>
    <t>QuẦN BÒ MẪU LEVI'S, 10 CHIẾC</t>
  </si>
  <si>
    <t>LINH KiỆN ĐẦU NỐI THIẾT BỊ Y TẾ, 500 CHIẾC</t>
  </si>
  <si>
    <t>FCC VIETNAM CO LTD, THANGLONG IP, DONGANH, HANOI</t>
  </si>
  <si>
    <t>FCC CO LTD, NAGAKAWA, HOSOE CHO, KITA KU, HAMAMATSU, SHIZUOKA, JAPAN</t>
  </si>
  <si>
    <t>LINH KiỆN BỘ LY HỢP, 200 CHIẾC</t>
  </si>
  <si>
    <t>YAMAHA MOTOR VIETNAM CO LTD, TRUNGGIA, SOCSON, HANOI</t>
  </si>
  <si>
    <t>LINH KiỆN PHANH XE MÁY, 8 CHIẾC</t>
  </si>
  <si>
    <t>LINH KiỆN MÁY IN, 100 CHIẾC</t>
  </si>
  <si>
    <t>CANON VIETNAM CO LTD, QUE VO, BAC NINH</t>
  </si>
  <si>
    <t>CANON INC TORIDE PLANT, HAKUSAN, TORIDE, IBARAKI, JAPAN</t>
  </si>
  <si>
    <t>LINH KiỆN MÁY IN, 10 CHIẾC</t>
  </si>
  <si>
    <t>IKO THOMPSON VIETNAM CO LTD, NOMURA HAIPHONG, ANDUONG, HAIPHONG</t>
  </si>
  <si>
    <t>NIPPON THOMSON CO LTD, HACHIMAN MUGEGAWA, SEKI, GIFU, JAPAN</t>
  </si>
  <si>
    <t>THANH TRƯỢT LoẠI NHỎ, 8590 CHIẾC</t>
  </si>
  <si>
    <t>KINYOSHA VN, TIENSON, TIENDU, BACNINH</t>
  </si>
  <si>
    <t>KINYOSHA CO LTD, IWAMA INDUSTRIAL PARK, IWAMA MACHI, KASAMA SHI, IBARAKI, JAPAN</t>
  </si>
  <si>
    <t>CON LĂN CAO SU, 36 CHIẾC</t>
  </si>
  <si>
    <t>LINH KiỆN XE MÁY, 8 CHIẾC</t>
  </si>
  <si>
    <t>NISSEI TECHNOLOGY CORP, HIGASHIGOTANDA, SHINAGAWA, TOKYO, JAPAN</t>
  </si>
  <si>
    <t>LINH KiỆN CAMERA, 100 CHIẾC</t>
  </si>
  <si>
    <t>HITACHI CABLE VN CO LTD, TANTRUONG IZ, TANTRUONG, HAI DUONG</t>
  </si>
  <si>
    <t>HITACHI CABLE LTD, HITAKA CHO, HITACHI SHI, IBARAKI, JAPAN</t>
  </si>
  <si>
    <t>DÂY ĐiỆN, 100M</t>
  </si>
  <si>
    <t xml:space="preserve">NISSEI TECHNOLOGY VIET NAM LTD
PHUC DIEN CAM GIANG HAI DUONG </t>
  </si>
  <si>
    <t>LINH KiỆN PHANH XE MÁY, 30 CHIẾC</t>
  </si>
  <si>
    <t>TERUMO VIETNAM CO LTD, QUANGMINH, MELINH, HANOI</t>
  </si>
  <si>
    <t>TERUMO CORP ASHITAKA FACTORY, MAIMAIGI CHO, FUJINOMIYA SHI, SHIZUOKA, JAPAN</t>
  </si>
  <si>
    <t>ỐNG NỐI BẰNG CAO SU, 5 CHIẾC</t>
  </si>
  <si>
    <t>LINH KiỆN PHANH XE MÁY, 10 CHIẾC</t>
  </si>
  <si>
    <t>HAMADEN CO LTD, THANGLONG YENMY, HUNGYEN</t>
  </si>
  <si>
    <t>HAMANAKO DENSO CO LTD, WASHIZU KOSAI SHI, SHIZUOKA, JAPAN</t>
  </si>
  <si>
    <t>TẤM NHỰA MẪU (5*5), 2 CHIẾC</t>
  </si>
  <si>
    <t>SHOEI VIETNAM, PHONOI, VANLAM, HUNGYEN</t>
  </si>
  <si>
    <t>OSAMU SHIMIZU FUJI XEROX CO LTD, HONGO EBINA SHI, KANAGAWA, JAPAN</t>
  </si>
  <si>
    <t>MiẾNG LÓT GiẦY, 7 CHIẾC</t>
  </si>
  <si>
    <t>KAI VIETNAM CO LTD, THANGLONG IND, DONGANH, HANOI</t>
  </si>
  <si>
    <t>KAI CORP, IWAMOTO CHO, CHIYODA, TOKYO, JAPAN</t>
  </si>
  <si>
    <t>DỤNG CỤ CẮT TỈA DÙNG TRONG NÔNG NGHIỆP, 8 CHIẾC</t>
  </si>
  <si>
    <t>ROKI VIETNAM CO LTD, NOIBAI, QUANGTIEN, SOCSON, HANOI</t>
  </si>
  <si>
    <t>ROKI CO LTD, NAKAZE, HAMAKITA KU, HAMAMATSU SHI, SHIZUOKA KEN, JAPAN</t>
  </si>
  <si>
    <t xml:space="preserve">Ống LỌC GIÓ, 5 CHIẾC </t>
  </si>
  <si>
    <t>THAIANH INTRASECO, DANANG, HAIAN, HAIPHONG</t>
  </si>
  <si>
    <t>MARUMOSHIRT CO LTD, SENDAGAYA, SHIBUYA KU, TOKYO, JAPAN</t>
  </si>
  <si>
    <t>ÁO SƠ MI, 8 CHIẾC</t>
  </si>
  <si>
    <t>NIPPON HOSO KYOKAI, LYTHUONGKIET, HOANKIEM, HANOI</t>
  </si>
  <si>
    <t>NHK TOKYO, JINNAN, SHIBUYA KU, TOKYO, JAPAN</t>
  </si>
  <si>
    <t>VỎ BÌA CARTON, 3 CHIẾC</t>
  </si>
  <si>
    <t>QuẦN BÒ, 15 CHIẾC</t>
  </si>
  <si>
    <t>DÂY ĐiỆN, 100 MET</t>
  </si>
  <si>
    <t>KYOEI VIETNAM, KHANHPHU, YEN KHANH, NINH BINH</t>
  </si>
  <si>
    <t>KYOEI STEEL NAGOYA, TOBISHIMA, MURA AMA GUN, AICHI, JAPAN</t>
  </si>
  <si>
    <t>THANH SẮT CHỮ I DÀI 30cm, 18 CHIẾC</t>
  </si>
  <si>
    <t>NIPPON KODO, ANDUONG, HAI PHONG</t>
  </si>
  <si>
    <t>NIPPON KODO CO LTD, IKEBUKURO, TOSHIMA KU, TOKYO, JAPAN</t>
  </si>
  <si>
    <t>MẪU BỘT STARCH, 1 GÓI</t>
  </si>
  <si>
    <t>GOKO SPRING VIETNAM, NOIBAI, QUANGTIEN, SOCSON</t>
  </si>
  <si>
    <t>MIHOTECH INC, HACHIMAN, KOMORO, NAGANO, JAPAN</t>
  </si>
  <si>
    <t>LÒ XO MẪU, 15000 CHIẾC</t>
  </si>
  <si>
    <t>NISSEI TECHNOLOGY, PHUCDIEN, CAMGIANG, HAIDUONG</t>
  </si>
  <si>
    <t>NISSEI TECHNOLOGY CORP, MINATOJIMA, CHUO-KU, KOBE, JAPAN</t>
  </si>
  <si>
    <t>ORISTA, DITEC BUILDING, MY DINH, HANOI</t>
  </si>
  <si>
    <t xml:space="preserve">HAKUDO CO LTD, MARUNOUCHI, CHIYODA KU, JAPAN </t>
  </si>
  <si>
    <t>QUYỂN CATALOG, 1 QUYỂN</t>
  </si>
  <si>
    <t>SUMITOMO MITSUI, LYTHUONGKIET, HANOI</t>
  </si>
  <si>
    <t>MESCO INC, ARCA EAST, KINSHI SUMIDA KU, TOKYO, JAPAN</t>
  </si>
  <si>
    <t>THIẾT BỊ LƯU MÃ HÓA( TOKEN KEY), 2 CHIẾC</t>
  </si>
  <si>
    <t>TOKYO MICRO INC
281 HARA SAKU NAGANO JAPAN</t>
  </si>
  <si>
    <t>TẤM NHỰA MẪU, 10 CHIẾC</t>
  </si>
  <si>
    <t>TOHOKU RHYTHM CO LTD
168 ICHINOSEKI MONDENMACHI AIZU WAKAMATSU FUKUSHIMA JAPAN</t>
  </si>
  <si>
    <t>TẤM NHỰA MẪU, 100 CHIẾC</t>
  </si>
  <si>
    <t>ROKI VIET NAM 
NOI BAI QUANG TIEN SOC SON HA NOI</t>
  </si>
  <si>
    <t>ROKI CO LTD
7800 AKAZE HAMAKITA KU HAMAMATSU SHI SHIZUOKA KEN JAPAN</t>
  </si>
  <si>
    <t>TẤM LỌC GIÓ, 6 CHIẾC</t>
  </si>
  <si>
    <t>CANON INC 
5 1 HAKUSAN 7 CHOME TORIDE SHI IBARAKI JAPAN</t>
  </si>
  <si>
    <t xml:space="preserve">LINH KiỆN MÁY IN: 6 CHIẾC </t>
  </si>
  <si>
    <t>DÂY ĐEO THẺ, 1 CHIẾC</t>
  </si>
  <si>
    <t>FUJIKURA COMPOSITES HAI PHONG INC
NOMURA HAI PHONG IZ AN DUONG HAI PHONG</t>
  </si>
  <si>
    <t>FUJIKURA RUBBER LTD
1 4 4 SHIN TONE KAZO SAITAMA JAPAN</t>
  </si>
  <si>
    <t>CAO SU MẪU, 280 CHIẾC</t>
  </si>
  <si>
    <t>MARUMOSHIRT CO LTD
2 1 SENDAGAYA 3 CHOME SHIBUYA KU TOKYO JAPAN</t>
  </si>
  <si>
    <t>VIET NAM STEEL PRODUCT LTD
HA NOI VIET NAM</t>
  </si>
  <si>
    <t>YUKITAKA OKAYOYA
905-4 NISHIOKACHOCHU OKU HAMATSU SHIZUOKA JAPAN</t>
  </si>
  <si>
    <t>TRANH PHONG CẢNH, 1 BỨC</t>
  </si>
  <si>
    <t>MR SEKIGUCHI
2887 HIGASHIYAMA AOU KASHIMA IBARAKI JAPAN</t>
  </si>
  <si>
    <t>TRANH PHONG CẢNH, 1 BỨC
ÁO SƠ MI, 5 CHIẾC</t>
  </si>
  <si>
    <t xml:space="preserve">97011000
61051000
</t>
  </si>
  <si>
    <t>VSM JAPAN MANUFACTURING CO LTD
TAN TRUONG HAI DUONG</t>
  </si>
  <si>
    <t>M R INC TOKYO BRANCH
1 20 4 EBISHI NISHI SHIBUYA KU TOKYO JAPAN</t>
  </si>
  <si>
    <t>QuẦN MẪU, 6 CHIẾC
VẢI MẪU, 3 CHIẾC</t>
  </si>
  <si>
    <t>62034290
52082900</t>
  </si>
  <si>
    <t>HITACHI MAGNET WIRE DIES CENTER
4 10 1 KAWAJIRI HITACHI IBARAKI JAPAN</t>
  </si>
  <si>
    <t>DÂP CÁP, 39 CHIẾC</t>
  </si>
  <si>
    <t>QuẦN MẪU, 7 CHIẾC</t>
  </si>
  <si>
    <t>SUMI VIETNAM WIRING SYSTEM, DONGVAN II, DUYTIEN, HANAM</t>
  </si>
  <si>
    <t>SUMITOMO WIRING SYSTEMS LTD, EQUIPMENT DEVELOPMENT DEPT, NISHISUEHIRO CHO, YOKKAICHI, MIE, JAPAN</t>
  </si>
  <si>
    <t>MÔ TƠ MÁY, 11 CHIẾC</t>
  </si>
  <si>
    <t>TẤM VẢI (100cm*50cm), 1 TẤM</t>
  </si>
  <si>
    <t>QuẦN MẪU, 13  CHIẾC</t>
  </si>
  <si>
    <t>LINH KiỆN Ống KÍNH MÁY QUAY, 100 CHIẾC</t>
  </si>
  <si>
    <t>TẤM VẢI (20cm*10cm), 2 TẤM</t>
  </si>
  <si>
    <t>YOUNGOR SMARTH SHIRT, MYTRUNG, NAM DINH, VIETNAM</t>
  </si>
  <si>
    <t>UNIQLO CO LTD, KITA AOYAMA, AKASAKA, MINATO, TOKYO, JAPAN</t>
  </si>
  <si>
    <t>TẤM VẢI (20cm*10cm), 6 TẤM</t>
  </si>
  <si>
    <t>ÁO SƠ MI, 2 CHIẾC</t>
  </si>
  <si>
    <t>QuẦN MẪU, 4  CHIẾC</t>
  </si>
  <si>
    <t>TÚI NHỰA MẪU, 100 CHIẾC</t>
  </si>
  <si>
    <t>ÁO SƠ MI, 24 CHIẾC</t>
  </si>
  <si>
    <t>BÌA CARTON: 50 CHIẾC</t>
  </si>
  <si>
    <t>HYUNDAI ALUMINUM VINA CO LTD, PHONOI A, VANLAM, HUNGYEN</t>
  </si>
  <si>
    <t>PANASONIC AVC NETWORKS CO, MATSUO CHO, KADOMA, OSAKA, JAPAN</t>
  </si>
  <si>
    <t>THANH NHÔM CHỮ I (50cm) 10 CHIẾC</t>
  </si>
  <si>
    <t>NIPPON KOUATSU ELECTRIC VN CO LTD, THANGLONG, DONGANH, HANOI</t>
  </si>
  <si>
    <t>NIPPON KOUATSU ELECTRIC CO LTD, HITOTSUYA CHO, OBU SHI, AICHI, JAPAN</t>
  </si>
  <si>
    <t>THIẾT BỊ ĐẦU NỐI ĐiỆN TỬ, 40 CHIẾC</t>
  </si>
  <si>
    <t>MÁY ĐO CẢM BiẾN, 1 CHIẾC</t>
  </si>
  <si>
    <t>NẮP Ống KÍNH MÁY Ảnh, 50 CHIẾC</t>
  </si>
  <si>
    <t>DÂY ĐEO THẺ, 4207 CHIẾC</t>
  </si>
  <si>
    <t>HOP THINH CO LTD, ANDUONG DIST, HAI PHONG</t>
  </si>
  <si>
    <t>TOYOBO SPECIAL TIES TRADING CO LTD, HIGASHI OTANDA, SHINAGAWA, TOKYO, JAPAN</t>
  </si>
  <si>
    <t>ÁO KHOÁC, 2 CHIẾC</t>
  </si>
  <si>
    <t>VỎ NHỰA MÁY IN: 6 CHIẾC</t>
  </si>
  <si>
    <t>VÁY NỮ, 20 CHIẾC</t>
  </si>
  <si>
    <t>QuẦN MẪU, 20 CHIẾC</t>
  </si>
  <si>
    <t>NÚT NHẤN BẰNG NHỰA, 200 CHIẾC</t>
  </si>
  <si>
    <t>TẤM VẢI (40cm*10cm), 1 TẤM</t>
  </si>
  <si>
    <t>TÚI PLASTIC, 50 CHIẾC</t>
  </si>
  <si>
    <t>VÁY NỮ, 15 CHIẾC</t>
  </si>
  <si>
    <t>MUSASHI AUTO PARTS VIETNAM CO LTD, YENMY HUNGYEN</t>
  </si>
  <si>
    <t>MUSASHI SEIMITSU INDUSTRY CO LTD, DAIZEN UETA CHO TOYOHASHI, AICHI, JAPAN</t>
  </si>
  <si>
    <t>KHUNG TRANH (60cm*40cm) 1 CHIẾC</t>
  </si>
  <si>
    <t>TAPLINE HANOI CO LTD, DONGLANG PHUNINH PHUTHO</t>
  </si>
  <si>
    <t>ASAHI KOYO CO LTD MINAMI SHINAGAWA SHINAGAWA KU, TOKYO, JAPAN</t>
  </si>
  <si>
    <t>TÚI PLASTIC, 1000 CHIẾC</t>
  </si>
  <si>
    <t>PENTAX RICOH IMAGING VN, SAIDONG, LONGBIEN, HANOI</t>
  </si>
  <si>
    <t>VERNO GINKEN CO LTD, NAKANO NIZA, SAITAMA, JAPAN</t>
  </si>
  <si>
    <t>LINH KiỆN Ống KÍNH MÁY Ảnh,  25 CHIẾC</t>
  </si>
  <si>
    <t>YAMAGATA VIETNAM, HANOI</t>
  </si>
  <si>
    <t>NIHON KONPOU UNYUSOUKO, MITSUGAOKA, NISHI KU, KOBE, JAPAN</t>
  </si>
  <si>
    <t>TÚI PLASTIC, 10 LỐC</t>
  </si>
  <si>
    <t>TẤM LỌC GIÓ, 90 CHIẾC</t>
  </si>
  <si>
    <t>TẤM NHỰA MẪU (3cm*3cm), 500 CHIẾC</t>
  </si>
  <si>
    <t>NẮP KHÓA XĂNG XE MÁY, 10 CHIẾC</t>
  </si>
  <si>
    <t>NIPPON KODO VIETNAM, ANDUONG, HAIPHONG</t>
  </si>
  <si>
    <t>NIPPON KODO CO LTD, IKEBUKURO TOSHIMA KU, TOKYO, JAPAN</t>
  </si>
  <si>
    <t>BỘT GỖ, 80 KG</t>
  </si>
  <si>
    <t>CHỐT KHÓA BẰNG SẮT, 30 CHIẾC</t>
  </si>
  <si>
    <t>THANH SẮT 10cm, 1 CHIẾC</t>
  </si>
  <si>
    <t>BÁNH ĐÀ, 5 CHIẾC</t>
  </si>
  <si>
    <t>QuẦN MẪU, 8 CHIẾC</t>
  </si>
  <si>
    <t>LÒ XO MẪU, 300 CHIẾC</t>
  </si>
  <si>
    <t>Ống LỌC BỤI Ô TÔ, 4 CHIẾC</t>
  </si>
  <si>
    <t>CHÍP MẠCH ĐiỆN TỬ: 500 CÁI</t>
  </si>
  <si>
    <t>VIETNAM TOMITA CO LTD,THANGLONG, DONGANH, HANOI</t>
  </si>
  <si>
    <t>TOYODA VAN MOPPES LTD, SHIROYAMA, MAIGI, OKAZAKI, AICHI, JAPAN</t>
  </si>
  <si>
    <t>BÍCH NỐI ĐƯỜNG KÍNH 40cm, 1 BỘ</t>
  </si>
  <si>
    <t>Ống NHỰA MẪU (20cm), 100 CHIẾC</t>
  </si>
  <si>
    <t>DÂY ĐiỆN, 100 M</t>
  </si>
  <si>
    <t>ĐẦU GiẮC NỐI ĐiỆN TỬ, 15 CHIẾC</t>
  </si>
  <si>
    <t>TẤM NHỰA MẪU (3cm*3cm), 100 CHIẾC</t>
  </si>
  <si>
    <t>VIET NHAT GENERAL JSC, TRUNGHOA, CAUGIAY, HANOI, VIETNAM</t>
  </si>
  <si>
    <t>TECHNOSMILE ILC, KOTOBUKICHO TOYOTA SHI, AICHI, JAPAN</t>
  </si>
  <si>
    <t>PHONG BÌ GiẤY, 40 CHIẾC</t>
  </si>
  <si>
    <t>SUMIDA ELECTRONICS VN, ANDUONG, HAIPHONG, VIETNAM</t>
  </si>
  <si>
    <t>SUMIDA ELECTRIC CO LTD, KO KAMIGODO KOMORO, NAGANO, JAPAN</t>
  </si>
  <si>
    <t>VỎ THÙNG CARTON, 20 CHIẾC</t>
  </si>
  <si>
    <t>AKIYAMA SC VIETNAM, THANGLONG, YENMY, HUNGYEN</t>
  </si>
  <si>
    <t>AKIYAMA SEIKO CO LTD, KASHIWABARA ISHIOKA SHI, IBARAKI, JAPAN</t>
  </si>
  <si>
    <t>THANH SẮT CHỮ I (10cm) , 10 THANH</t>
  </si>
  <si>
    <t>ỦNg CAO SU: 2 CHIẾC</t>
  </si>
  <si>
    <t>THANH NHỰA (40cm*10cm): 50 THANH</t>
  </si>
  <si>
    <t>KHUNG NHÔM MẪU, 2 CHIẾC</t>
  </si>
  <si>
    <t>THANH NHÔM CHỮ I (150cm), 4 CHIẾC</t>
  </si>
  <si>
    <t>NEC VIETNAM, PHANCHUTRINH, HOANKIEM, HANOI</t>
  </si>
  <si>
    <t>YASUO KIMURA, NISSHIN CHO, FUCHU, TOKYO, JAPAN</t>
  </si>
  <si>
    <t>BẢNG MẠCH ĐiỆN TỬ, 5 CHIẾC</t>
  </si>
  <si>
    <t>QuẦN BÒ MẪU LEVI'S, 5 CHIẾC</t>
  </si>
  <si>
    <t>QuẦN MẪU, 60 CHIẾC</t>
  </si>
  <si>
    <t>VỎ BỌC CÁP ĐiỀU KHIỂN BẰNG NHỰA CỦA MÁY IN, 35 CHIẾC</t>
  </si>
  <si>
    <t>YAMAGATA SOLUTIONS VN, QUANGMINH, MELINH, HANOI</t>
  </si>
  <si>
    <t>YAMAGATA CORP, SHIKARO WAKOU SHI, SAITAMA, JAPAN</t>
  </si>
  <si>
    <t>TÚI PLASTIC, 10 CHIẾC</t>
  </si>
  <si>
    <t>ĐỆN LÓT BẰNG CAO SU CỦA MÁY SCANNER, 2 CHIẾC</t>
  </si>
  <si>
    <t>JAGUAR INTERNATIONAL CORP, TANTRUONG IZ, TANTRUONG, HAIDUONG</t>
  </si>
  <si>
    <t>JAGUAR INTERNATIONAL CORP, KINDA CHO, MORIGUCHI, OSAKA, JAPAN</t>
  </si>
  <si>
    <t>MÁY MAY CÔNG NGHIỆP, 2 CHIẾC, VẢI MAY (10cm*10cm) MẪU, 500 CHIẾC</t>
  </si>
  <si>
    <t>84522100
59039000</t>
  </si>
  <si>
    <t>THANH SẮT CHỮ I (10cm) , 8 THANH</t>
  </si>
  <si>
    <t>GIOĂNG CAO SU, 200 CHIẾC</t>
  </si>
  <si>
    <t>KANDENKO, VIT TOWER, KIMMA, BADINH, HANOI</t>
  </si>
  <si>
    <t>KANDENKO CO LTD, SHIBAURA, MINATO KU, TOKYO, JAPAN</t>
  </si>
  <si>
    <t>DÂY CÁP ĐiỆN, 1 CHIẾC</t>
  </si>
  <si>
    <t>VÒNG SẮT, 25 CHIẾC</t>
  </si>
  <si>
    <t>TÚI NHỰA MẪU, 25 CHIẾC</t>
  </si>
  <si>
    <t>RACINE INC 
HIGASHINO TORIN DORI SHIMOGYO KU KYOTO JAPAN</t>
  </si>
  <si>
    <t>VẢI MẪU, 25 CHIẾC</t>
  </si>
  <si>
    <t>RHYTHM PRECISION VIET NAM CO LTD
QUANG TIEN SOC SON HA NOI</t>
  </si>
  <si>
    <t>NHỰA MẪU, 30 CHIẾC</t>
  </si>
  <si>
    <t>VIET NAM LEAKLESS CO LTD
QUANG TIEN SOC SON HA NOI</t>
  </si>
  <si>
    <t>NIPPON LEAKLESS CORP
8 1 MUSHOUZU MINAMI ONGA MACHI ONGA GUN FUKUOKA JAPAN</t>
  </si>
  <si>
    <t>MiẾNG ĐỆM. 200 MiẾNG</t>
  </si>
  <si>
    <t>THAI ANH INTRASECO
HAI AN HAI PHONG</t>
  </si>
  <si>
    <t xml:space="preserve">MARUMOSHIRT CO LTD
2 1 SENTAGAYA 3 CHOME SHIBUYA KUTOKYO JAPAN </t>
  </si>
  <si>
    <t>M R INC TOKYO BRANCH
1 20 4 EBISU NISHI SHIBUYA KU TOKYO JAPAN</t>
  </si>
  <si>
    <t>VẢI MẪU, 3 CHIẾC</t>
  </si>
  <si>
    <t>NISSEI TECHNOLOGY VN LTD
CAM PHUC CAM GIANG HAI DUONG</t>
  </si>
  <si>
    <t>LÒ XO, 50 CHIẾC</t>
  </si>
  <si>
    <t>THUY DAT JSC
HOA XOA IZ NAM DINH</t>
  </si>
  <si>
    <t xml:space="preserve">DAIICHI TRADING CO LTD
6 GO 10 BAN KAMUMACHI 3 CHOME IZUMISANO SHI OSAKA </t>
  </si>
  <si>
    <t>KHĂN TẮM, 2 CHIẾC</t>
  </si>
  <si>
    <t>TOSHIBA MACHINE VIETNAM, VIT TOWER, BA DINH, NGOC KHANH</t>
  </si>
  <si>
    <t>TOSHIBA MACHINE ENGINEERING CO LTD, HIBARIGAOKA, ZAMA SHI, KANAGAWA, JAPAN</t>
  </si>
  <si>
    <t>LINH KiỆN VAN XẢ, 1 CHIẾC</t>
  </si>
  <si>
    <t>THIET BI THANG LOI CO LTD, HOA MA, HOANKIEM, HANOI</t>
  </si>
  <si>
    <t>KAZUNA KOSHIZUKA, INO CHO, SUZUKA, MIE, JAPAN</t>
  </si>
  <si>
    <t>TRANH THÊU, 1 CHIẾC</t>
  </si>
  <si>
    <t xml:space="preserve">ỦnG CAO SU: 1 ĐÔI </t>
  </si>
  <si>
    <t>VÁY NỮ, 25 CHIẾC</t>
  </si>
  <si>
    <t>SUPERTEX JSC
THANH OAI HA NOI</t>
  </si>
  <si>
    <t>YAMATUNE CO LTD
2 94 ARAWAI NAKAMURA NAGOYA AICHI JAPAN</t>
  </si>
  <si>
    <t>BÍT TẤT, 16 ĐÔI</t>
  </si>
  <si>
    <t>BiẾN THẾ, 30 CHIẾC</t>
  </si>
  <si>
    <t>RACINE INC
NANAJO SAGARU HIGASHINO TORIN DORI SHIMOGYO KU KYOTO JAPAN</t>
  </si>
  <si>
    <t>M&amp;R INC
1 20 4 EBISU NISHI SHIBUYA KU TOKYO JAPAN</t>
  </si>
  <si>
    <t>TRÒNG KÍNH BẢO HỘ, 2 CHIẾC</t>
  </si>
  <si>
    <t>THANH NHÔM CHỮ I (100cm) 20 CHIẾC</t>
  </si>
  <si>
    <t>JP CORELEX VN CO LTD, PHO NOI A, HUNG YEN, VIETNAM</t>
  </si>
  <si>
    <t>SAN EI REGULATOR CO LTD, AGOYAMA FUJINOMIYA SHI, SHIZUOKA, JAPAN</t>
  </si>
  <si>
    <t>GiẤY VỆ SINH, 2000 CHIẾC</t>
  </si>
  <si>
    <t>KYOEI DIETECH VIETNAM CO LTD, THANGLONG, DONGANH, HANOI</t>
  </si>
  <si>
    <t xml:space="preserve">KYOEI PRINT GIKEN TOHOKU SATELLITE CO LTD, AZA SUNADA, AKITA, JAPAN </t>
  </si>
  <si>
    <t>SÁCH HƯỚNG DẪN, 20 QUYỂN, TRANH PHONG CẢNH (50*50cm), 3 BỨC TRANH</t>
  </si>
  <si>
    <t>48209000
97011000</t>
  </si>
  <si>
    <t>TẤM NHỰA MẪU (3cm*3cm), 30 CHIẾC</t>
  </si>
  <si>
    <t>TẤM NHỰA MẪU (3cm*3cm), 50 CHIẾC</t>
  </si>
  <si>
    <t>Ống NHỰA MẪU (10cm), 5 CHIẾC</t>
  </si>
  <si>
    <t>KÍNH CAMERA LENS, 100 CHIẾC</t>
  </si>
  <si>
    <t>GIANG, GIAPBAT, GIAI PHONG, HOANG MAI, HANOI</t>
  </si>
  <si>
    <t>SAN PAOLO, YETSUYA, SHINJUKU, TOKYO, JAPAN</t>
  </si>
  <si>
    <t>TẤM VẢI THÊU(20cm*20cm), 15 TẤM</t>
  </si>
  <si>
    <t>VỎ THÙNG CARTON, 100 CHIẾC</t>
  </si>
  <si>
    <t>KAO VIETNAM, KIMMA, HANOI, VIETNAM</t>
  </si>
  <si>
    <t>KAO CORP, BUNKA SUMIDA KU, TOKYO, JAPAN</t>
  </si>
  <si>
    <t>BỘT GiẶT, 16KG</t>
  </si>
  <si>
    <t>VÁY NỮ, 30 CHIẾC</t>
  </si>
  <si>
    <t>TẤM NHỰA MẪU (3cm*3cm), 120 CHIẾC</t>
  </si>
  <si>
    <t xml:space="preserve">Ống LỌC GIÓ, 1 CHIẾC </t>
  </si>
  <si>
    <t>RHYTHM WATCH CO LTD HARA SAKU NAGANO JAPAN</t>
  </si>
  <si>
    <t>ĐÈN LED, 200 CHIẾC</t>
  </si>
  <si>
    <t>NISSIN ELECTRIC CO LTD, TU SON, BAC NINH</t>
  </si>
  <si>
    <t>MAEBASHI PLANT, SOJA, MACHI, MAEBASHI, GUNMA, JAPAN</t>
  </si>
  <si>
    <t>DỤNG CỤ KiỂM TRA THƯỚC REN, 2 CHIẾC</t>
  </si>
  <si>
    <t>YAMAGATA SOLUTIONS VO LTD, QUANGMINH IZ, MELINH, HANOI</t>
  </si>
  <si>
    <t>YAMAGATA CORP, SHIRAKO WAKO SHI, SAITAMA, JAPAN</t>
  </si>
  <si>
    <t>SÁCH HƯỚNG DẪN, 1 QUYỂN</t>
  </si>
  <si>
    <t>SIGMA 21 CO LTD
1 14 10 KAKI GARA CHO NIHON BASHI CHOU KU TOKYO JAPAN</t>
  </si>
  <si>
    <t>QuẦN MẪU, 11 CHIẾC</t>
  </si>
  <si>
    <t>XÀ PHÒNG, 24 KG</t>
  </si>
  <si>
    <t>QuẦN MẪU,  12 CHIẾC</t>
  </si>
  <si>
    <t>RAYHO CO LTD
AN DUONG HAI PHONG</t>
  </si>
  <si>
    <t>KOKUYO S T CO LTD
6 1 1 OIMAZATO MINAMI HIGASHINARI OSAKA</t>
  </si>
  <si>
    <t>DÂY ĐEO THẺ, 3 HỘP</t>
  </si>
  <si>
    <t>FCC VIET NAM CO LTD
THANG LONG IP DONG ANH HA NOI</t>
  </si>
  <si>
    <t>F C C CO LTD
NAGAKAWA HOSHOE TOWN KITAKU HAMAMATSU SHIZUOKA JAPAN</t>
  </si>
  <si>
    <t>LINH KiỆN BÁNH XE , 15 CHIẾC</t>
  </si>
  <si>
    <t>YAMAHA MOTOR VN CO LTD
TRUNG GIA SOC SON</t>
  </si>
  <si>
    <t>YAMAHA MOTOR CO LTD
SHINGAI IWATA SHIZUOKA JAPAN</t>
  </si>
  <si>
    <t>ROKI VIET NAM CO LTD
QUANG TIEN SOC SON HA NOI</t>
  </si>
  <si>
    <t>ROKI CO LTD
7800 NAKAZE HAMAKITA KU HAMAMATSU SHIZUOKA JAPAN</t>
  </si>
  <si>
    <t>LỌC GIÓ, 6 CHIẾC</t>
  </si>
  <si>
    <t>LỌC GIÓ, 2 CHIẾC</t>
  </si>
  <si>
    <t>HA NOI MAY 19TH TEXTILE CO
THANH XUAN HA NOI</t>
  </si>
  <si>
    <t>REPOS CO LTD
5 8 22 TOYOSATO HIGASHI YODOGAWA KU OSAKA JAPAN</t>
  </si>
  <si>
    <t>KHĂN MẶT, 7 CHIẾC</t>
  </si>
  <si>
    <t>RACINE INC
NANA JOSAGARU HIGASHINO TOIN DORI KYOTO JAPAN</t>
  </si>
  <si>
    <t>VẢI MẪU, 4 CHIẾC</t>
  </si>
  <si>
    <t>CANON VIET NAM CO LTD
QUE VO BAC NINH</t>
  </si>
  <si>
    <t>CANON INC KAWASAKI OFFICE 
70 1 YANAGI CHO SAIWAI KAWASAKI KANAGAAW JAPAN</t>
  </si>
  <si>
    <t>LINH KiỆN MÁY IN, 16 CHIẾC</t>
  </si>
  <si>
    <t>VINA BIRZ CO LTD
DINH TRAM VIET YEN BAC GIANG</t>
  </si>
  <si>
    <t>BIRZ ASSOCIATION LTD
3 26 8 SENDAGAYA SHIBUYA KU TOKYO JAPAN</t>
  </si>
  <si>
    <t>CANON INC
45 1 TSUKAGOSHI KANAGAWA JAPAN</t>
  </si>
  <si>
    <t>LINH KiỆN MÁY IN, 32 CHIẾC</t>
  </si>
  <si>
    <t>LINH KiỆN MÁY IN, 3 CHIẾC</t>
  </si>
  <si>
    <t>THEP KYOEI VIET NAM CO LTD
KHANH PHU YEN KHANH NINH BINH</t>
  </si>
  <si>
    <t>KYOEI STEEL NAGOYA 
809 1  SHIN MASANARI HITSU JINORIKI TOBISHIMA MURA AMA OSAKA JAPAN</t>
  </si>
  <si>
    <t>THÉP MẪU, 4 CHIẾC</t>
  </si>
  <si>
    <t>BÌA CARTON: 20 CHIẾC</t>
  </si>
  <si>
    <t>VINHPHUC TEXTILE, TIENPHONG, MELINH, HANOI</t>
  </si>
  <si>
    <t>NEED CORP, MINAMI SHIN CHO, HACHUOJI SHII, TOKYO, JAPAN</t>
  </si>
  <si>
    <t>BÍT TẤT (VỚ) 50 CHIẾC</t>
  </si>
  <si>
    <t>FUKUSUKE CORP, JINGUMAE, SHIBUYA KU, TOKYO, JAPAN</t>
  </si>
  <si>
    <t>BÍT TẤT (VỚ) 150 CHIẾC</t>
  </si>
  <si>
    <t>M R INC TOKYO BRANCH
1 20 4 EBISU NISHI SHIBUYA KU JAPAN</t>
  </si>
  <si>
    <t>QuẦN MẪU, 15 CHIẾC</t>
  </si>
  <si>
    <t xml:space="preserve">BIRZ ASSOCIATION LTD
BIRZ BUILDING 3 26 8 SENDAGAYA SHIBUYA KU TOKYO </t>
  </si>
  <si>
    <t>VÁY MẪU, 20 CHIẾC</t>
  </si>
  <si>
    <t>VÁY MẪU, 36 CHIẾC</t>
  </si>
  <si>
    <t>ÁO SƠ MI, 10 CHIẾC</t>
  </si>
  <si>
    <t>TÚI NHỰA MẪU, 1000 CHIẾC</t>
  </si>
  <si>
    <t>PHỚT ĐỆM TRỤC CAM, XE MÁY, 30 CHIẾC</t>
  </si>
  <si>
    <t>THANH ĐỊNH VỊ HEO SỐ, 5 CHIẾC</t>
  </si>
  <si>
    <t>THANH NHỰA (25cm*20cm) 4 THANH</t>
  </si>
  <si>
    <t>LINH KiỆN Ống KÍNH MÁY Ảnh,  2 CHIẾC</t>
  </si>
  <si>
    <t>KUBOTA CORP, LE DAI HANH, HA NOI, VIETNAM</t>
  </si>
  <si>
    <t>KUBOTA JOHKASOU SYSTEM CO LTD, NOHOMBASHI, MUROMACHI, CHUO KU, TOKYO, JAPAN</t>
  </si>
  <si>
    <t>MÁY ĐO ĐiỆN TRỞ, 15 CHIẾC</t>
  </si>
  <si>
    <t>CANON INC KAWASAKI OFFICE, YANAGI CHO, SAIWAI, KAWASAKI, KANAGAWA, JAPAN</t>
  </si>
  <si>
    <t>LINH KiỆN NẮP ĐẬY MÁY IN, 100 CHIẾC</t>
  </si>
  <si>
    <t>TẤM NHỰA MẪU (3cm*3cm), 80 CHIẾC</t>
  </si>
  <si>
    <t>TẤM VẢI (30cm*30cm), 8 TẤM</t>
  </si>
  <si>
    <t>TẤM VẢI (30cm*30cm), 1 TẤM</t>
  </si>
  <si>
    <t>QuẦN MẪU, 4 CHIẾC</t>
  </si>
  <si>
    <t>MICA BẢO VỆ CAMERA ĐiỆN THOẠI, 200 CHIẾC</t>
  </si>
  <si>
    <t>Ống NHỰA MẪU (20cm), 1 CHIẾC</t>
  </si>
  <si>
    <t>GĂNG TAY KHÁM BỆNH, 20 CHIẾC</t>
  </si>
  <si>
    <t>TÚI VẢI, 4 CHIẾC</t>
  </si>
  <si>
    <t>ASTY VIET NAM INC
AN DUONG HAI PHONG</t>
  </si>
  <si>
    <t>ASTY INC
3 22 13 HIGASHI SHIBUYA KU TOKYO</t>
  </si>
  <si>
    <t>TÚI XÁCH, 6 CÁI</t>
  </si>
  <si>
    <t xml:space="preserve">VINA OKAMOTO, 
NAM SACH HAI DUONG </t>
  </si>
  <si>
    <t xml:space="preserve">Ủng CAO SU: 3 ĐÔI </t>
  </si>
  <si>
    <t>THIẾT BỊ ĐẦU NỐI ĐiỆN TỬ, 15 CHIẾC</t>
  </si>
  <si>
    <t>TẤM LỌC GIÓ (30cm*20cm), 150 CHIẾC</t>
  </si>
  <si>
    <t>CHÍP MẠCH ĐiỆN TỬ: 40 CHIẾC</t>
  </si>
  <si>
    <t>TOKYO ELECTRON FE LTD, SUMIYOSHI CHO, FUCHU, TOKYO, JAPAN</t>
  </si>
  <si>
    <t>THANH THÉP MẪU (10cm) 3 CHIẾC</t>
  </si>
  <si>
    <t>TÚI NHỰA MẪU, 400 CHIẾC</t>
  </si>
  <si>
    <t>INJAE VINA CO LTD, PHU THAI, KIM THANH, HAIDUONG</t>
  </si>
  <si>
    <t>QUAD TRADING INC, HAMAMATSU CHO, MINATO, TOKYO, JAPAN</t>
  </si>
  <si>
    <t>ÁO SƠ MI: 02 CÁI</t>
  </si>
  <si>
    <t>VỎ HỘP CARTON: .3 CHIẾC</t>
  </si>
  <si>
    <t>TẤM NHỰA (30*30cm), 150 CHIẾC</t>
  </si>
  <si>
    <t>TẤM VẢI (100cm*30cm), 5 CHIẾC</t>
  </si>
  <si>
    <t>ĐẦU NỐI THIẾT BỊ MẠNG: 100 CÁI</t>
  </si>
  <si>
    <t>NÚM CAO SU, 20 CHIẾC</t>
  </si>
  <si>
    <t>SAO MAI TRADING CO, BINHMINH RESIDENTIAL, VINH BAO, HAIPHONG</t>
  </si>
  <si>
    <t>REPOS CO LTD, TOYOSATO, HIGASHIYODOGAWA, OSAKA, JAPAN</t>
  </si>
  <si>
    <t>ÁO CHOÀNG NỮ, 2 CHIẾC</t>
  </si>
  <si>
    <t>DÂY ĐEO THẺ, 100 CHIẾC</t>
  </si>
  <si>
    <t>BÁNH RĂNG, 100 CHIẾC</t>
  </si>
  <si>
    <t>IK VIETNAM CO LTD, PHANCHUTRINH, HOANKIEM, HANOI</t>
  </si>
  <si>
    <t>SINANEN ZEOMIC CO LTD, NAKAGAWA, HONMACHI, MINATO, NAGOYA, JAPAN</t>
  </si>
  <si>
    <t>KHAY NHỰA MẪU, 1 HỘP</t>
  </si>
  <si>
    <t>LINH KiỆN Ống KÍNH MÁY Ảnh,  50 CHIẾC</t>
  </si>
  <si>
    <t>ABEISM  VIETNAM CO LTD, QUANGMINH, MELINH, HANOI</t>
  </si>
  <si>
    <t>ABEISM CORP, KAMIMEGURO, MEGURO, TOKYO, JAPAN</t>
  </si>
  <si>
    <t>SÁCH HƯỚNG DẪN, 800 QUYỂN</t>
  </si>
  <si>
    <t>BÍT TẤT, 90 ĐÔI</t>
  </si>
  <si>
    <t>VÁY NỮ, 50 CHIẾC</t>
  </si>
  <si>
    <t>BONA, VUNG MANG, TICHGIANG, PHUC THO, HANOI</t>
  </si>
  <si>
    <t>SHIZUYA SEISHI LTD, HIGASHI, OSAKA, JAPAN</t>
  </si>
  <si>
    <t>ÁO JACKET, 25 CHIẾC</t>
  </si>
  <si>
    <t>BÍT TẤT (VỚ) 30 CHIẾC</t>
  </si>
  <si>
    <t>LINH KiỆN ĐỆM MÁ PHANH: 50</t>
  </si>
  <si>
    <t>ỐNG NỐI BẰNG CAO SU, 1 CHIẾC</t>
  </si>
  <si>
    <t>SÁCH HƯỚNG DẪN, 3 QUYỂN</t>
  </si>
  <si>
    <t>TOYO KNIT, HOANGQUOCVIET, CAUGIAY, HANOI</t>
  </si>
  <si>
    <t>TOYO KNIT CO LTD, NAKAGAWARA, YOKKAICHI, MIE, JAPAN</t>
  </si>
  <si>
    <t>ÁO TẮM NỮ, 20 CHIẾC</t>
  </si>
  <si>
    <t>BÍT TẤT (VỚ) 25 CHIẾC</t>
  </si>
  <si>
    <t xml:space="preserve">Ủng cao su: 2 CHIẾC </t>
  </si>
  <si>
    <t>VÁY NỮ, 40 CHIẾC</t>
  </si>
  <si>
    <t>PHỤ TÙNG XI LANH XE MÁY, 9 CHIẾC</t>
  </si>
  <si>
    <t>TẤM LỌC GIÓ, 5 CHIẾC</t>
  </si>
  <si>
    <t>BỘ ĐiỀU KHIỂN MÁY</t>
  </si>
  <si>
    <t>TẤM VẢI (30cm*20cm), 4 TẤM</t>
  </si>
  <si>
    <t>MiẾNG VẢI MẪU (3cm*3cm), 20 MiẾNG</t>
  </si>
  <si>
    <t>TÚI NHỰA MẪU, 15 CHIẾC</t>
  </si>
  <si>
    <t>SUMITOMO ELECTRIC INTERCONNECT PRODUCT VIET NAM LTD
TIEN SON IZ BAC NINH</t>
  </si>
  <si>
    <t>SUMITOMO ELECTRIC
ASASHIRO NISHI KUMATORI CHO SENNAN GUN OSAKA</t>
  </si>
  <si>
    <t>CON LĂN, 40 CHIẾC</t>
  </si>
  <si>
    <t xml:space="preserve">KAMOCHO AWANE HUKUYAMA SHI HIROSHIMA </t>
  </si>
  <si>
    <t>TÚI NHỰA, 330 CHIẾC</t>
  </si>
  <si>
    <t>HONDA LOCK VIET NAM
DUY TIEN HA NAM</t>
  </si>
  <si>
    <t>HONDA LOCK MFG CO LTD
3700 SHIMONAKA SADOWARA CHO MIYAZAKI SHI MIYAZAKI JAPAN</t>
  </si>
  <si>
    <t>HẠT NHỰA. 25KG</t>
  </si>
  <si>
    <t>VSM JAPAN MAMUFACTURING
TAN TRUONG IZ TAN TRUONG HAI DUONG</t>
  </si>
  <si>
    <t>RACINE INC
SHIMOGYO KU KYOTO JAPAN</t>
  </si>
  <si>
    <t>NICHIRIN VN CO LTD, QUANGCHAU, VIETYEN, BACGIANG</t>
  </si>
  <si>
    <t>NICHIRIN CO LTD, SAZUCHI BESSHO CHO, HIMEJI, HYOGO, JAPAN</t>
  </si>
  <si>
    <t>TẤM CAO SU (20cm*20cm), 15 CHIẾC</t>
  </si>
  <si>
    <t>HONDA VIETNAM, PHUCTHANG, PHUCYEN, VINHPHUC</t>
  </si>
  <si>
    <t>HONDA MOTOR CO LTD, HIRAKAWA OZUMACHI, KUMAMOTO, JAPAN</t>
  </si>
  <si>
    <t>LINH KIIỆN PISTON XE MÁY, 10 CHIẾC</t>
  </si>
  <si>
    <t>ÁO KHOÁC MẪU, 7 CHIẾC</t>
  </si>
  <si>
    <t>TSUJI PRESS, HIGASHI SHIN KOIWA, KATSUSHIKA KU, TOKYO, JAPAN</t>
  </si>
  <si>
    <t>ÁO JACKET, 15 CHIẾC</t>
  </si>
  <si>
    <t>YAZAKI HAIPHONG, ANDUONG DIST, HAIPHONG</t>
  </si>
  <si>
    <t>YAZAKI PARTS CO LTD, NUNOHIKIHARA, MAKINOHARA, SHIZUOKA, JAPAN</t>
  </si>
  <si>
    <t>ĐẦU NỐI DÂY CÁCH ĐiỆN, 2500 CHIẾC</t>
  </si>
  <si>
    <t>DAIZEN KATO, MIZUKO, FUJIMI SHI, SAITAMA, JAPAN</t>
  </si>
  <si>
    <t>ÁO PHÔNG, 5 CHIẾC</t>
  </si>
  <si>
    <t>TẤM NHỰA MẪU (3cm*3cm), 300 CHIẾC</t>
  </si>
  <si>
    <t>LINH KiỆN Ống KÍNH MÁY ẢNH, 10 CHIẾC</t>
  </si>
  <si>
    <t>MÔ TƠ MÁY, 2 CHIẾC</t>
  </si>
  <si>
    <t>MẠCH NỐI ĐiỆN TỬ: 120 CHIẾC</t>
  </si>
  <si>
    <t>LINH KiỆN ĐÈN LENS MÁY Ảnh,  3 CHIẾC</t>
  </si>
  <si>
    <t>TRUYEN HINH SO VE TINH, HABINHPHUONG, THUONGTIN, HANOI</t>
  </si>
  <si>
    <t>AKABANE, MEDIA LINK BLDG, TOKYO, JAPAN</t>
  </si>
  <si>
    <t>CATALOGUE, 30 CHIẾC</t>
  </si>
  <si>
    <t>TÚI NHỰA MẪU, 6 CHIẾC</t>
  </si>
  <si>
    <t>VẢI BẠT MẪU, 1 CHIẾC</t>
  </si>
  <si>
    <t>ÁO JACKET, 10 CHIẾC</t>
  </si>
  <si>
    <t>ÁO JACKET, 1 CHIẾC</t>
  </si>
  <si>
    <t>JELLYFIST EDUCATION, DICHVONG, CAUGIAY, HANOI</t>
  </si>
  <si>
    <t>YOSHITA CHIKAKO, MURAIHIGAI, HAKUSAN SHI, ISHIKAWA, JAPAN</t>
  </si>
  <si>
    <t>ĐỒ LÓT NỮ, 10 CHIẾC, QuẦN MẪU,3 CHIẾC</t>
  </si>
  <si>
    <t>ÁO BLOUSE, 7 CHIẾC</t>
  </si>
  <si>
    <t>GiẤY VỆ SINH, 8 CHIẾC</t>
  </si>
  <si>
    <t>LINH KiỆN VAN KHÓA MẪU, 2 CHIẾC</t>
  </si>
  <si>
    <t>PHILKOVINA INC, DUC THANG, HIEP HOA, BACGIANG, VIETNAM</t>
  </si>
  <si>
    <t>MOFIS CO LTD, DAIDDU ITENNOUJI KU, OSAKA, JAPAN</t>
  </si>
  <si>
    <t>ÁO JACKET, 30 CHIẾC</t>
  </si>
  <si>
    <t>KOSEI INTERNATIONAL CO LTD, ME HA, YEN PHU, YENMY, HUNG YEN</t>
  </si>
  <si>
    <t>KOSEI JAPAN CO LTD, SUEHIRO MACHI, YATSUSHIRO, KUMAMOTO, JAPAN</t>
  </si>
  <si>
    <t>BÀN TRẢI ĐÁNH RĂNG, 60 CHIẾC, LƯỢC TRẢI TÓC, 50 CHIẾC, MiẾNG BỌT BiỂN, 40 CHIẾC</t>
  </si>
  <si>
    <t>96032100
96032900
40161090</t>
  </si>
  <si>
    <t>ÁO BLOUSE, 4 CHIẾC</t>
  </si>
  <si>
    <t>TOYO KNIT HANOI, HOANGQUOCVIET, HANOI</t>
  </si>
  <si>
    <t>MAYAKON CO LTD, FUKAEHAQMACYOU, HIGASHINADAKU, KOBE, HYOGO, JAPAN</t>
  </si>
  <si>
    <t>TẤM VẢI MẪU, 11 CHIẾC</t>
  </si>
  <si>
    <t>LINH KiỆN Ống KÍNH MÁY ẢNH, 500 CHIẾC</t>
  </si>
  <si>
    <t>VAN ĐiỆN TỬ, 20 CHIẾC</t>
  </si>
  <si>
    <t>INOUE RUBBER VIET NAM CO LTD
THANH LAM ME LINH HA NOI</t>
  </si>
  <si>
    <t>INOUE RUBBER CO LTD
680 HÔNG IKEDA CHO IBI GUN GIFU JAPAN</t>
  </si>
  <si>
    <t>LỐP XE MÁY, 40 CHIẾC</t>
  </si>
  <si>
    <t>ÁO JACKET, 2 CHIẾC</t>
  </si>
  <si>
    <t>KẸP SẮT: 20 CÁI</t>
  </si>
  <si>
    <t>ÁO TẮM NỮ, 12 CHIẾC</t>
  </si>
  <si>
    <t>ÁO KHOÁC, 50 CHIẾC</t>
  </si>
  <si>
    <t>ÁO KHOÁC, 05 CHIẾC</t>
  </si>
  <si>
    <t>PHILCO VINA INC, DUCTHANGM HIEP HOA, BACGIANG</t>
  </si>
  <si>
    <t>NETWORK OFFICE, SHIMOUWA, TOKYO, JAPAN</t>
  </si>
  <si>
    <t>ÁO KHOÁC, 03 CHIẾC</t>
  </si>
  <si>
    <t>TẤM LỌC GIÓ, 10 CHIẾC</t>
  </si>
  <si>
    <t>TẤM CHẮN BÙN XE MÁY, 1 CHIẾC</t>
  </si>
  <si>
    <t>VINA TAIYO SPRING, QUOCOAI, HANOI, VIETNAM</t>
  </si>
  <si>
    <t>THS SPRING CO LTD, NAGATA HIGASHI, OSAKA, JAPAN</t>
  </si>
  <si>
    <t>KẸP SẮT: 100 CÁI</t>
  </si>
  <si>
    <t>DAINICHI COLOR VIETNAM CO LTD, TIENSON, TIENDU, BACNINH, VIETNAM</t>
  </si>
  <si>
    <t>NAGASE CO LTD, NIHONBASHI, KOBUNACHO, CHUO KU, TOKYO, JAPAN</t>
  </si>
  <si>
    <t>TẤM BẢNG MẦU, 33 CHIẾC</t>
  </si>
  <si>
    <t>TRỤC GIA ÁP, 10 CHIẾC</t>
  </si>
  <si>
    <t>KHĂN MẶT, 4 CHIẾC</t>
  </si>
  <si>
    <t>THANH NHỰA: 200 THANH</t>
  </si>
  <si>
    <t>LAN LAN CO LTD
PHU KHANH THAI BINH</t>
  </si>
  <si>
    <t>CAT CO LTD
SENDAGAYA SHIBUYA KU TOKYO JAPAN</t>
  </si>
  <si>
    <t>LINH KiỆN MÁY IN, 2 CHIẾC</t>
  </si>
  <si>
    <t>YSD VIET NAM
VAN LAM HUNG YEN</t>
  </si>
  <si>
    <t>KOBAYASI PRECISON INDUSTRY
MINAMIKU SAGAMIHARA KANAGAWA JAPAN</t>
  </si>
  <si>
    <t>RĂNG CƯA, 373 CHIẾC</t>
  </si>
  <si>
    <t>ALCONIX VIET NAM CO LTD
BA TRIEU HA NOI</t>
  </si>
  <si>
    <t>ALCONIX CORP 
NAGATACHO CHIYODA KU TOKYO</t>
  </si>
  <si>
    <t>CAO SU MẪU, 243 CHIẾC</t>
  </si>
  <si>
    <t>THANH NHỰA: 60 THANH</t>
  </si>
  <si>
    <t>QuẦN MẪU, 10 CHIẾC</t>
  </si>
  <si>
    <t>BÍT TẤT, 80 ĐÔI</t>
  </si>
  <si>
    <t>VÁY NỮ, 37 CHIẾC</t>
  </si>
  <si>
    <t>TOYO KNIT HA NOI
HOANG QUOC VIET CAU GIAY HA NOI</t>
  </si>
  <si>
    <t>TOYO KNIT CO LTD
YOKKAICHI SHI MIE KEN SHIZUOKA JAPAN</t>
  </si>
  <si>
    <t>ĐỒ BƠI, 155 CHIẾC</t>
  </si>
  <si>
    <t>KINYOSHA VIET NAM
TIEN DU BAC NINH</t>
  </si>
  <si>
    <t xml:space="preserve">KINYOSHA CO LTD
2 2 OSAKI CHOME SHINAGAWA KU TOKYO </t>
  </si>
  <si>
    <t>TẤM CAO SU (20cm*20cm), 3 CHIẾC</t>
  </si>
  <si>
    <t>TẤM LỌC GIÓ, 12 CHIẾC</t>
  </si>
  <si>
    <t>ÁO SƠ MI, 32 CHIẾC</t>
  </si>
  <si>
    <t>SHIHEN VIET NAM CO LTD
TIEN SON BAC NINH</t>
  </si>
  <si>
    <t>SHIHEN TECHNICAL CORP
 2 1 97 SAKURAGAWA TADOTSU CHO KAGAWA KEN JAPAN</t>
  </si>
  <si>
    <t>CHIP ĐiỆN TỬ. 11 CHIẾC</t>
  </si>
  <si>
    <t>PURE LAKE INTERNATIONAL LTD
AN KHANH HOAI DUC HA NOI</t>
  </si>
  <si>
    <t>TREM KNIT CO LTD
4 27 8 KOMAGOME BUNKYO KU TOKYO</t>
  </si>
  <si>
    <t>TẤM VẢI MẪU, 6 CHIẾC</t>
  </si>
  <si>
    <t xml:space="preserve">ITOCHU RETAIL LINK CORP
HATCHOBORI CHU KU TOKYO </t>
  </si>
  <si>
    <t>TÚI NHỰA MẪU, 30 CHIẾC</t>
  </si>
  <si>
    <t>QuẦN MẪU, 25 CHIẾC</t>
  </si>
  <si>
    <t xml:space="preserve">PEACH JOHN CO LTD
JINGMAE SHIBUYA KU TOKYO </t>
  </si>
  <si>
    <t>QuẦN MẪU, 9 CHIẾC</t>
  </si>
  <si>
    <t>QuẦN MẪU, 18 CHIẾC</t>
  </si>
  <si>
    <t>B R A TRADING CO LTD
3 23 8 SENDAGAYA SHIBUYA KU TOKYO</t>
  </si>
  <si>
    <t xml:space="preserve">EN EDNOY CO LTD
AKASAKA MINOTO KU TOKYO </t>
  </si>
  <si>
    <t>THANH NHỰA: 30 THANH</t>
  </si>
  <si>
    <t>LIVE CO LTD
MINAMIHOMMACHI CHUO OSAKA</t>
  </si>
  <si>
    <t>ÁO KHOÁC, 4 CHIẾC</t>
  </si>
  <si>
    <t>ÁO KHOÁC , 1 CHIẾC</t>
  </si>
  <si>
    <t xml:space="preserve">LINH KiỆN MÁY IN: 2 CHIẾC </t>
  </si>
  <si>
    <t>ÁO JACKET, 3 CHIẾC</t>
  </si>
  <si>
    <t>TẤM VẢI MẪU,60 CHIẾC</t>
  </si>
  <si>
    <t>IHI CORP, PHAN CHU TRINH, HANOI, VIETNAM</t>
  </si>
  <si>
    <t>IHI CORP, TOYOSU KOTO KU, TOKYO, JAPAN</t>
  </si>
  <si>
    <t>TẠP CHÍ, 40 QUYỂN</t>
  </si>
  <si>
    <t>HONDA VIETNAM CO LTD, PHUC YEN, VINH PHUC, VIETNAM</t>
  </si>
  <si>
    <t>HONDA R&amp;D CO LTD, SENZUI ASAKASHI, SAITAMA, JAPAN</t>
  </si>
  <si>
    <t>TẤM LÓT CHẮC BÙN XE MÁY, 1 CHIẾC</t>
  </si>
  <si>
    <t>CON LĂN, 160 CHIẾC</t>
  </si>
  <si>
    <t>NẮP ĐẬY NGoài MÁY Ảnh, 5 chiếc</t>
  </si>
  <si>
    <t>ÁO KHOÁC, 30 CHIẾC</t>
  </si>
  <si>
    <t>ÁO KHOÁC, 6 CHIẾC</t>
  </si>
  <si>
    <t>DÂY ĐEO THẺ, 3 TÚI</t>
  </si>
  <si>
    <t>ÁO KHOÁC, 3 CHIẾC</t>
  </si>
  <si>
    <t>THANH SẮT CHỮ I DÀI 10cm, 20 CHIẾC</t>
  </si>
  <si>
    <t>VỎ HỘP CARTON, 20 CHIẾC</t>
  </si>
  <si>
    <t>ECO HOLZ CO LTD, THUYVAN IND, VIETTRI, VIETNAM</t>
  </si>
  <si>
    <t>HOLT SALES CO LTD, AWANO IITAKA CYO, MATSU SAKA, MIE, JAPAN</t>
  </si>
  <si>
    <t>TEM GiẤY, 20700 CHIẾC</t>
  </si>
  <si>
    <t>SYNZTEC VIETNAM CO LTD, NOMURA, ANDUONG DIST, HAI PHONG</t>
  </si>
  <si>
    <t>SYNZTEC CO LTD, URAGO CHO, YOKOSUKA, KANAGAWA, JAPAN</t>
  </si>
  <si>
    <t>CON LĂN CỦA MÁY IN 90 CHIẾC</t>
  </si>
  <si>
    <t>ÁO SƠ MI, 4 CHIẾC</t>
  </si>
  <si>
    <t>KHAY NHỰA MẪU, 760 CHIẾC</t>
  </si>
  <si>
    <t>ÁO PHÔNG, 50 CHIẾC</t>
  </si>
  <si>
    <t>BÍT TẤT (VỚ) 78 CHIẾC</t>
  </si>
  <si>
    <t>ĐỆM THÂN MÁY CỦA XE MÁY, 15 CHIẾC</t>
  </si>
  <si>
    <t>TẠP CHÍ, 50 QUYỂN</t>
  </si>
  <si>
    <t>VÁY NỮ, 8 CHIẾC</t>
  </si>
  <si>
    <t>UPCO LTD, LE THANH TONG, DONG HAI, HAI AN, HAIPHONG</t>
  </si>
  <si>
    <t>KAJIKI CHO HYUGA SHI MIYAZAKI KEN, JAPAN</t>
  </si>
  <si>
    <t>ÁO PHÔNG, 25 CHIẾC</t>
  </si>
  <si>
    <t>FUJI CO, TON DUC THANG, HANOI</t>
  </si>
  <si>
    <t xml:space="preserve">HASHIMOTO MASHIHIRO, TAKANE CHO, TATEBAYA SHI, GUMA, JAPAN </t>
  </si>
  <si>
    <t>TẠP CHÍ, 30 QUYỂN</t>
  </si>
  <si>
    <t>THANH SẮT CHỮ I DÀI 45cm, 2 CHIẾC</t>
  </si>
  <si>
    <t>TẤM NHỰA MẪU (3cm*3cm), 40 CHIẾC</t>
  </si>
  <si>
    <t>VÁY NỮ, 3 CHIẾC</t>
  </si>
  <si>
    <t>ÁO PHÔNG, 3 CHIẾC</t>
  </si>
  <si>
    <t>BỌ MẠCH NGUỒN MÁY in, 80 CHIẾC</t>
  </si>
  <si>
    <t>QuẦN MẪU, 55 CHIẾC</t>
  </si>
  <si>
    <t>KHAY NHỰA MẪU, 3640 CHIẾC</t>
  </si>
  <si>
    <t>Ống KÍNH MÁY Ảnh, 20 CHIẾC</t>
  </si>
  <si>
    <t>TÚI NHỰA MẪU, 70 CHIẾC</t>
  </si>
  <si>
    <t>ÁO KHOÁC, 40 CHIẾC</t>
  </si>
  <si>
    <t>BÍT TẤT (VỚ) 200 CHIẾC</t>
  </si>
  <si>
    <t>TAY KHÓA THÀNH SAU THÙNG XE, 1 CHIẾC</t>
  </si>
  <si>
    <t>BÍT TẤT, 8 ĐÔI</t>
  </si>
  <si>
    <t>VAN XẢ, 24 CHIẾC</t>
  </si>
  <si>
    <t>ÁO PHÔNG, 2 CHIẾC</t>
  </si>
  <si>
    <t>S.H.I PLASTIC MACHINE LTD, THUY KHUE, TAY HO, HA NOI</t>
  </si>
  <si>
    <t>PLASTICS MACHINERY DIVISION, SUMITOMO HEAVY IND LTD, NAGANUMAHARA CHO, CHIBA, JAPAN</t>
  </si>
  <si>
    <t>TẤM MẠCH IN, 1 CHIẾC</t>
  </si>
  <si>
    <t>TẤM LÓT CHẮN BÙN XE MÁY, 1 CHIẾC</t>
  </si>
  <si>
    <t>TẤM ĐỆM SẢN XuẤT YÊN XE MÁY, 1 CHIẾC</t>
  </si>
  <si>
    <t>TẤM LỌC GIÓ, 4 CHIẾC</t>
  </si>
  <si>
    <t>ESQUEL GARMENT LTD, HOASON, LUONGSON, HOABINH, VIETNAM</t>
  </si>
  <si>
    <t>ESQUEL JAPAN LTD, SARUGAKUCHO, SHIBUYA KU, TOKYO, JAPAN</t>
  </si>
  <si>
    <t>ÁO SƠ MI, 14 CHIẾC</t>
  </si>
  <si>
    <t>BÍT TẤT (VỚ) 16 CHIẾC</t>
  </si>
  <si>
    <t>TẢI TRỌNG LY HỢP</t>
  </si>
  <si>
    <t>LÒ XO MẪU, 210 CHIẾC</t>
  </si>
  <si>
    <t>ÁO KHOÁC, 1 CHIẾC</t>
  </si>
  <si>
    <t>VỎ NHỰA MÁY IN: 3 CÁI</t>
  </si>
  <si>
    <t>QuẦN MẪU, 19 CHIẾC</t>
  </si>
  <si>
    <t>ÁO KHOÁC, 70 CHIẾC</t>
  </si>
  <si>
    <t>XI MANG NGHI SON, PHANCHUTRINH, HOANKIEM, HANOI</t>
  </si>
  <si>
    <t>TAIHEI CEMENT CORP, DAIBA GARDEN BLDG,  DAIBA, TOKYO, JAPAN</t>
  </si>
  <si>
    <t>ĐÁ VÔI, 6.4 KG</t>
  </si>
  <si>
    <t>BÁNH RĂNG, 20 CHIẾC</t>
  </si>
  <si>
    <t>BÁNH RĂNG, 160 CHIẾC</t>
  </si>
  <si>
    <t>PURE LAKE INTERNATIONAL LTD, HANOI, VIETNAM</t>
  </si>
  <si>
    <t>TOYOSHIMA CO LTD, KANDA IWAMOTO CHO, CHIYODA KU, TOKYO, JAPAN</t>
  </si>
  <si>
    <t>ÁO PHÔNG, 30 CHIẾC</t>
  </si>
  <si>
    <t>ÁO KHOÁC, 25 CHIẾC</t>
  </si>
  <si>
    <t>VÁY NỮ, 6 CHIẾC</t>
  </si>
  <si>
    <t>SUN WA TECHNO CO LTD, KIMMA, BADINH, HANOI</t>
  </si>
  <si>
    <t>SUNWA TECHNOS CORP, MEIEKI, NAKAMURA, NAGOYA, AICHI, JAPAN</t>
  </si>
  <si>
    <t>Ấm PHA TRÀ, 6 CHIẾC</t>
  </si>
  <si>
    <t>Ống SẮT, 6 CHIẾC</t>
  </si>
  <si>
    <t>TẤM LỌC GIÓ (40cm*20cm), 2 CHIẾC</t>
  </si>
  <si>
    <t>LINH KiỆN BỘ LỌC GIÓ, 20 CHIẾC</t>
  </si>
  <si>
    <t>KHĂN MẶT, 20 CHIẾC</t>
  </si>
  <si>
    <t>ÁO TẮM NỮ, 7 CHIẾC</t>
  </si>
  <si>
    <t>TẤM VẢI MẪU, 3 CHIẾC</t>
  </si>
  <si>
    <t>ÁO PHÔNG, 4 CHIẾC</t>
  </si>
  <si>
    <t>MAEDA KOSEN VIETNAM CO LTD, DAIDONG, HOANSON, TIENDU, BACNINH</t>
  </si>
  <si>
    <t>MAEDA KOSEN CO LTD, NIHOMBASHI, HIGASATSU CHO, CHUO KU, TOKYO, JAPAN</t>
  </si>
  <si>
    <t>TẤM GỖ DÁN, 18 CHIẾC</t>
  </si>
  <si>
    <t>MÀNG NHỰA PE (DÙNG ĐỂ BỌ SẢN PHẨM), 24 CuỘN</t>
  </si>
  <si>
    <t>ĐỆM THÂN MÁY, 5 CHIẾC</t>
  </si>
  <si>
    <t>MSV CO LTD, PHUBAI IZ, HUONG THUY, THUA THIEN HUE</t>
  </si>
  <si>
    <t>SANKEI CO LTD, SHINONOME, KOTO KU, TOKYO, JAPAN</t>
  </si>
  <si>
    <t>TẤM NHỰA MẪU (3cm*3cm), 60 CHIẾC</t>
  </si>
  <si>
    <t>KHUNG NHỰA CỦA MÁY Ảnh</t>
  </si>
  <si>
    <t>JAPANA CO LTD
MARUNOUCHI NAKA KU NAGOYA JAPAN</t>
  </si>
  <si>
    <t>LEGE VN CO LTD, QUEVO, BAC NINH</t>
  </si>
  <si>
    <t>KITAJIMA DIE CASTING IND, KAWAGUCGI, SAITAMA, JAPAN</t>
  </si>
  <si>
    <t>VÒNG NHÔM MẪU, 4 CHIẾC</t>
  </si>
  <si>
    <t>SÁCH GIÁO KHOA, 4 QUYỂN</t>
  </si>
  <si>
    <t>MÁY IN, 1 CHIẾC</t>
  </si>
  <si>
    <t>PAROSY, DUYEN THAI IZ, THUONGTIN, HANOI</t>
  </si>
  <si>
    <t>SUMITEX INTERNATIONAL CO LTD, KANDA JINBO CHO, CHIYODA, TOKYO, JAPAN</t>
  </si>
  <si>
    <t>ÁO BLOUSE, 3 CHIẾC</t>
  </si>
  <si>
    <t>BO MẠCH NGUỒN MÁY IN, 60 CHIẾC</t>
  </si>
  <si>
    <t>CON LĂN CỦA MÁY IN 8 CHIẾC</t>
  </si>
  <si>
    <t>YONEDA VIETNAM CO LTD, ANDUONG, HAIPHONG</t>
  </si>
  <si>
    <t>YONEDA CO LTD, NAKAMURA, INAMICHO, KAKOGUN, HYOGO, JAPAN</t>
  </si>
  <si>
    <t>BÍT TẤT, 200 ĐÔI</t>
  </si>
  <si>
    <t>TSUKUBA DIECASTING VN CO LTD, SAIDONG, LONGBIEN, HANOI</t>
  </si>
  <si>
    <t>TSUKUBA DIECASTING CO LTD, SHIMONANBATA FUJIMI, SAITAMA, JAPAN</t>
  </si>
  <si>
    <t>KHUNG NHÔM CHỮ V, 100 CHIẾC</t>
  </si>
  <si>
    <t>LINH KiỆN LĂNG KÍNH MÁY Ảnh, 12 CHIẾC</t>
  </si>
  <si>
    <t>DÂY ĐEO THẺ, 2 TÚI</t>
  </si>
  <si>
    <t>TẤM LƯỚI CẢN GIÓ Ô TÔ, 1 CHIẾC</t>
  </si>
  <si>
    <t>ÁO KHOÁC, 24 CHIẾC</t>
  </si>
  <si>
    <t>BỘ ĐiỀU KHIỂN TỰ ĐỘNG, 1 CHIẾC</t>
  </si>
  <si>
    <t>TẤM ĐỆM MÁY. 500 CHIẾC</t>
  </si>
  <si>
    <t>TẤM VẢI (20cm*20cm), 1 TẤM</t>
  </si>
  <si>
    <t>LINH KiỆN ĐẦU NỐI THIẾT BỊ Y TẾ, 2 CHIẾC</t>
  </si>
  <si>
    <t>ÁO SƠ MI, 9 CHIẾC</t>
  </si>
  <si>
    <t>LINH KiỆN KHUÔN NHỰA MẪU, 15 CHIẾC</t>
  </si>
  <si>
    <t>ỐNG DÂY PHANH: 20 CHIẾC</t>
  </si>
  <si>
    <t>USOL VIETNAM CO LTD, HOANG QUOC VIET, CAU GIAY, HANOI</t>
  </si>
  <si>
    <t>NIHON UNISYS LTD, TOYOSU, KOTO KU, TOKYO, JAPAN</t>
  </si>
  <si>
    <t>ALBUM Ảnh, 6 QUYỂN</t>
  </si>
  <si>
    <t>ÁO KHOÁC,2 CHIẾC</t>
  </si>
  <si>
    <t>ÁO PHÔNG, 10 CHIẾC</t>
  </si>
  <si>
    <t>LINH KiỆN VAN KHÍ XE MÁY, 20 CHIẾC</t>
  </si>
  <si>
    <t>BiẾN TRỞ, 200 CHIẾC</t>
  </si>
  <si>
    <t>VÒNG ĐỆM BẰNG NHỰA, 500 CHIẾC</t>
  </si>
  <si>
    <t>KHỚP NỐI BẰNG THÉP, 20 CHIẾC</t>
  </si>
  <si>
    <t>TÚI PLASTIC, 90 CHIẾC</t>
  </si>
  <si>
    <t>TÚI NHỰA MẪU, 200 CHIẾC</t>
  </si>
  <si>
    <t>TÚI NHỰA MẪU, 350 CHIẾC</t>
  </si>
  <si>
    <t>ITOCHO CORP, THUY KHUE, TAY HO, HANOI, VIETNAM</t>
  </si>
  <si>
    <t>ITOCHU FOOD SALES MARKETING CO LTD, MINAMI AOYAMA MINATO, TOKYO, JAPAN</t>
  </si>
  <si>
    <t>CHÈ XANH, 1 GÓI</t>
  </si>
  <si>
    <t>ÁO PHÔNG, 15 CHIẾC</t>
  </si>
  <si>
    <t>LINH KiỆN LĂNG KÍNH MÁY Ảnh, 2 CHIẾC</t>
  </si>
  <si>
    <t>SAN XUAT XUATKHAU YENBAI, PHUC XUAN, NGUYEN PHUC, YEN BAI</t>
  </si>
  <si>
    <t>JYO FUKUZUMI TOYOHIRA KU SAPPORO HOKKAIDO, JAPAN</t>
  </si>
  <si>
    <t>TẤM GỖ DÁN, 1 CHIẾC</t>
  </si>
  <si>
    <t>TEM NHÃN XE MÁY, 20 CHIẾC</t>
  </si>
  <si>
    <t>TOHOKU PIONEER CORP, KUNOMOTO, TENDO, YAMAGATA, JAPAN</t>
  </si>
  <si>
    <t>TẤM BÌA GiẤY, 1 CHIẾC</t>
  </si>
  <si>
    <t>HANHEE VIETNAM CO LTD, MYCAU, TANMY, BACGIANG, VIETNAM</t>
  </si>
  <si>
    <t>INABATA VN CO LTD, PHANCHUTRINH, HOANKIEM, HANOI, VIETNAM</t>
  </si>
  <si>
    <t>MITSUBISI ENGINEERING, HIGASHIYAWATA, HIRATSUKA, KANAGAWA, JAPAN</t>
  </si>
  <si>
    <t>HẠT NHỰA. 26KG</t>
  </si>
  <si>
    <t>LINH KiỆN ĐẦU NỐI THIẾT BỊ Y TẾ, 1000 CHIẾC</t>
  </si>
  <si>
    <t>DÂY THỪNG, 40 CHIẾC</t>
  </si>
  <si>
    <t>ÁO PHÔNG, 35 CHIẾC</t>
  </si>
  <si>
    <t>THẢM CAO SU, 1 CHIẾC</t>
  </si>
  <si>
    <t>CHÍP MẠCH ĐiỆN TỬ: 40 CÁI</t>
  </si>
  <si>
    <t>VTECH SCIENTIFIC CO LTD, NGUYEN THAIHOC, HADONG, HANOI</t>
  </si>
  <si>
    <t>KAY INVESTMENT LTD, YOYOGI, SHIBUYA KU, TOKYO, JAPAN</t>
  </si>
  <si>
    <t>QuẶNG SẮT, 1 CHIẾC</t>
  </si>
  <si>
    <t>QuẦN MẪU, 40 CHIẾC</t>
  </si>
  <si>
    <t>QuẦN MẪU, 21 CHIẾC</t>
  </si>
  <si>
    <t>ÁO BLOUSE, 1 CHIẾC</t>
  </si>
  <si>
    <t>BARNYARD STORM
MARUNOUCHI CHIYODA KU TOKYO</t>
  </si>
  <si>
    <t>ÁO KHOÁC, 11 CHIẾC</t>
  </si>
  <si>
    <t>BÁNH RĂNG, 152 CHIẾC</t>
  </si>
  <si>
    <t>TEXTMART VINA CO TD
VIET TRI PHU THO HA NOI</t>
  </si>
  <si>
    <t>MOFIS CO LTD 
TENNOUJI KU OSAKA</t>
  </si>
  <si>
    <t>ÁO KHOÁC, 43 CHIẾC</t>
  </si>
  <si>
    <t>BUNKA VIET NAM CO LTD
YEN MY HUNG YEN</t>
  </si>
  <si>
    <t>BANKA SHUUTER CO LTD
1 17 3 NISHIKATA BUNKUO KU TOKYO JAPAN</t>
  </si>
  <si>
    <t>CỬA RA VÀO, 2 CHIẾC</t>
  </si>
  <si>
    <t>LINH KiỆN CAMERA, 76 CHIẾC</t>
  </si>
  <si>
    <t>RIN INTERNATIONAL INC
17 7 12 MOTOR YOYOGI CHO SHIBUYA KU TOKYO JAPAN</t>
  </si>
  <si>
    <t>ÁO LEN, 40 CHIẾC</t>
  </si>
  <si>
    <t>LỐP XE MÁY, 45 CHIẾC</t>
  </si>
  <si>
    <t>TAKAYA SHOJI INC
SENDA SENDA CHO FUKUYAMA HIROSHIMA JAPAN</t>
  </si>
  <si>
    <t>VÁY MẪU, 2 CHIẾC</t>
  </si>
  <si>
    <t>ÁO LEN, 14 CHIẾC</t>
  </si>
  <si>
    <t>LINH KiỆN CAMERA, 140 CHIẾC</t>
  </si>
  <si>
    <t>LINH KiỆN Ống KÍNH MÁY ẢNH, 190 CHIẾC</t>
  </si>
  <si>
    <t>BỘ ĐỒ BƠI NỮ, 14 CHIẾC</t>
  </si>
  <si>
    <t>ÁO KHOÁC, 100 CHIẾC</t>
  </si>
  <si>
    <t>KYB MANUFACTURING CO LTD, THANGLONG IP, DONGANH, HANOI</t>
  </si>
  <si>
    <t>KYB CORP, DOTA, KANI, GIFU, JAPAN</t>
  </si>
  <si>
    <t>PHAO BƠI, 20 CHIẾC</t>
  </si>
  <si>
    <t>LINH KiỆN BỘ LY HỢP, 45 CHIẾC</t>
  </si>
  <si>
    <t>VỎ THÂN XE MÁY, 30 CHIẾC</t>
  </si>
  <si>
    <t>LINH KIIỆN SẢN XuẤT XE MÁY, 120 CHIẾC</t>
  </si>
  <si>
    <t>ÁO PHÔNG, 40 CHIẾC</t>
  </si>
  <si>
    <t>KHUÔN SẮT MẪU, 1 CHIẾC</t>
  </si>
  <si>
    <t>TẤM VẢI 20cm, 100 CHIẾC</t>
  </si>
  <si>
    <t>LÒ XO LY HỢP, 20 CHIẾC</t>
  </si>
  <si>
    <t>LÒ XO MẪU, 250 CHIẾC</t>
  </si>
  <si>
    <t>COMINIX VIETNAM CO LTD, NGO QUYEN, HOANKIEM, HANOI</t>
  </si>
  <si>
    <t>ISHII CORP, HIGASHIKOU SEIROUMACHI, KITARANBANGUN, NIIGATA, JAPAN</t>
  </si>
  <si>
    <t>MŨI PHAI, 3 CHIẾC</t>
  </si>
  <si>
    <t>ĐỒ LÓT NỮ, 2 CHIẾC</t>
  </si>
  <si>
    <t>DÂY CẢM BiẾN ĐO KHI THẢI CỦA XE MÁY, 100 CHIẾC</t>
  </si>
  <si>
    <t>BÁNH NHÔNG XE MÁY, 50 CHIẾC</t>
  </si>
  <si>
    <t>TRỤC CHÍNH CỦA XE MÁY, 3 CHIẾC</t>
  </si>
  <si>
    <t>BỘ CÔNG TẮC KHỞI ĐỘNG XE MÁY, 55 CHIẾC</t>
  </si>
  <si>
    <t>BẢN VẼ THIẾT KẾ, 70 CHIẾC</t>
  </si>
  <si>
    <t>XĂM XE ĐẠP, 4 CHIẾC</t>
  </si>
  <si>
    <t>HANOI STEEL CENTER CO LTD, THANG LONG, DONG ANH, HANOI</t>
  </si>
  <si>
    <t>SUMITOMO CORP, HARUMI, CHUO KU, TOKYO, JAPAN</t>
  </si>
  <si>
    <t>THANH SẮT CHỮ I DÀI 30cm, 2 CHIẾC</t>
  </si>
  <si>
    <t>LỒNG KÍNH MÁY Ảnh, 5 chiếc</t>
  </si>
  <si>
    <t>RICOH IMAGING CO LTD, HEWAJIMA, UTAKU, TOKYO, JAPAN</t>
  </si>
  <si>
    <t>THẤU KÍNH MÁY Ảnh, 2 chiếc</t>
  </si>
  <si>
    <t>ÁO PHÔNG, 6 CHIẾC</t>
  </si>
  <si>
    <t>ÁO KHOÁC, 15 CHIẾC</t>
  </si>
  <si>
    <t>KOMATSU SEIREN CO LTD
167 HAMACHO NOUMI SHI ISHIKAWA JAPAN</t>
  </si>
  <si>
    <t>ÁO KHOÁC , 3 CHIẾC</t>
  </si>
  <si>
    <t>ÁO KHOÁC , 11 CHIẾC</t>
  </si>
  <si>
    <t>TẤM VẢI MẪU (2.5m), 1 TẤM.
ÁO KHOÁC, 5 CHIẾC</t>
  </si>
  <si>
    <t>54077300
61062000</t>
  </si>
  <si>
    <t>BÍT TẤT, 192 ĐÔI</t>
  </si>
  <si>
    <t>NISSEI ELECTRIC VN CO LTD, TIEN SON BAC NINH</t>
  </si>
  <si>
    <t>MEIDENSHA CORP, KAMINAKAMIZO, HIGASHIMAKADO, NAMAZU, SHIZUOKA, JAPAN</t>
  </si>
  <si>
    <t>TẤM KIM LoẠI ĐỊNH VỊ, 6 CHIẾC</t>
  </si>
  <si>
    <t>R TECHNICAL RESEARCH CO LTD, HUU NGHI, HOA BINH, VIETNAM</t>
  </si>
  <si>
    <t>R TECHNICAL RESEARCH CO LTD, ICHINOSEKI, IWATE, JAPAN</t>
  </si>
  <si>
    <t>THẤU KÍNH MÁY Ảnh, 12315 chiếc</t>
  </si>
  <si>
    <t xml:space="preserve">VINA OKAMOTO CO 
NAM SACH HAI DUONG </t>
  </si>
  <si>
    <t>GĂNG TAY Y TẾ, 4 CHIẾC</t>
  </si>
  <si>
    <t>ÁO PHÔNG, 1 CHIẾC</t>
  </si>
  <si>
    <t>VÒNG ĐỆM NẮP BÌNH XĂNG, 2 CHIẾC</t>
  </si>
  <si>
    <t>VÁY NỮ, 2 CHIẾC</t>
  </si>
  <si>
    <t>HOEV CO LTD, THANG LONG IP, DONGANH, HANOI</t>
  </si>
  <si>
    <t>HOYA CORP DIVISION, NAKAMARA NAGASAKA MACHI, HOKUTO SHI, YAMANASHI, JAPAN</t>
  </si>
  <si>
    <t>Dụng cụ văn phòng phẩm, 1 bộ/ sách giáo khoa, 15 quyển/ sổ ghi chép, 5 quyển</t>
  </si>
  <si>
    <t>39261000
49019910
48201000</t>
  </si>
  <si>
    <t>ÁO KHOÁC, 20 CHIẾC</t>
  </si>
  <si>
    <t>NẮP LỐC MÁY CỦA XE MÁY, 7 CHIẾC</t>
  </si>
  <si>
    <t>ĐẦU NỐI DÂY CÁCH ĐiỆN, 300 CHIẾC</t>
  </si>
  <si>
    <t>ÁO SƠ MI, 25 CHIẾC</t>
  </si>
  <si>
    <t xml:space="preserve">NISSEI TECHNOLOGY CORP 
MINATO JIMA MINMIMACHI CHUO KU KOBE, JAPAN </t>
  </si>
  <si>
    <t>MICA CAMERA MÁY ẢNH, 21 CHIẾC</t>
  </si>
  <si>
    <t>THẤU KÍNH MÁY Ảnh, 80 chiếc</t>
  </si>
  <si>
    <t>ÁO KHOÁC, 14 CHIẾC</t>
  </si>
  <si>
    <t>ICO, HOANG VAN THU, BAC GIANG</t>
  </si>
  <si>
    <t>MINH GIANG COTO EDUCATION, COTO KUMAMOTO, JAPAN</t>
  </si>
  <si>
    <t>Áo len, 4 chiếc / Áo khoác, 3 chiếc / Quần bò, 1 chiếc / Mỳ ăn liên, 10 hộp / Găng tay, 3 chiếc</t>
  </si>
  <si>
    <t>61029000
61062000
62034900
19023040
61169900</t>
  </si>
  <si>
    <t>THANH NHÔM CHỮ I (60cm) 20 CHIẾC</t>
  </si>
  <si>
    <t>KYOEI TECH VN CO LTD, THANGLONG, DONGANH, HANOI</t>
  </si>
  <si>
    <t>KYOEI PRINT GIKEN CO LTD, TAMAGAWA, CHOFU, TOKYO, JAPAN</t>
  </si>
  <si>
    <t>MÁY TÍNH XÁCH TAY, 1 CHIẾC</t>
  </si>
  <si>
    <t>HỘP GiẤY, 15 CHIẾC</t>
  </si>
  <si>
    <t>MiẾNG LÓT GiẦY, 1 CHIẾC</t>
  </si>
  <si>
    <t>TÚI NHỰA MẪU, 300 CHIẾC</t>
  </si>
  <si>
    <t>QuẦN LÓT NỮ, 12 CHIẾC</t>
  </si>
  <si>
    <t>UPCO LTD, LETHANHTONG, DONGHAI, HAIAN, HAIPHONG</t>
  </si>
  <si>
    <t>HANABUSA BLG, DOSHO MACHI, OSAKA, JAPAN</t>
  </si>
  <si>
    <t>TÚI NHỰA MẪU, 1 CHIẾC</t>
  </si>
  <si>
    <t>Dụng cụ văn phòng phẩm, 1 bộ</t>
  </si>
  <si>
    <t>NIHON DENKEI VN CO LTD, THANGLONG DONGANH, HANOI</t>
  </si>
  <si>
    <t>NIHON DENKEI CO LTD, KAGAYAMA, SUGINAMI, TOKYO</t>
  </si>
  <si>
    <t>BỘ THU &amp; GiẢI MÃ TÍN HiỆU KỸ THẬT SỐ</t>
  </si>
  <si>
    <t>ITOCHU CORP, THUYKHUE, TAYHO, HANOI</t>
  </si>
  <si>
    <t>ITOCHU CORP, KITA AOYAM, MINATO KU, TOKYO, JAPAN</t>
  </si>
  <si>
    <t>DĂM GỖ, 46.5KG</t>
  </si>
  <si>
    <t>BỘT ĐÁ: 1.8 KG</t>
  </si>
  <si>
    <t>DÂY PHANH XE MÁY, 4 CHIẾC</t>
  </si>
  <si>
    <t>LINH KiỆN LẮP RÁP ĐỘNG CƠ XE MÁY, 18 CHIẾC</t>
  </si>
  <si>
    <t xml:space="preserve">NISSEI TECHNOLOGY CORP MINATO JIMA MINMIMACHI CHUO KU KOBE </t>
  </si>
  <si>
    <t>BỌ MẠCH LẮP RÁP MÁY Ảnh, 37 chiếc</t>
  </si>
  <si>
    <t>ÁO BLOUSE, 10 CHIẾC</t>
  </si>
  <si>
    <t xml:space="preserve">NẮP NHỰA MẪU, 160 chiếc </t>
  </si>
  <si>
    <t>MÀNG NHỰA PE, 4 CuỘN</t>
  </si>
  <si>
    <t>TẤM NHỰA MẪU (2cm*2cm), 140 CHIẾC</t>
  </si>
  <si>
    <t>TÚI PLASTIC, 100 CHIẾC</t>
  </si>
  <si>
    <t>VỎ NHỰA MÁY IN: 1 CÁI</t>
  </si>
  <si>
    <t>TÚI VẢI MẪU, 10 CHIẾC</t>
  </si>
  <si>
    <t>TẤM ĐỆM MÁY. 50 CHIẾC</t>
  </si>
  <si>
    <t>DĂM GỖ, 18.7KG</t>
  </si>
  <si>
    <t>ỐNG DÂY PHANH: 3 CHIẾC</t>
  </si>
  <si>
    <t>NÚM CAO SU, 60 CHIẾC</t>
  </si>
  <si>
    <t>BÍT TẤT, 4 ĐÔI</t>
  </si>
  <si>
    <t>CÂN ĐiỆN TỬ, 1 CHIẾC</t>
  </si>
  <si>
    <t>YUKO TRADINH CO LTD, KITAHORIE NISHI KU OSAKA JAPAN</t>
  </si>
  <si>
    <t>KHĂN MẶT, 3 CHIẾC</t>
  </si>
  <si>
    <t>GIOĂNG CAO SU, 330 CHIẾC / ĐINH Ốc, 90 chiếc / nắp máy xe máy, 100 chiếc</t>
  </si>
  <si>
    <t>40169390
73181400
84099132</t>
  </si>
  <si>
    <t>Ổ ĐỠ, 680 CHIẾC / TẤM LÓT CÁCH ĐiỆN, 680 CHIẾC</t>
  </si>
  <si>
    <t>84833090
68129990</t>
  </si>
  <si>
    <t>ÁO PHÔNG, 28 CHIẾC</t>
  </si>
  <si>
    <t>XUPÁP THẢI CỦA XE GẮN MÁY, 3 CHIẾC</t>
  </si>
  <si>
    <t>BÍT TẤT (VỚ) 15 CHIẾC</t>
  </si>
  <si>
    <t>TOHOKU RHYTHM CO LTD ICHINOSEKI MONDENMACHI AIZU WAKAMATSU FUKUSHIMA JAPAN</t>
  </si>
  <si>
    <t>VÒNG ĐỊNH DẠNG BẰNG SẮT, 4 CHIẾC</t>
  </si>
  <si>
    <t>LÒ XO MẪU, 105 CHIẾC</t>
  </si>
  <si>
    <t>LINH KiỆN Ống KÍNH MÁY Ảnh,  4 CHIẾC</t>
  </si>
  <si>
    <t>ĐĨA NHỰA MẪU, 3 CHIẾC</t>
  </si>
  <si>
    <t>ĐĨA NHỰA MẪU, 1 CHIẾC</t>
  </si>
  <si>
    <t>LỌ NHỰA RỖNG, 32 CHIẾC</t>
  </si>
  <si>
    <t>TẤM NHỰA MẪU (7*4), 10 CHIẾC</t>
  </si>
  <si>
    <t>QuẦN MẪU, 14 CHIẾC</t>
  </si>
  <si>
    <t>MiẾNG CAO SU MẪU, 10 CHIẾC</t>
  </si>
  <si>
    <t>TEM NHÃN SẢN PHẨM: 3 TÚI</t>
  </si>
  <si>
    <t>TẤM VẢI 40cm, 4 TẤM</t>
  </si>
  <si>
    <t>Ống kính máy ảnh, 3 chiếc</t>
  </si>
  <si>
    <t>NIPPON SEIKI CO LTD, NOIBAI  IZ, QUANGTIEN, SOCSON HANOI</t>
  </si>
  <si>
    <t>BĂNG DÍNH 2 MẶT, 100 CHIẾC</t>
  </si>
  <si>
    <t>ÁO KHOÁC, 7 CHIẾC</t>
  </si>
  <si>
    <t>ÁO PHÔNG, 29 CHIẾC</t>
  </si>
  <si>
    <t>ĐẦU NỐI DÂY CÁCH ĐiỆN, 2800 CHIẾC</t>
  </si>
  <si>
    <t>ÁO KHOÁC, 12 CHIẾC</t>
  </si>
  <si>
    <t>ÁO PHÔNG, 8 CHIẾC</t>
  </si>
  <si>
    <t>TẤM VẢI 30cm, 12 TẤM</t>
  </si>
  <si>
    <t>BÍT TẤT (VỚ) 105 CHIẾC</t>
  </si>
  <si>
    <t>STATOR ĐÃ CuỐN DÂY, 50 CHIẾC</t>
  </si>
  <si>
    <t>TẤM NHỰA MẪU (3cm*3cm), 90 CHIẾC</t>
  </si>
  <si>
    <t>RAYHO CO LTD, HINA, FUJI SHI, SHIZUOKA KU, JAPAN</t>
  </si>
  <si>
    <t>BÌA CARTON: 4 CHIẾC</t>
  </si>
  <si>
    <t>TEM NHÃN: 140 CÁI</t>
  </si>
  <si>
    <t>VÁY NỮ, 10 CHIẾC</t>
  </si>
  <si>
    <t>ÁO KHOÁC MẪU, 10 CHIẾC</t>
  </si>
  <si>
    <t>VICTOR JAPAN CO LTD, KASVUIGASEKI, CHIYODA, TOKYO, JAPAN</t>
  </si>
  <si>
    <t>CÀ PHÊ HÒA TAN, 18 CHIẾC</t>
  </si>
  <si>
    <t>NAM THANH KNIT AND GARMENT, VANGIANG, HUNGYEN</t>
  </si>
  <si>
    <t>ÁO LEN, 07 CHIẾC</t>
  </si>
  <si>
    <t>TAD INC, IRIE ADACHI KU, TOKYO, JAPAN</t>
  </si>
  <si>
    <t>ÁO LEN, 33 CHIẾC</t>
  </si>
  <si>
    <t>BÁNH RĂNG GiẢM TỐC CỦA ĐỘNG CƠ XE MÁY, 30 CHIẾC</t>
  </si>
  <si>
    <t>VỎ THÂN XE MÁY, 4 CHIẾC</t>
  </si>
  <si>
    <t>TẤM CHẮN BÙN XE MÁY, 4 CHIẾC</t>
  </si>
  <si>
    <t>MITSUBISHI PENCIL VN CO LTD, THANGLONG, DONGANH, HANOI</t>
  </si>
  <si>
    <t>MITSUBISHI PENCIL CO LTD, TAITEISHI, FUJIOKASHI, GUNMA, JAPAN</t>
  </si>
  <si>
    <t>GIÀY THẺ THAO, 1 ĐÔI</t>
  </si>
  <si>
    <t>VIET SSE JSC, LIEUGIAI, BADINH, HANOI</t>
  </si>
  <si>
    <t>MIHOKO KATSUMATA, MISONO CHO, KODAIRA, TOKYO, JAPAN</t>
  </si>
  <si>
    <t>BƯU THIẾP, 44 CHIẾC</t>
  </si>
  <si>
    <t>ARAI VIETNAM CO LTD, NOMURA, ANDUONG, HAIPHONG</t>
  </si>
  <si>
    <t>NIIGATA ARAI CO LTD, TOKAMACHI, NIIGATA, JAPAN</t>
  </si>
  <si>
    <t>NÚM CAO SU, 500 CHIẾC</t>
  </si>
  <si>
    <t>BÍT TẤT (VỚ) 90 CHIẾC</t>
  </si>
  <si>
    <t>LINH KiỆN BỘ LY HỢP, 2 CHIẾC</t>
  </si>
  <si>
    <t>QuẦN MẪU, 12 CHIẾC</t>
  </si>
  <si>
    <t>LINH KiỆN Ống KÍNH MÁY ẢNH, 2 CHIẾC</t>
  </si>
  <si>
    <t>LINH KiỆN CHÂN CHỐNG XE MÁY, 4 CHIẾC</t>
  </si>
  <si>
    <t xml:space="preserve">SÁCH HƯỚNG DẪN, 14 QUYỂN, MÁY KIM TỪ ĐiỂN, 1 CHIẾC, NẸP HỒ SƠ, 11 CHIẾC 
</t>
  </si>
  <si>
    <t>48209000
84713010
39261000</t>
  </si>
  <si>
    <t>THẤU KÍNH MÁY Ảnh, 6 chiếc</t>
  </si>
  <si>
    <t>MÔ TƠ MÁY, 30 CHIẾC</t>
  </si>
  <si>
    <t>THE ZENITAKA CORP, ZODIAC BLDG, DUYTAN, CAUGIAY, HANOI</t>
  </si>
  <si>
    <t>SAYAKA TOKORO, OSAKABE, OSAKA, JAPAN</t>
  </si>
  <si>
    <t>ÁO PHÔNG, 60 CHIẾC</t>
  </si>
  <si>
    <t>TẤM VẢI 2 M, 1 TẤM</t>
  </si>
  <si>
    <t>HẠT NHỰA. 1.5 KG</t>
  </si>
  <si>
    <t>ỐNG DÂY PHANH: 15 CHIẾC</t>
  </si>
  <si>
    <t>GIOĂNG CAO SU, 100 CHIẾC</t>
  </si>
  <si>
    <t>ÁO TẮM NỮ, 3 CHIẾC</t>
  </si>
  <si>
    <t>BÍT TẤT (VỚ) 3 CHIẾC</t>
  </si>
  <si>
    <t>BÍT TẤT (VỚ) 8 CHIẾC</t>
  </si>
  <si>
    <t>SEI ELECTRONIC CORP, THANGLONG, DONGANH, HANOI</t>
  </si>
  <si>
    <t>TOMEN ELECTRONIC CORP, KOHNAN MINATO KU, TOKYO, JAPAN</t>
  </si>
  <si>
    <t>CHÍP MẠCH ĐiỆN TỬ: 10 CHIẾC</t>
  </si>
  <si>
    <t>CANON VIETNAM CO LTD, THANGLONG, DONGANH, HANOI</t>
  </si>
  <si>
    <t>MẪU GiẤY A4, 1 HỘP</t>
  </si>
  <si>
    <t>ISHIGAKI VN CO LTD
DONG VAN 2 IP DUY TIEN HA NAM</t>
  </si>
  <si>
    <t>TAKAGI CO LTD
4-1 ISIDA MINAMI 2 CHOME KOKURA MINAMI KU KITAKYUSHI SHI FUKUOKA JAPAN</t>
  </si>
  <si>
    <t>CAO SU MẪU, 54 CHIẾC</t>
  </si>
  <si>
    <t>SHINHEN VIETNAM CO LTD
TIEN SON IZ BAC NINH</t>
  </si>
  <si>
    <t>SHIHEN TECHNICAL CORP, SAKURAGAWA TODOTSU CHO KAGAWA KEN JAPAN</t>
  </si>
  <si>
    <t xml:space="preserve">DÂY CÁP ĐiỆN, 100 CHIẾC </t>
  </si>
  <si>
    <t>THANG LONG SHOES JSC, HOANGVANTHU, HOAIDUC, HANOI</t>
  </si>
  <si>
    <t>TEXT TRADING CO LTD, JINGUMAE, SHIBUYA, TOKYO, JAPAN</t>
  </si>
  <si>
    <t>VỎ THÙNG CARTON, 2 CHIẾC</t>
  </si>
  <si>
    <t>VIETNAM TABUCHI ELETRIC CO LTD, DAIDONG, HOANSON, BACNINH</t>
  </si>
  <si>
    <t>TDK LAMBDA CORP, SETTAYA MACHI, NAGAOKA, NIIGATA, JAPAN</t>
  </si>
  <si>
    <t>TỤ ĐiỆN, 3 CHIẾC</t>
  </si>
  <si>
    <t>ÁO LEN, 4 CHIẾC</t>
  </si>
  <si>
    <t>TẤM LỌC GIÓ, 30 CHIẾC</t>
  </si>
  <si>
    <t>LINH KiỆN LẮP RÁP ĐỘNG CƠ XE MÁY, 25 CHIẾC</t>
  </si>
  <si>
    <t>VỎ LINH KiỆN XE MÁY, 10 CHIẾC</t>
  </si>
  <si>
    <t>IRISO ELECTRONICS CO LTD, KAMIIWASE, HITACHI, OMIYA, JAPAN</t>
  </si>
  <si>
    <t>LINH KiỆN ĐẦU NỐI THIẾT BỊ Y TẾ, 10000 CHIẾC</t>
  </si>
  <si>
    <t>LINH KiỆN CAMERA, 30 CHIẾC</t>
  </si>
  <si>
    <t>TẤM NHỰA MẪU, 80 CHIẾC</t>
  </si>
  <si>
    <t>mô hình trưng bày (quà lưu niệm) 4 chiếc</t>
  </si>
  <si>
    <t>VỎ HỘP CARTON: .40 CHIẾC</t>
  </si>
  <si>
    <t>THẤU KÍNH MÁY Ảnh, 45 chiếc</t>
  </si>
  <si>
    <t>ÁO BLOUSE, 16 CHIẾC</t>
  </si>
  <si>
    <t>TẤM NHỰA MẪU 1  CHIẾC</t>
  </si>
  <si>
    <t>ỦNg CAO SU: 5 CHIẾC</t>
  </si>
  <si>
    <t>ỦNg CAO SU: 10 CHIẾC</t>
  </si>
  <si>
    <t>TẤM NHỰA MẪU 1 CHIẾC</t>
  </si>
  <si>
    <t>NAKANO CORP, THANGLONG, DONGANH, HANOI</t>
  </si>
  <si>
    <t>SUZUKAKU CO LTD, MINAMI, HAMAMATSU, SHIZUOKA, JAPAN</t>
  </si>
  <si>
    <t>BẢN VẼ THIẾT KẾ, 3 CHIẾC</t>
  </si>
  <si>
    <t>VỎ LINH KiỆN XE MÁY, 2 CHIẾC</t>
  </si>
  <si>
    <t>TẤM NHỰA MẪU 90 CHIẾC</t>
  </si>
  <si>
    <t>CHÍP MẠCH ĐiỆN TỬ: 200 CHIẾC</t>
  </si>
  <si>
    <t>PARK'S COMPANY, TRAUQUY, GIALAM, HANOI</t>
  </si>
  <si>
    <t>ADONIS CO LTD, KURAMAE, TAIRO KU, TOKYO, JAPAN</t>
  </si>
  <si>
    <t>TÚI VẢI MẪU, 4 CHIẾC</t>
  </si>
  <si>
    <t>SÁCH HƯỚNG DẪN, 15 QUYỂN</t>
  </si>
  <si>
    <t>MINH TRI CO LTD, YENPHONG, LONGCHAU, BACNINH</t>
  </si>
  <si>
    <t>ANSHIN SHOKAI CO LTD, MIZUHO KU, NAGOYA, JAPAN</t>
  </si>
  <si>
    <t>BỘ QuẦN ÁO THỂ THAO, 15 BỘ</t>
  </si>
  <si>
    <t>VIETNAM STALEY ELECTRIC CO LTD, DUONGXA, GIALAM, HANOI, VIETNAM</t>
  </si>
  <si>
    <t>STANLEY ELECTRIC CO LTD, HIGASHIBENZAI, ASAKA SHI, SAITAMA, JAPAN</t>
  </si>
  <si>
    <t>HỘP ĐÈN XE MÁY, 3 CHIẾC</t>
  </si>
  <si>
    <t>THANGLONG SHOES JSC, HOANGVANTHU, HOANGMAI, HANOI</t>
  </si>
  <si>
    <t>TEXT TRADING CO LTD, JINGUMAE, SHIBUYA KU, TOKYO, JAPAN</t>
  </si>
  <si>
    <t>GiẦY THỂ THAO, 8 ĐÔI</t>
  </si>
  <si>
    <t>FUJIPLA ENGINEERING VN, THANGLONG, DONGANH, HANOI</t>
  </si>
  <si>
    <t>SEIKO ADVANCE CO, NEGANE HASUDA CITY, SAITAMA, JAPAN</t>
  </si>
  <si>
    <t>KHAY NHỰA MẪU, 1 CHIẾC</t>
  </si>
  <si>
    <t>VÒNG ĐỆM NẮP BÌNH XĂNG, 15 CHIẾC</t>
  </si>
  <si>
    <t>TÚI NHỰA MẪU, 9 CHIẾC</t>
  </si>
  <si>
    <t>DÂY ĐAI, 1 CuỘN</t>
  </si>
  <si>
    <t>INJAE VINA CO LTD, PHUTHAI, KIMTHANH, HAIDUONG</t>
  </si>
  <si>
    <t>TRADE HOUES INC, NISSIN BLDG, HAMACHO, NIHONBASHI, TOKYO, JAPAN</t>
  </si>
  <si>
    <t>NITORI FURNITURE VN, QUANGMINH, MELINH, HANOI</t>
  </si>
  <si>
    <t>NITORI CO LTD, KAMIYA KITA KU, TOKYO, JAPAN</t>
  </si>
  <si>
    <t>TẤM VẢI, 1 CuỘN</t>
  </si>
  <si>
    <t>KHAY NHỰA MẪU, 10 CHIẾC</t>
  </si>
  <si>
    <t>GiẦY THỂ THAO, 2 CHIẾC</t>
  </si>
  <si>
    <t>QuẦN MẪU, 16 CHIẾC</t>
  </si>
  <si>
    <t>YAGI HANOI, DELATHANH, DONGDA, HANOI</t>
  </si>
  <si>
    <t>YAGI &amp; CO LTD, KOAMI CHO, NIHONBASHI, CHUO KU, TOKYO, JAPAN</t>
  </si>
  <si>
    <t>VINA HANHEE CO LTD, PHUONGSON, LUCNGAN, BACGIANG</t>
  </si>
  <si>
    <t>UENO SHOKAI CO LTD, ODAKYU YOYOGI, SHIBUYAKU, JAPAN</t>
  </si>
  <si>
    <t>TẤM VẢI, 20 CHIẾC</t>
  </si>
  <si>
    <t>DÂY THỪNG, 30 CHIẾC</t>
  </si>
  <si>
    <t>MẶT ĐỒNG HỒ ĐO TỐC BẰNG NHỰA, 10 CHIẾC</t>
  </si>
  <si>
    <t>RHYTHM WATCH CO LTD, KITABUKUROCHO, OMIYA, SAITAMA, JAPAN</t>
  </si>
  <si>
    <t>THREE STARS CO LTD, TRUNGHOA, NHANCHINH, CAUGIAY, HANOI</t>
  </si>
  <si>
    <t>MITSUBOSHI CORP, HIGASHI, NIHONBASHI, KAISEIBIRU, TOKYO, JAPAN</t>
  </si>
  <si>
    <t>TẤM VẢI MẪU, 7 CHIẾC</t>
  </si>
  <si>
    <t>YAGI CO LTD, DELATHANH, DONGDA, HANOI</t>
  </si>
  <si>
    <t>YAGI CO LTD, KYUTARO MACHI, CHUO KU, OSAKA, JAPAN</t>
  </si>
  <si>
    <t>ISHIGAKI RUBBER IND, HIRANI MINAMI, HIRANO, OSAKA, JAPAN</t>
  </si>
  <si>
    <t>MẶT BÍCH BẰNG SĂT, 1500 CHIẾC</t>
  </si>
  <si>
    <t>ADVANEX VN LTD, PHUCDIEN IZ, CAMGIANG, HAIDUONG</t>
  </si>
  <si>
    <t>TIGEN CORP, HAYAMICHO, KADOMA, OSAKA, JAPAN</t>
  </si>
  <si>
    <t>YANAGI PRODUCTS CO LTD, MINHKHAI, HAIBATRUNG, HANOI,</t>
  </si>
  <si>
    <t>YANAGI PRODUCTS CO LTD, KANEKO BLDG, TAITO KU, TOKYO, JAPAN</t>
  </si>
  <si>
    <t>ĐŨA GỖ, 1500  ĐÔI</t>
  </si>
  <si>
    <t>AAB HARVEST CO LTD, VINHPHUC, VANGIANG, HUNGYEN</t>
  </si>
  <si>
    <t>KATOH TRADING CO LTD, MATSUDO, TONOHIRAGA, CHIBA, JAPAN</t>
  </si>
  <si>
    <t>TÚI PLASTIC, 200 CHIẾC</t>
  </si>
  <si>
    <t>KOM VIETNAM CO LTD, THANGLONG, DONGANH, HANOI</t>
  </si>
  <si>
    <t>MEIKO ELECTRONICS CO LTD, DAIKAN, YAMATO, KANAGAWA, JAPAN</t>
  </si>
  <si>
    <t>THANH NHÔM CHỮ I (40cm) 10 CHIẾC</t>
  </si>
  <si>
    <t>DÂY CU ROA, 30 CHIẾC</t>
  </si>
  <si>
    <t>LINH KiỆN ĐỒNG HỒ ĐO NHIÊN LiỆU XE MÁY, 90 CHIẾC</t>
  </si>
  <si>
    <t>MẶT ĐỒNG HỒ ĐO TỐC XE MÁY BẰNG NHỰA, 12 CHIẾC</t>
  </si>
  <si>
    <t>ÁO BLOUSE, 5 CHIẾC</t>
  </si>
  <si>
    <t>BUGLE CO LTD, YOYOGI, SHIBUYA KU, TOKYO, JAPAN</t>
  </si>
  <si>
    <t>ÁO KHOÁC, 5 CHIẾC</t>
  </si>
  <si>
    <t>ÁO BLOUSE, 8 CHIẾC</t>
  </si>
  <si>
    <t>NAMVIET CO LTD, NGUYENTRAI, THANHXUAN, HANOI</t>
  </si>
  <si>
    <t>I FIT IND CO, YOSHINODAI, CHUO, FUCHINOBE SAGA, KANAGAWA, JAPAN</t>
  </si>
  <si>
    <t>GĂNG TAY, 3 CHIẾC</t>
  </si>
  <si>
    <t>KHĂN TẮM, 25 CHIẾC</t>
  </si>
  <si>
    <t>LINH KiỆNMẶT BÍCH BẰNG SĂT, 150 CHIẾC</t>
  </si>
  <si>
    <t>ÁO LEN, 3 CHIẾC</t>
  </si>
  <si>
    <t>ÁO JACKET, 7 CHIẾC</t>
  </si>
  <si>
    <t>CHÍP MẠCH ĐiỆN TỬ: 300 CHIẾC</t>
  </si>
  <si>
    <t>BÍT TẤT (VỚ) 130 CHIẾC</t>
  </si>
  <si>
    <t>QUYỂN CATALOG, 3 QUYỂN</t>
  </si>
  <si>
    <t>THẤU KÍNH MÁY Ảnh, 3 chiếc</t>
  </si>
  <si>
    <t>KHUNG TRANH 2 CHIẾC</t>
  </si>
  <si>
    <t>VIETNAM PARKERIZING HANOI CO LTD, TIENSON, DONGNGUYEN, BACNINH</t>
  </si>
  <si>
    <t>LÁ THÉP, 1 CHIẾC</t>
  </si>
  <si>
    <t>Ống nối bằng thép, 80 chiếc</t>
  </si>
  <si>
    <t>LONG TECH CO LTD, QUEVO, BACNINH</t>
  </si>
  <si>
    <t>FUJI BELLOW CO LTD, FUKAYA HASUMIGAURA, IBARAKI, JAPAN</t>
  </si>
  <si>
    <t>ÁO BLOUSE, 150 CHIẾC</t>
  </si>
  <si>
    <t>BỘ NGUỒN MÁY TÍNH, 1 CHIẾC</t>
  </si>
  <si>
    <t>EVERWIN CO LTD, LEDUAN, QUANTRU, HAIPHONG</t>
  </si>
  <si>
    <t>CORAL CO LTD, SENDAGAYA, SHIBUYA, TOKYO, JAPAN</t>
  </si>
  <si>
    <t>ÁO LEN, 5 CHIẾC</t>
  </si>
  <si>
    <t>LINH KiỆN ĐỒNG HỒ KHÍ, 7 CHIẾC</t>
  </si>
  <si>
    <t>TEM NHÃN: 1 CuỘN</t>
  </si>
  <si>
    <t>QuẦN MẪU,5 CHIẾC</t>
  </si>
  <si>
    <t>LONG YU VN CO LTD, TANTRUC NAMTRUC NAMDINH</t>
  </si>
  <si>
    <t>CÀ PHÊ HÒA TAN, 2 TÚI</t>
  </si>
  <si>
    <t>LINH KiỆN BỘ LỌC GIÓ, 60 CHIẾC</t>
  </si>
  <si>
    <t>TAKAGI VN CO LTD, THANGLONG, YENMI, HUNGYEN</t>
  </si>
  <si>
    <t>TAKAGI CO LTD, ISHIDAMINAMI, KOKURAMINAMI KU, KITAKYUSYU, JAPAN</t>
  </si>
  <si>
    <t>TAY NẮM CỬA, 6 CHIẾC</t>
  </si>
  <si>
    <t>KẸP NHỰA MẪU, 15  chiếc</t>
  </si>
  <si>
    <t>DECAL XE MÁY, 1 BỘ</t>
  </si>
  <si>
    <t>HANOI KNITTING JSC, MINHKHAI THULIEM, HANOI</t>
  </si>
  <si>
    <t>TOYO SOCKS CO LTD, OCHICHO, MIDORI, CHIBA, JAPAN</t>
  </si>
  <si>
    <t>BÍT TẤT (VỚ) 300 CHIẾC</t>
  </si>
  <si>
    <t>BÌA CARTON: 5 CHIẾC</t>
  </si>
  <si>
    <t>LỒNG KÍNH MÁY Ảnh, 15 chiếc</t>
  </si>
  <si>
    <t>VÁY NỮ, 1 CHIẾC</t>
  </si>
  <si>
    <t>TEM NHÃN: 200 CHIẾC</t>
  </si>
  <si>
    <t>GIOĂNG CAO SU, 50 CHIẾC</t>
  </si>
  <si>
    <t>QUYỂN CATALOG, 4 QUYỂN</t>
  </si>
  <si>
    <t>VẢI BẠT MẪU, 800 CHIẾC</t>
  </si>
  <si>
    <t>NẮP LỐC MÁY CỦA XE MÁY, 2 CHIẾC / bánh răng động cơ xe máy, 2 chiếc</t>
  </si>
  <si>
    <t>84099132
84834090</t>
  </si>
  <si>
    <t>ÁO BLOUSE, 15 CHIẾC</t>
  </si>
  <si>
    <t>SHOEI VN CO LTD, PHO NOI A, VANLAM, HUNGYEN</t>
  </si>
  <si>
    <t>FUKUSHIMA FACTORY, GOUKURA, ONUKI. FUKUSHIMA</t>
  </si>
  <si>
    <t>PHIM KHÔ, 1 CHIẾC</t>
  </si>
  <si>
    <t>BẢNG MẠCH ĐiỆN TỬ, 3 CHIẾC</t>
  </si>
  <si>
    <t>TEIKOKU TSUSHIN KOGYO CO KARIYADO NAKAHARA KU KAWASAKI KANAGAWA</t>
  </si>
  <si>
    <t>LINH KiỆN MÀN HÌNH LCD, 25 CHIẾC</t>
  </si>
  <si>
    <t>BÀN TRẢI ĐÁNH RĂNG, 1 CHIẾC</t>
  </si>
  <si>
    <t>RHYTHM KYOSHIN CO LTD, HOSHINO BLDG, TORANOMO, TOKYO, JAPAN</t>
  </si>
  <si>
    <t>ĐỒNG HỒ ĐỂ BÀN, 1 CHIẾC</t>
  </si>
  <si>
    <t>ADVANEX INC KASHIWAZAKI, HISHIO KU, FUJI, NIIGATA, JAPAN</t>
  </si>
  <si>
    <t>LÒ XO MẪU, 100 CHIẾC</t>
  </si>
  <si>
    <t>TẤM SẮT HỢP KIM(30cm*25cm) , 1 CHIẾC</t>
  </si>
  <si>
    <t>ỐNG DÂY PHANH: 7 CHIẾC</t>
  </si>
  <si>
    <t>TẤM VẢI, 3 TẤM</t>
  </si>
  <si>
    <t>TÚI VẢI MẪU, 8 CHIẾC</t>
  </si>
  <si>
    <t>LINH KiỆN BỘ LỌC GIÓ, 90 CHIẾC</t>
  </si>
  <si>
    <t>ỦNg CAO SU: 4 ĐÔI</t>
  </si>
  <si>
    <t>DAIWA VN CO, PHANCHUTRINH, HANOI, VIETNAM</t>
  </si>
  <si>
    <t>HASEGAWA MASAMICHI, NAKANOKO, SHIMIZU, SHIZUOKA, JAPAN</t>
  </si>
  <si>
    <t>BÌA CARTON: 600 CHIẾC</t>
  </si>
  <si>
    <t>KHUNG NHÔM MẪU, 3 CHIẾC</t>
  </si>
  <si>
    <t>KHUNG NHÔM MẪU, 6 CHIẾC</t>
  </si>
  <si>
    <t>DÂY ĐAI, 120 CHIẾC</t>
  </si>
  <si>
    <t>TEM NHÃN SẢN PHẨM: 1500 CHIẾC</t>
  </si>
  <si>
    <t>TS VINA CO LTD, YENDINH, THANHHOA</t>
  </si>
  <si>
    <t>TEIJIN FRONTER CO LTD, NISHIKI, NAKA KU, NAGOYA, JAPAN</t>
  </si>
  <si>
    <t>BÍT TẤT, 1  ĐÔI</t>
  </si>
  <si>
    <t>CAITAC NISSHIN VN CO LTD, HAITHANH, DUONGKINH, HAIPHONG</t>
  </si>
  <si>
    <t>CAITAC CORP, SHOWA CHO, OKAYAMA, JAPAN</t>
  </si>
  <si>
    <t>TẤM VẢI, 1 TẤM</t>
  </si>
  <si>
    <t>BÍT TẤT (VỚ) 2 ĐÔI</t>
  </si>
  <si>
    <t>CHỐT KHÓA BẰNG SẮT, 40 CHIẾC</t>
  </si>
  <si>
    <t>TẤM NHỰA MẪU, 400 CHIẾC</t>
  </si>
  <si>
    <t>TEIKOKU TSUSHIN KOGYO CO 
KARIYADO NAKAHARA KU KAWASAKI KANAGAWA</t>
  </si>
  <si>
    <t>BẢNG MẠCH ĐiỆN TỬ, 2 CHIẾC</t>
  </si>
  <si>
    <t>TEM NHÃN SẢN PHẨM: 10 CHIẾC</t>
  </si>
  <si>
    <t>LONG YU CO LTD, TANTHINH, NAMTRUC, NAMDINH</t>
  </si>
  <si>
    <t>SANKYO SEIKO APPAREL FASHION, AZABUDAI, MINATOKU, TOKYO, JAPAN</t>
  </si>
  <si>
    <t>VỎ THÂN XE MÁY, 1 CHIẾC</t>
  </si>
  <si>
    <t>HỘP ĐỰNG ĐỒ XE MÁY, 1 CHIẾC</t>
  </si>
  <si>
    <t>TẤM VẢI, 4 TẤM</t>
  </si>
  <si>
    <t>PHUONG NAM GARMENT INVESTMENT TRADING JSC, KHOAICHAU, HUNGYEN</t>
  </si>
  <si>
    <t>YZ INTERNATIONAL CO LTD, MARUMOCHI, NAGOYA, JAPAN</t>
  </si>
  <si>
    <t>GiẦY THỂ THAO, 1 ĐÔI</t>
  </si>
  <si>
    <t>SÁCH HƯỚNG DẪN, 2 QUYỂN</t>
  </si>
  <si>
    <t>VỎ BÌA CARTON, 4 CHIẾC</t>
  </si>
  <si>
    <t>NAKANO VIETNAM CO, THANGLONG, DONGANH, HANOI</t>
  </si>
  <si>
    <t>SUZUKAKU CO LTD, HAMAMATSU, MINAMI, OHYANASGI, JAPAN</t>
  </si>
  <si>
    <t>GẠCH MẪU, 2 TẤM</t>
  </si>
  <si>
    <t>BẢNG KÊ
Chi tiết hàng hóa xuất khẩu có tờ khai</t>
  </si>
  <si>
    <t>MAWB: 988-3963 7194</t>
  </si>
  <si>
    <t xml:space="preserve">Hawb </t>
  </si>
  <si>
    <t>Tờ khai số</t>
  </si>
  <si>
    <t>Hình thức xuất</t>
  </si>
  <si>
    <t>Nơi mở tờ khai</t>
  </si>
  <si>
    <t>Ngày mở tờ khai</t>
  </si>
  <si>
    <t>TABUCHI ELECTRIC CO LTD, NISSAY SHIN OSAKA BLDG, MIYAHARA, YODOGAWA, OSAKA, JAPAN</t>
  </si>
  <si>
    <t>300061691660</t>
  </si>
  <si>
    <t>E42     1</t>
  </si>
  <si>
    <t>DKCNQVBN</t>
  </si>
  <si>
    <t>TABUCHI ELECTRIC CO LTD, KINSAN BLDG, KANDANISHIKI, CHIYODA, TOKYO, JAPAN</t>
  </si>
  <si>
    <t>300061617240</t>
  </si>
  <si>
    <t>TK PMD</t>
  </si>
  <si>
    <r>
      <t xml:space="preserve">
Xác nhận kết quả kiểm tra 
Ngày ……../……..201
</t>
    </r>
    <r>
      <rPr>
        <b/>
        <sz val="10"/>
        <color indexed="8"/>
        <rFont val="Arial"/>
        <family val="2"/>
      </rPr>
      <t xml:space="preserve">Công chức Hải Quan
</t>
    </r>
    <r>
      <rPr>
        <sz val="10"/>
        <color indexed="8"/>
        <rFont val="Arial"/>
        <family val="2"/>
      </rPr>
      <t>Ký, ghi rõ họ tên, đóng dấu.</t>
    </r>
  </si>
  <si>
    <t>FUJIKURA COMPOSITES HAIPHONG INC, NOMURA, ANDUONG, HAIPHONG</t>
  </si>
  <si>
    <t>FUJIKURA RUBBER LTD, SHINTONE, KAZO, SAITAMA, JAPAN</t>
  </si>
  <si>
    <t>300039158920</t>
  </si>
  <si>
    <t>E42           1</t>
  </si>
  <si>
    <t>HQ KCX &amp; KCN Hải Phòng</t>
  </si>
  <si>
    <t>NISSEI TECHNOLOGY CORP, MINATOJIMA MINAMIMACHI, KOBE, JAPAN</t>
  </si>
  <si>
    <t>300041116010</t>
  </si>
  <si>
    <t>CC HQ HẢI DƯƠNG</t>
  </si>
  <si>
    <t>300041122200</t>
  </si>
  <si>
    <t>300040002160</t>
  </si>
  <si>
    <t>B13      1</t>
  </si>
  <si>
    <t>300040647560</t>
  </si>
  <si>
    <t>B11       1</t>
  </si>
  <si>
    <t>HQ KCN Bắc Thăng Long</t>
  </si>
  <si>
    <t>AKITA OIL VN CO LTD, NOMURA, ANDUONG, HAIPHONG</t>
  </si>
  <si>
    <t>AKITA OIL SEAL CO LTD, SAWAGUCHI, FUTATSUIMACHI, AKITA, JAPAN</t>
  </si>
  <si>
    <t>300027985520</t>
  </si>
  <si>
    <t>CCHQ KCX &amp; KCN Hải Phòng</t>
  </si>
  <si>
    <t>TABUCHI ELECTRIC CO LTD, MIYOHARA, YODOGAWA, OSAKA</t>
  </si>
  <si>
    <t>300028435620</t>
  </si>
  <si>
    <t>TT HQ KCN Quế võ</t>
  </si>
  <si>
    <t>300029300340</t>
  </si>
  <si>
    <t>TABUCHI ELECTRIC IND CO LTD, TICHOGI, OTAWARA, WAKAKUSA, JAPAN</t>
  </si>
  <si>
    <t>300029281660</t>
  </si>
  <si>
    <t>HQ  KCN Quế võ</t>
  </si>
  <si>
    <t>300003550250</t>
  </si>
  <si>
    <t>CC HQ KCX &amp; KCN Hải Phòng</t>
  </si>
  <si>
    <t>300004726510</t>
  </si>
  <si>
    <t>NISSEI TECHNOLOGY CORP, SHINJUKU MITSUI BLDG, NISHI SHINJUKU, TOKYO</t>
  </si>
  <si>
    <t>300005811400</t>
  </si>
  <si>
    <t>CCHQ Hải DƯơng</t>
  </si>
  <si>
    <t>30001120220</t>
  </si>
  <si>
    <t>CC HQ HÀ TÂY - ĐỘI TT HQ HÀ ĐÔNG</t>
  </si>
  <si>
    <t>300001129430</t>
  </si>
  <si>
    <t>IRISO ELECTRONICS CO LTD, KAMIIWASE, HITACHI OMIYA, IBARAKI, JAPAN</t>
  </si>
  <si>
    <t>XCX05</t>
  </si>
  <si>
    <t>CC HQ Hải Dương</t>
  </si>
  <si>
    <t>XCX01</t>
  </si>
  <si>
    <t>300000975100</t>
  </si>
  <si>
    <t>XSX03</t>
  </si>
  <si>
    <t>OHNISHI ELECTRONICS CO LTD, WAKAMIYA, OHMIHACHIMON, SHIGA, JAPAN</t>
  </si>
  <si>
    <t>XGC07</t>
  </si>
  <si>
    <t>HQ KCX &amp; KCN Hải Phong</t>
  </si>
  <si>
    <t>NISSEI TECHNOLOGY CORP, SHINJUKU BLDG, SHINJUKU KU, TOKYO, JAPAN</t>
  </si>
  <si>
    <t>SUNCALL TECHNOLOGY VN, THANGLONG, DONGANH, HANOI</t>
  </si>
  <si>
    <t>SUNCALL CORP, SHIN YOKOHAMA, KOHOKU, YOKOHAMA, KANAGAWA, JAPAN</t>
  </si>
  <si>
    <t>KOSAI VIET NAM CO LTD, THANGLONG, DONGANH, HANOI</t>
  </si>
  <si>
    <t>KOSAI KOGEI CO LTD, KAI SHI, YAMANASHI, JAPAN</t>
  </si>
  <si>
    <t>91
10964</t>
  </si>
  <si>
    <t>XKD15
XSX03</t>
  </si>
  <si>
    <t>XKD01</t>
  </si>
  <si>
    <t>CC HQ  Bắc Ninh</t>
  </si>
  <si>
    <t>CCHQ Bắc Thăng Long</t>
  </si>
  <si>
    <t>KOSAI VIETNAM CO LTD, THANGLONG, DONGANH, HANOI</t>
  </si>
  <si>
    <t>KOSAI KOGEI CO LTD, RYUCHI KAISHI, TAMANASHI, JAPAN</t>
  </si>
  <si>
    <t>86
10664</t>
  </si>
  <si>
    <t>PANASONIC ECOLOGY SYSTEMS CO LTD, SHIMONAKATA, TAKAKI, KOSUGAI, AICHI, JAPAN</t>
  </si>
  <si>
    <t>300010313540</t>
  </si>
  <si>
    <t>E42    1</t>
  </si>
  <si>
    <t>300010316560</t>
  </si>
  <si>
    <t>300010312030</t>
  </si>
  <si>
    <t>300016176850</t>
  </si>
  <si>
    <t>300016171840</t>
  </si>
  <si>
    <t>300016168120</t>
  </si>
  <si>
    <t>300014277050</t>
  </si>
  <si>
    <t>E42          1</t>
  </si>
  <si>
    <t>THE ITAYA ENGINEERING LTD, MATSUSHIDAI, CHIBA, JAPAN</t>
  </si>
  <si>
    <t>TKPMD
9803PJ140345</t>
  </si>
  <si>
    <t>300016316740</t>
  </si>
  <si>
    <t>300018722750</t>
  </si>
  <si>
    <t>IKEUCHI VN CO LTD, THANGLONG,DONGANH, HANOI</t>
  </si>
  <si>
    <t>IKEUCHI NISHIWAKI FACTORY, HORI TOWN, NISHIWAKI, HYOUGO, JAPAN</t>
  </si>
  <si>
    <t>300018157301</t>
  </si>
  <si>
    <t>TABUCHI ELECTRIC INDUSTRY CO LTD, TOCHIGI, OTAWARA, WAKAKUSA</t>
  </si>
  <si>
    <t>300018376250</t>
  </si>
  <si>
    <t>T RAD CO LTD, GOCHI CHI, HIGASHIOMI, SHIGA, JAPAN</t>
  </si>
  <si>
    <t>300019079640</t>
  </si>
  <si>
    <t>300018979320</t>
  </si>
  <si>
    <t>300017645560</t>
  </si>
  <si>
    <t>B11         1</t>
  </si>
  <si>
    <t>HOANG DUONG JSC, MYHAO, HUNGYEN</t>
  </si>
  <si>
    <t>RENOWN INCORPORATED, TFT BLDG EAST, KOTO KU, TOKYO, JAPAN</t>
  </si>
  <si>
    <t>300038733060</t>
  </si>
  <si>
    <t>E52        1</t>
  </si>
  <si>
    <t>CC HQ HƯNG YÊN</t>
  </si>
  <si>
    <t>300038536400</t>
  </si>
  <si>
    <t xml:space="preserve">                                                                '01</t>
  </si>
  <si>
    <t xml:space="preserve">                        TP HÀ NỘI</t>
  </si>
  <si>
    <t>SÂN BAY NỘI BÀI</t>
  </si>
  <si>
    <t xml:space="preserve">              CHI NHÁNH CTY CP CPN</t>
  </si>
  <si>
    <t>OCS TOKYO HEAD OFFICE</t>
  </si>
  <si>
    <t xml:space="preserve">     QUỐC TẾ HỢP NHẤT TẠI HÀ NỘI</t>
  </si>
  <si>
    <t xml:space="preserve">  9 – 13 SHIBAURA 2 – CHOME MINATO – KU TOKYO </t>
  </si>
  <si>
    <t xml:space="preserve">   NGUYỄN VĂN SANG</t>
  </si>
  <si>
    <t xml:space="preserve"> 0305141894 - 001</t>
  </si>
  <si>
    <t xml:space="preserve">   012 - 316 369</t>
  </si>
  <si>
    <t>CA HÀ NỘI</t>
  </si>
  <si>
    <t xml:space="preserve">               10       01         2000</t>
  </si>
  <si>
    <t>Hàng hóa chi tiết theo bảng kê đi kèm</t>
  </si>
  <si>
    <t>Hàng mẫu do Việt Nam sản xuất mới 100%</t>
  </si>
  <si>
    <t>425.98 USD</t>
  </si>
  <si>
    <t>738-7963 7693</t>
  </si>
  <si>
    <t>17 kiện / 92 kg</t>
  </si>
  <si>
    <t>Invoi/Packinglist, Công văn</t>
  </si>
  <si>
    <t xml:space="preserve"> II-PHẦN DÀNH CHO HẢI QUAN / FOR CUSTOMS</t>
  </si>
  <si>
    <t xml:space="preserve"> 16.Kiểm tra thực tế hàng hóa/Physical examination: Lãnh đạo Chi cục duyệt hình thức, biện pháp, địa điểm, thời gian kiểm tra (Ký, ghi rõ họ tên)</t>
  </si>
  <si>
    <t>Họ và Tên : Cao Lê Phương</t>
  </si>
  <si>
    <t>Tổ trưởng: OP Xuất Chi nhánh Hà Nội</t>
  </si>
  <si>
    <t>Trao đổi thông tin ngày 12 tháng 07 năm 2014</t>
  </si>
  <si>
    <t>BÁO CÁO THÔNG TIN NGÀY 12 / 07 / 2014 của OP XUẤT MIỀN BẮC</t>
  </si>
  <si>
    <t>1. Nhân sự:</t>
  </si>
  <si>
    <t>Ca</t>
  </si>
  <si>
    <t>Số lượng</t>
  </si>
  <si>
    <t>Đi làm muộn</t>
  </si>
  <si>
    <t>Lý do</t>
  </si>
  <si>
    <t>Nghỉ phép</t>
  </si>
  <si>
    <t>Ca ngày</t>
  </si>
  <si>
    <t>không</t>
  </si>
  <si>
    <t>Ca tối</t>
  </si>
  <si>
    <t>Tổng ngày</t>
  </si>
  <si>
    <t>2. Thực hiện nề nếp:</t>
  </si>
  <si>
    <t>Chấp hành nội quy, thời gian làm việc: Tốt</t>
  </si>
  <si>
    <t>Vệ sinh nơi làm việc: Sạch sẽ</t>
  </si>
  <si>
    <t>3. Kiểm tra Shipment tồn do kết nối:</t>
  </si>
  <si>
    <t>Nội dung Shipment</t>
  </si>
  <si>
    <t>Số lượng (shpt)</t>
  </si>
  <si>
    <t>T.lượng (kg)</t>
  </si>
  <si>
    <t>D.vụ kết nối</t>
  </si>
  <si>
    <t>Lý do tồn</t>
  </si>
  <si>
    <t>Giải pháp kết nối</t>
  </si>
  <si>
    <t>CLE</t>
  </si>
  <si>
    <t>OHK</t>
  </si>
  <si>
    <t> DOC</t>
  </si>
  <si>
    <t>0 shpt chờ chuyến đi SIN, China,Hongkong...</t>
  </si>
  <si>
    <t>Xử lý &amp; kết nối vào 14/07</t>
  </si>
  <si>
    <t>SPX</t>
  </si>
  <si>
    <t>Tổng Sản lượng Hàng Xuất ngày 12/07/2014:</t>
  </si>
  <si>
    <t>Tổng xuất </t>
  </si>
  <si>
    <t>T.lượng check out</t>
  </si>
  <si>
    <t>T.lượng check in</t>
  </si>
  <si>
    <t>Shpt của HNC Quốc tế</t>
  </si>
  <si>
    <t>Shpt của HNC Nội địa</t>
  </si>
  <si>
    <t>Xuất trực tiếp:</t>
  </si>
  <si>
    <t>Nội dung</t>
  </si>
  <si>
    <t>Hành trình</t>
  </si>
  <si>
    <t>Mawb</t>
  </si>
  <si>
    <t>Thời gian xuất phát kết nối</t>
  </si>
  <si>
    <t>Chuyến chiều</t>
  </si>
  <si>
    <t>HAN/SIN</t>
  </si>
  <si>
    <t>9815120442</t>
  </si>
  <si>
    <t>HAN/HKG</t>
  </si>
  <si>
    <t>160-46521370</t>
  </si>
  <si>
    <t>HAN/NRT</t>
  </si>
  <si>
    <t>131-80699581</t>
  </si>
  <si>
    <t>HAN/TPE</t>
  </si>
  <si>
    <t>TỔNG NGÀY</t>
  </si>
  <si>
    <t>5 MAWB</t>
  </si>
  <si>
    <t>Xuất gián tiếp:</t>
  </si>
  <si>
    <t>Chuyến sáng</t>
  </si>
  <si>
    <t>HAN/DVI</t>
  </si>
  <si>
    <t> DHL VIET NAM</t>
  </si>
  <si>
    <t>DHL VIET NAM</t>
  </si>
  <si>
    <t>HAN/BDE</t>
  </si>
  <si>
    <t>HAN/WCE</t>
  </si>
  <si>
    <t>HAN/UPS</t>
  </si>
  <si>
    <t>UPS</t>
  </si>
  <si>
    <t>HAN/KHA</t>
  </si>
  <si>
    <t>KHA</t>
  </si>
  <si>
    <t>6 MAWB</t>
  </si>
  <si>
    <t>5. Ý kiến đề xuất ngày 12/07/2014: Không</t>
  </si>
  <si>
    <t>Trân trọng!</t>
  </si>
  <si>
    <t>BÁO CÁO SƠ KẾT HÀNG XUẤT QT MIỀN BẮC THÁNG 06/2014</t>
  </si>
  <si>
    <t>Người thực hiện: Vũ Ngọc Quỳnh.</t>
  </si>
  <si>
    <t>Dịch vụ</t>
  </si>
  <si>
    <t>BAY TRỰC TIẾP</t>
  </si>
  <si>
    <t>CHUYỂN TIẾP</t>
  </si>
  <si>
    <t xml:space="preserve">Tổng cộng </t>
  </si>
  <si>
    <t>OCS TYO</t>
  </si>
  <si>
    <t>OCS OSA</t>
  </si>
  <si>
    <t>OCS CHINA</t>
  </si>
  <si>
    <t>OCS TPE</t>
  </si>
  <si>
    <t>OCS HKG</t>
  </si>
  <si>
    <t>FED</t>
  </si>
  <si>
    <t>CTL (KUL)</t>
  </si>
  <si>
    <t>KHAC</t>
  </si>
  <si>
    <t>TPH</t>
  </si>
  <si>
    <t>BDN</t>
  </si>
  <si>
    <t>VAN</t>
  </si>
  <si>
    <t>TNT</t>
  </si>
  <si>
    <t>WCD</t>
  </si>
  <si>
    <t>Lũy kế Số MAWB bay tháng 06</t>
  </si>
  <si>
    <t>Lũy kế Số Shpt bay tháng 06</t>
  </si>
  <si>
    <t>Lũy kế Trọng lượng bay tháng 06</t>
  </si>
  <si>
    <t>Lũy kế Số MAWB bay tháng 05</t>
  </si>
  <si>
    <t>Lũy kế Số Shpt bay tháng 05</t>
  </si>
  <si>
    <t>Lũy kế Trọng lượng bay tháng 05</t>
  </si>
  <si>
    <t>SO SÁNH TỶ LỆ % THÁNG 06/2014 SO VỚI THÁNG 05/2014</t>
  </si>
  <si>
    <t>Số MAWB bay</t>
  </si>
  <si>
    <t>Số Shpt</t>
  </si>
  <si>
    <t>Trọng lượng</t>
  </si>
  <si>
    <t>SO SÁNH SỐ LƯỢNG TĂNG, GIẢM THÁNG 06/2014 SO VỚI THÁNG 05/2014</t>
  </si>
  <si>
    <t xml:space="preserve">Số MAWB bay </t>
  </si>
  <si>
    <t>Nhận xét tình hình trong tháng 06/2014:</t>
  </si>
  <si>
    <t>+ Số shiptment của Quốc Tế</t>
  </si>
  <si>
    <t>trên</t>
  </si>
  <si>
    <t xml:space="preserve">chiếm </t>
  </si>
  <si>
    <t>Shpt</t>
  </si>
  <si>
    <t>+ Số shiptment của Nội địa</t>
  </si>
  <si>
    <t>Q tế</t>
  </si>
  <si>
    <t>+ Trọng lượng của Quốc Tế</t>
  </si>
  <si>
    <t>N địa</t>
  </si>
  <si>
    <t>Giảm T.L</t>
  </si>
  <si>
    <t>+ Trọng lượng của Nội Địa</t>
  </si>
  <si>
    <t>Đánh giá tình hình trong tháng 06.</t>
  </si>
  <si>
    <t>* Sản lượng của tháng 06/2014 so với tháng 05/2014 là: shpt tăng 388 shpt, trọng lượng giảm 5245 kg, số Mawb bay thẳng giảm 10 chuyến.</t>
  </si>
  <si>
    <t>* Tình hình cập nhật trên H2 đạt tỷ lệ 100%.</t>
  </si>
  <si>
    <t>* Nhân sự OP Xuất: ổn định.</t>
  </si>
  <si>
    <t xml:space="preserve">* Các lỗi xảy ra trong tháng 6 ảnh hưởng tới chất lượng: 0 có lỗi </t>
  </si>
  <si>
    <t>BÁO CÁO SƠ KẾT HÀNG XUẤT QT MIỀN BẮC TUẦN 27 (TỪ 27/06 ĐẾN 03/07).</t>
  </si>
  <si>
    <t>CTL</t>
  </si>
  <si>
    <t>Lũy kế Số MAWB bay tuần 26</t>
  </si>
  <si>
    <t>Lũy kế Số Shpt bay tuần 26</t>
  </si>
  <si>
    <t>Lũy kế Trọng lượng bay tuần 26</t>
  </si>
  <si>
    <t>SO SÁNH TỶ LỆ % TUẦN 27 SO VỚI TUẦN 26</t>
  </si>
  <si>
    <t>CTL (ID)</t>
  </si>
  <si>
    <t>DWC</t>
  </si>
  <si>
    <t>SO SÁNH SỐ LƯỢNG TĂNG, GIẢM TUẦN 27 SO VỚI TUẦN 26</t>
  </si>
  <si>
    <t>Nhận xét tình hình trong Tuần 27</t>
  </si>
  <si>
    <t>* Tình hình công việc trong tuần luôn vận hành ổn định.</t>
  </si>
  <si>
    <t>* Về sản lượng giảm (8 shpt) và trọng lượng giảm ( 594 kg), chuyến kết nối giảm 6 chuyến so với tuần 26.</t>
  </si>
  <si>
    <t>* Chuyến bay thẳng offload trong tuần có 1 chuyến . AWB : 738-7963 7375 VN310 Bay ngày 03-07-2014</t>
  </si>
  <si>
    <t>Người thực hiện: Vũ Ngọc Quỳnh</t>
  </si>
  <si>
    <t>Chuyến bay</t>
  </si>
  <si>
    <t>Hãng khai thác</t>
  </si>
  <si>
    <t>Khởi hành</t>
  </si>
  <si>
    <t>Đến nơi</t>
  </si>
  <si>
    <t>Điểm dừng</t>
  </si>
  <si>
    <t>Business Flex</t>
  </si>
  <si>
    <t>Economy Flex</t>
  </si>
  <si>
    <t>Economy Standard</t>
  </si>
  <si>
    <t>VN 1540</t>
  </si>
  <si>
    <t>Vietnam Airlines</t>
  </si>
  <si>
    <t>2,600,000 VND</t>
  </si>
  <si>
    <t>1,900,000 VND</t>
  </si>
  <si>
    <t>1,600,000 VND</t>
  </si>
  <si>
    <t>VN 1542</t>
  </si>
  <si>
    <t xml:space="preserve">           Đủ điều kiện mới được check in và ack out</t>
  </si>
  <si>
    <t xml:space="preserve">           Đủ điều kiện mới Ack in và check out</t>
  </si>
  <si>
    <r>
      <t>LỊCH</t>
    </r>
    <r>
      <rPr>
        <b/>
        <sz val="14"/>
        <color indexed="8"/>
        <rFont val="Arial"/>
        <family val="2"/>
      </rPr>
      <t> </t>
    </r>
    <r>
      <rPr>
        <b/>
        <sz val="14"/>
        <color indexed="63"/>
        <rFont val="Arial"/>
        <family val="2"/>
      </rPr>
      <t>DỰ</t>
    </r>
    <r>
      <rPr>
        <b/>
        <sz val="14"/>
        <color indexed="8"/>
        <rFont val="Arial"/>
        <family val="2"/>
      </rPr>
      <t> </t>
    </r>
    <r>
      <rPr>
        <b/>
        <sz val="14"/>
        <color indexed="63"/>
        <rFont val="Arial"/>
        <family val="2"/>
      </rPr>
      <t>KIẾN</t>
    </r>
    <r>
      <rPr>
        <b/>
        <sz val="14"/>
        <color indexed="8"/>
        <rFont val="Arial"/>
        <family val="2"/>
      </rPr>
      <t> XUẤT MIỀN NAM - NGÀY 27-09-2014</t>
    </r>
  </si>
  <si>
    <t>HÀNH TRÌNH: SGN/NRT </t>
  </si>
  <si>
    <r>
      <t>Điều kiện đủ tải </t>
    </r>
    <r>
      <rPr>
        <b/>
        <sz val="10"/>
        <color indexed="63"/>
        <rFont val="Arial"/>
        <family val="2"/>
      </rPr>
      <t>bay</t>
    </r>
    <r>
      <rPr>
        <b/>
        <sz val="10"/>
        <color indexed="8"/>
        <rFont val="Arial"/>
        <family val="2"/>
      </rPr>
      <t> thẳng theo bảng dự tải</t>
    </r>
  </si>
  <si>
    <r>
      <t>Mawb: </t>
    </r>
    <r>
      <rPr>
        <b/>
        <sz val="10"/>
        <color indexed="8"/>
        <rFont val="Arial"/>
        <family val="2"/>
      </rPr>
      <t>205</t>
    </r>
    <r>
      <rPr>
        <b/>
        <sz val="10"/>
        <color indexed="28"/>
        <rFont val="Arial"/>
        <family val="2"/>
      </rPr>
      <t>-61968001</t>
    </r>
  </si>
  <si>
    <r>
      <t>Chuyến </t>
    </r>
    <r>
      <rPr>
        <sz val="9"/>
        <color indexed="63"/>
        <rFont val="Arial"/>
        <family val="2"/>
      </rPr>
      <t>bay</t>
    </r>
    <r>
      <rPr>
        <sz val="9"/>
        <color indexed="8"/>
        <rFont val="Arial"/>
        <family val="2"/>
      </rPr>
      <t> NH0932 - 27 SEP 14  ETD 23:55 ETA 07:25</t>
    </r>
  </si>
  <si>
    <t>Đã Booking ANA</t>
  </si>
  <si>
    <r>
      <t>Dự</t>
    </r>
    <r>
      <rPr>
        <sz val="9"/>
        <color indexed="8"/>
        <rFont val="Arial"/>
        <family val="2"/>
      </rPr>
      <t> tính có </t>
    </r>
    <r>
      <rPr>
        <sz val="9"/>
        <color indexed="63"/>
        <rFont val="Arial"/>
        <family val="2"/>
      </rPr>
      <t>bay</t>
    </r>
  </si>
  <si>
    <r>
      <t>Thời gian </t>
    </r>
    <r>
      <rPr>
        <sz val="9"/>
        <color indexed="63"/>
        <rFont val="Arial"/>
        <family val="2"/>
      </rPr>
      <t>dự</t>
    </r>
    <r>
      <rPr>
        <sz val="9"/>
        <color indexed="8"/>
        <rFont val="Arial"/>
        <family val="2"/>
      </rPr>
      <t> </t>
    </r>
    <r>
      <rPr>
        <sz val="9"/>
        <color indexed="63"/>
        <rFont val="Arial"/>
        <family val="2"/>
      </rPr>
      <t>kiến</t>
    </r>
    <r>
      <rPr>
        <sz val="9"/>
        <color indexed="8"/>
        <rFont val="Arial"/>
        <family val="2"/>
      </rPr>
      <t> làm thủ tục HQ xuất</t>
    </r>
  </si>
  <si>
    <t> 15 shpt /  100 kg</t>
  </si>
  <si>
    <t>Thời gian lái xe ô tô rời khỏi VP OP Xuất đi Tân Sơn Nhất</t>
  </si>
  <si>
    <t>Hàng có tại VP Thông quan Tân Sơn Nhất để làm thủ tục</t>
  </si>
  <si>
    <t>HÀNH TRÌNH: SGN/KIX</t>
  </si>
  <si>
    <r>
      <t>Điều kiện đủ tải </t>
    </r>
    <r>
      <rPr>
        <b/>
        <sz val="9"/>
        <color indexed="63"/>
        <rFont val="Arial"/>
        <family val="2"/>
      </rPr>
      <t>bay</t>
    </r>
    <r>
      <rPr>
        <b/>
        <sz val="9"/>
        <color indexed="8"/>
        <rFont val="Arial"/>
        <family val="2"/>
      </rPr>
      <t> thẳng theo bảng dự tải</t>
    </r>
  </si>
  <si>
    <t xml:space="preserve">Mawb : </t>
  </si>
  <si>
    <t xml:space="preserve">Chuyến bay </t>
  </si>
  <si>
    <r>
      <t>Dự</t>
    </r>
    <r>
      <rPr>
        <sz val="9"/>
        <color indexed="8"/>
        <rFont val="Arial"/>
        <family val="2"/>
      </rPr>
      <t> tính có bay</t>
    </r>
  </si>
  <si>
    <r>
      <rPr>
        <b/>
        <sz val="9"/>
        <color indexed="8"/>
        <rFont val="Arial"/>
        <family val="2"/>
      </rPr>
      <t xml:space="preserve">1. Nếu có 1shpt/mawb </t>
    </r>
    <r>
      <rPr>
        <sz val="9"/>
        <color indexed="8"/>
        <rFont val="Arial"/>
        <family val="2"/>
      </rPr>
      <t xml:space="preserve">
+ Trọng lượng từ 0.5 kg --&gt; 5.5 kg kết nối qua DVI
+ Trọng lượng từ 6.0 kg --&gt; 20.0 kg bay thẳng VNA
+ Trọng lượng trên 21.0 kg --&gt; 39.0 kg kết nối qua DVI
+ Trọng lượng trên 40.0 kg bay thẳng VNA
</t>
    </r>
    <r>
      <rPr>
        <b/>
        <sz val="9"/>
        <color indexed="8"/>
        <rFont val="Arial"/>
        <family val="2"/>
      </rPr>
      <t xml:space="preserve">2. Nếu nhiều shpt/ Mawb </t>
    </r>
    <r>
      <rPr>
        <sz val="9"/>
        <color indexed="8"/>
        <rFont val="Arial"/>
        <family val="2"/>
      </rPr>
      <t xml:space="preserve">
+ Từ 1shpt đến 3 shpt hoặc tổng trọng lượng1.5 kg thì DVI phát trực tiếp.
+ Nếu từ 4 shpt trở lên hoặc trọng lượng từ 2.0 kg trở lên thì bay thắng VNA.</t>
    </r>
  </si>
  <si>
    <t>Hàng có tại VP Thông quan Tân Sơn Nhất  để làm thủ tục</t>
  </si>
  <si>
    <t>HÀNH TRÌNH: SGN/TPE</t>
  </si>
  <si>
    <t>Mawb : 85104242140</t>
  </si>
  <si>
    <t>Chuyến bay HX9020 - 28 SEP 14  ETD  02:00</t>
  </si>
  <si>
    <t>Đã Booking HX</t>
  </si>
  <si>
    <r>
      <rPr>
        <b/>
        <sz val="9"/>
        <color indexed="8"/>
        <rFont val="Arial"/>
        <family val="2"/>
      </rPr>
      <t xml:space="preserve">1. Nếu có 1shpt/mawb </t>
    </r>
    <r>
      <rPr>
        <sz val="9"/>
        <color indexed="8"/>
        <rFont val="Arial"/>
        <family val="2"/>
      </rPr>
      <t xml:space="preserve">
+ Trọng lượng từ 0.5 kg --&gt; 28.0 kg kết nối qua JER phát trực tiếp đến KH
+ Trọng lượng trên 28.0 kg bay thẳng VNA
</t>
    </r>
    <r>
      <rPr>
        <b/>
        <sz val="9"/>
        <color indexed="8"/>
        <rFont val="Arial"/>
        <family val="2"/>
      </rPr>
      <t xml:space="preserve">2. Nếu nhiều shpt/ Mawb </t>
    </r>
    <r>
      <rPr>
        <sz val="9"/>
        <color indexed="8"/>
        <rFont val="Arial"/>
        <family val="2"/>
      </rPr>
      <t xml:space="preserve">
+ Từ 1shpt đến 17 shpt hoặc tổng trọng lượng 8.5 kg thì kết nối qua JER, JER phát cho OCS TPE.
+ Nếu từ 18 shpt trở lên hoặc trọng lượng từ 9.0 kg trở lên thì bay thẳng VNA</t>
    </r>
  </si>
  <si>
    <t> 6 shpt / 300 kg</t>
  </si>
  <si>
    <t>15:40:00 PM</t>
  </si>
  <si>
    <t>15:50:00 PM</t>
  </si>
  <si>
    <t>HÀNH TRÌNH: SGN/HKG</t>
  </si>
  <si>
    <t>Mawb : </t>
  </si>
  <si>
    <r>
      <t>Chuyến </t>
    </r>
    <r>
      <rPr>
        <sz val="9"/>
        <color indexed="63"/>
        <rFont val="Arial"/>
        <family val="2"/>
      </rPr>
      <t>bay</t>
    </r>
    <r>
      <rPr>
        <sz val="9"/>
        <color indexed="8"/>
        <rFont val="Arial"/>
        <family val="2"/>
      </rPr>
      <t> </t>
    </r>
    <r>
      <rPr>
        <sz val="11"/>
        <color indexed="8"/>
        <rFont val="Arial"/>
        <family val="2"/>
      </rPr>
      <t>HX9020</t>
    </r>
    <r>
      <rPr>
        <sz val="9"/>
        <color indexed="8"/>
        <rFont val="Arial"/>
        <family val="2"/>
      </rPr>
      <t> - 28 SEP 14  ETD  02:00  ETA 0540</t>
    </r>
  </si>
  <si>
    <r>
      <rPr>
        <b/>
        <sz val="9"/>
        <color indexed="8"/>
        <rFont val="Arial"/>
        <family val="2"/>
      </rPr>
      <t xml:space="preserve">1. Nếu có 1shpt/mawb </t>
    </r>
    <r>
      <rPr>
        <sz val="9"/>
        <color indexed="8"/>
        <rFont val="Arial"/>
        <family val="2"/>
      </rPr>
      <t xml:space="preserve">
+ Trọng lượng từ 0.5 kg --&gt; 14.0 kg kết nối qua Linex
+ Trọng lượng trên 14.0 kg bay thẳng CX
</t>
    </r>
    <r>
      <rPr>
        <b/>
        <sz val="9"/>
        <color indexed="8"/>
        <rFont val="Arial"/>
        <family val="2"/>
      </rPr>
      <t xml:space="preserve">2. Nếu nhiều shpt/ Mawb </t>
    </r>
    <r>
      <rPr>
        <sz val="9"/>
        <color indexed="8"/>
        <rFont val="Arial"/>
        <family val="2"/>
      </rPr>
      <t xml:space="preserve">
+ Từ 1shpt đến 28 shpt hoặc tổng trọng lượng14 kg thì kết nối qua Linex, Linex phát cho OCS HKG
+ Nếu từ 29shpt trở lên hoặc trọng lượng từ 14,5 kg trở lên thì bay thắng CX.</t>
    </r>
  </si>
  <si>
    <t> 4 shpt / 50 kg</t>
  </si>
  <si>
    <t>HÀNH TRÌNH: SGN/SIN</t>
  </si>
  <si>
    <r>
      <t>Chuyến </t>
    </r>
    <r>
      <rPr>
        <sz val="9"/>
        <color indexed="63"/>
        <rFont val="Arial"/>
        <family val="2"/>
      </rPr>
      <t>bay</t>
    </r>
    <r>
      <rPr>
        <sz val="9"/>
        <color indexed="8"/>
        <rFont val="Arial"/>
        <family val="2"/>
      </rPr>
      <t> </t>
    </r>
    <r>
      <rPr>
        <sz val="11"/>
        <color indexed="8"/>
        <rFont val="Arial"/>
        <family val="2"/>
      </rPr>
      <t/>
    </r>
  </si>
  <si>
    <r>
      <rPr>
        <b/>
        <sz val="9"/>
        <color indexed="8"/>
        <rFont val="Arial"/>
        <family val="2"/>
      </rPr>
      <t>1. Nếu có 1shpt/mawb --&gt; Căn cứ vào trọng lượng</t>
    </r>
    <r>
      <rPr>
        <sz val="9"/>
        <color indexed="8"/>
        <rFont val="Arial"/>
        <family val="2"/>
      </rPr>
      <t xml:space="preserve">
+ Trọng lượng từ 0.5 kg --&gt; 44.0 kg kết nối qua Tam Nhật Long để phát cho CLE
+ Trọng lượng trên 44.0 kg bay thẳng OHL
</t>
    </r>
    <r>
      <rPr>
        <b/>
        <sz val="9"/>
        <color indexed="8"/>
        <rFont val="Arial"/>
        <family val="2"/>
      </rPr>
      <t xml:space="preserve">2. Nếu nhiều shpt/ Mawb --&gt; Căn cứ vào </t>
    </r>
    <r>
      <rPr>
        <sz val="9"/>
        <color indexed="8"/>
        <rFont val="Arial"/>
        <family val="2"/>
      </rPr>
      <t xml:space="preserve">
+ Từ 1shpt đến 88 shpt hoặc tổng trọng lượng gom từ 1 kg đến 44 kg thì kết nối qua Tam Nhật Long.
+ Trọng lượng trên 44.0 kg bay thẳng OHL</t>
    </r>
  </si>
  <si>
    <t>Định mức bay Taiwan T8- 2014</t>
  </si>
  <si>
    <t>1. shpt/mawb</t>
  </si>
  <si>
    <t>Hòa vốn</t>
  </si>
  <si>
    <t>Định mức bay đảm bảo lỗ ít nhất/lãi nhiều nhất</t>
  </si>
  <si>
    <t>0.5 kg -&gt; 28 kg</t>
  </si>
  <si>
    <t>JER phát trực tiếp</t>
  </si>
  <si>
    <t>&gt; 28 kg</t>
  </si>
  <si>
    <t>Bay thẳng VNA</t>
  </si>
  <si>
    <t>2. Nhiều shpt/mawb (giả định mỗi ship = 0.5 kg DOC)</t>
  </si>
  <si>
    <t>0.5 kg = 1 shipment</t>
  </si>
  <si>
    <t>1-17 ship (8.5 kg)</t>
  </si>
  <si>
    <t>18 ship (9 kg) trở lên</t>
  </si>
  <si>
    <t>Định mức bay OSAKA (KIX) 2014</t>
  </si>
  <si>
    <t>1. shpt/mawb (giả định hàng không có volume)</t>
  </si>
  <si>
    <t>20 kg</t>
  </si>
  <si>
    <t>0.5 kg -&gt; 5.5 kg</t>
  </si>
  <si>
    <t>DVI phát trực tiếp</t>
  </si>
  <si>
    <t>6 kg -&gt; 20 kg:</t>
  </si>
  <si>
    <t>21 kg -&gt; 39 kg:</t>
  </si>
  <si>
    <t>&gt;40 kg</t>
  </si>
  <si>
    <t>4.5 kg = 9 shipments</t>
  </si>
  <si>
    <t>1-3 ship (1.5 kg)</t>
  </si>
  <si>
    <t>4 ship (2 kg) trở lên</t>
  </si>
  <si>
    <t>Định mức bay HONGKONG (KIX) 2014</t>
  </si>
  <si>
    <t>8kg</t>
  </si>
  <si>
    <t>0.5 kg -&gt; 14 kg</t>
  </si>
  <si>
    <t>Kết nối qua Linex</t>
  </si>
  <si>
    <t>&gt; 14 kg</t>
  </si>
  <si>
    <t>Bay thẳng CX</t>
  </si>
  <si>
    <t>2.5 kg = 5 shipment</t>
  </si>
  <si>
    <t>1-28 ship (14 kg)</t>
  </si>
  <si>
    <t>29 ship (14.5 kg) trở lên</t>
  </si>
  <si>
    <t>Định mức bay SINGAPORE</t>
  </si>
  <si>
    <t>1 shpt/mawb</t>
  </si>
  <si>
    <t>0.5kg -&gt; 44kg</t>
  </si>
  <si>
    <t>Tam Nhật Long</t>
  </si>
  <si>
    <t>&gt; 44kg</t>
  </si>
  <si>
    <t>Bay thẳng OHL</t>
  </si>
  <si>
    <t>Nhiều shpt/mawb</t>
  </si>
  <si>
    <t>từ 1shpt -&gt; 88 shpt or tổng trọng lượng gom  từ 1kg -&gt; 44kg:</t>
  </si>
  <si>
    <t>QUY TRÌNH PICK UP VÀ KẾT NỐI  HÀNG XUẤT - TTGD QT TẠI CÁC TỈNH</t>
  </si>
  <si>
    <t>Trung tâm giao dịch Quốc tế tại các Tỉnh</t>
  </si>
  <si>
    <t>I. Nhân viên Pick up tại TTGD Quốc tế</t>
  </si>
  <si>
    <t>1. Nhận hàng từ khách hàng tại địa bàn TTGD Quốc tế do vùng quản lý</t>
  </si>
  <si>
    <t>4. Kết nối hàng qua xe ô tô xã hội (lưu ý bám vào bảng cut off time để kết nối cho kịp thời gian).</t>
  </si>
  <si>
    <t>Ví dụ như TTGD Bắc Giang đưa ra mốc thời gian kết nối</t>
  </si>
  <si>
    <t xml:space="preserve">5. Chụp hình ảnh tất cả các loại chứng liên quan đến hàng hóa gửi đi bằng smatphone rồi gửi về cho Hub VN01, VN02 </t>
  </si>
  <si>
    <t xml:space="preserve">7. Nhắn tin các thông tin liên quan đến lô hàng </t>
  </si>
  <si>
    <t>6. Gửi hàng hóa, giấy tờ, bản kê qua tuyến xe xã hội kết nối về HNI, HCM</t>
  </si>
  <si>
    <t xml:space="preserve">Người nhận tin nhắn: Miền Bắc là Mr Phạm Ngọc Hùng - Tel: 0973169955, Miền Nam là Mr Ngọc Nguyên - Tel: 0919350852 </t>
  </si>
  <si>
    <t xml:space="preserve">Thông tin người nhận ghi trên kiện hàng:  Miền Bắc là Mr Phạm Ngọc Hùng - Tel: 0973169955, Miền Nam là Mr Ngọc Nguyên - Tel: 0919350852 </t>
  </si>
  <si>
    <t>Giờ xe ô tô xuất phát tại nơi gửi</t>
  </si>
  <si>
    <t>Giờ xe ô tô dự kiến về đến bến xe VN01, VN02</t>
  </si>
  <si>
    <t xml:space="preserve">II. Nhân viên Pick up đón hàng tại đầu Hà nội, Hồ Chí Minh : </t>
  </si>
  <si>
    <t xml:space="preserve">1. Nhận thông tin đón hàng từ Mr Phạm Ngọc Hùng (MB) - Tel: 0973169955, Mr Ngọc Nguyên (MN) - Tel: 0919350852 </t>
  </si>
  <si>
    <t>3. Xác nhận và trả lời tin nhắn hoặc scan bảng kê đã ký nhận gửi cho nhân viên PU TTGD QT đã đón được hàng hóa hay chưa.</t>
  </si>
  <si>
    <t>TRUNG TÂM GIAO DỊCH QUỐC TẾ TẠI CÁC TỈNH</t>
  </si>
  <si>
    <t>Pick up về TTGD QT, lập bảng kê, đóng gói</t>
  </si>
  <si>
    <t>Kết nối xe ô tô tuyến để chuyển hàng về VN01,VN02</t>
  </si>
  <si>
    <t>Gửi tin nhắn thông tin biển số xe ô tô kết nối, số tel lái xe, số kiện, số kg, giờ gửi tại bến xe gửi, giờ đến tại bến xe VN01,Vn02</t>
  </si>
  <si>
    <t>SƠ ĐỒ QUI TRÌNH PICK UP VÀ KẾT NỐI TTGD QT TẠI CÁC TỈNH</t>
  </si>
  <si>
    <t>Trung tâm giao dịch Quốc tế... địa điểm đặt tại …..</t>
  </si>
  <si>
    <t xml:space="preserve">Nhân viên Pick up tại TTGD Quốc tế: Tên nhân viên - Tel: </t>
  </si>
  <si>
    <t>Sơ đồ phục vụ KH tại TTGD QT khu vực mình quản lý</t>
  </si>
  <si>
    <t>KCN ?</t>
  </si>
  <si>
    <t>TTGD QT ?</t>
  </si>
  <si>
    <t>? KM</t>
  </si>
  <si>
    <t>Số khách hàng hiện tại của TTGD QT ?: ? khách</t>
  </si>
  <si>
    <t>- Tại TT TP ? có ? khách</t>
  </si>
  <si>
    <t>- Tại KCN ? có ? khách</t>
  </si>
  <si>
    <t xml:space="preserve">Đối với hàng KH gửi đi OCS Hong kong gửi hàng trước? từ thứ 2,3,4,5 riêng thứ 6, thứ 7 gom lại gửi trước ? . </t>
  </si>
  <si>
    <t xml:space="preserve">Đối với hàng KH gửi đi OCS Japan gửi hàng trước ? từ thứ 2,3,4,5,7,  riêng thứ 6 gửi trước ?. </t>
  </si>
  <si>
    <t>NV PU</t>
  </si>
  <si>
    <t>XE Ô TÔ NƠI GỬI/NƠI NHẬN</t>
  </si>
  <si>
    <t>BẾN XE NƠI NHẬN</t>
  </si>
  <si>
    <t>PU VN01, VN02</t>
  </si>
  <si>
    <t>Xác nhận thông tin về việc đón hàng với NV PU gửi hàng (đủ, thiếu, thừa) căn cứ trên BK</t>
  </si>
  <si>
    <t xml:space="preserve">1&gt; Khách hàng có nhu cầu gửi hàng sẽ gọi điện thoại cho PU hoặc Sale quản lý vùng, tổng đài, Bkg online </t>
  </si>
  <si>
    <t>2&gt; Nhận tin từ khách hàng NV PU sẽ đến Pickup hàng hóa</t>
  </si>
  <si>
    <t xml:space="preserve">* Kiểm tra cho vào túi, buộc trên xe chắc chắn (hoặc cho lên ô tô khoá chắc chắn ). Chuyển về TTGD QT ?.
</t>
  </si>
  <si>
    <t>3&gt; Khai thác tại TTGD QT ?</t>
  </si>
  <si>
    <t xml:space="preserve">--&gt; Tất cả các số bill quốc tế KH gửi đều bắn vào ô XR2 </t>
  </si>
  <si>
    <t>Kính gửi : Anh Nam, Anh Quỳnh</t>
  </si>
  <si>
    <t>CC: Anh Ngoãn, Chị Hà, Anh Dương</t>
  </si>
  <si>
    <t>Hop nhat international Express Jsc,</t>
  </si>
  <si>
    <t xml:space="preserve">I/ </t>
  </si>
  <si>
    <t>Thời gian nhận hàng</t>
  </si>
  <si>
    <t>Dịch vụ
(Services)</t>
  </si>
  <si>
    <t xml:space="preserve"> Nước đến
(Country of)</t>
  </si>
  <si>
    <t>Dịch vụ kết nối
(Services to connect)</t>
  </si>
  <si>
    <t>Thời gian cắt hàng
(Time Cut off)</t>
  </si>
  <si>
    <t>Hàng đi ra khỏi Văn Phòng
(Goods out of the office)</t>
  </si>
  <si>
    <t>Hãng hàng không
(Airlines)</t>
  </si>
  <si>
    <t>Chuyến bay
(Flight)</t>
  </si>
  <si>
    <t>Thời gian dự kiến khởi hành
(ETD)</t>
  </si>
  <si>
    <t>Thời gian dự kiến đến
(ETA)</t>
  </si>
  <si>
    <t>Lư ý</t>
  </si>
  <si>
    <t>DỊCH VỤ CHUYỂN PHÁT NHANH QUỐC TẾ</t>
  </si>
  <si>
    <t>All countries</t>
  </si>
  <si>
    <t>18:15 - Thứ 2,3,4,5,6</t>
  </si>
  <si>
    <t>Công ty DHL Việt Nam</t>
  </si>
  <si>
    <t>Bảng phân tuyến kết nối dịch vụ CPQ</t>
  </si>
  <si>
    <t>17:30 - Thứ 7</t>
  </si>
  <si>
    <t>WDS</t>
  </si>
  <si>
    <t>16:30 - Thứ 2,3,4,5,6</t>
  </si>
  <si>
    <t>Công ty World Courier</t>
  </si>
  <si>
    <t>15:00 - Thứ 7</t>
  </si>
  <si>
    <t>16:00 - Thứ 2,3,4,5,6</t>
  </si>
  <si>
    <t>DỊCH VỤ CHUYÊN TUYẾN QUỐC TẾ</t>
  </si>
  <si>
    <t>Singapore</t>
  </si>
  <si>
    <t>SQ</t>
  </si>
  <si>
    <t>SQ-185</t>
  </si>
  <si>
    <t xml:space="preserve">19:50 (PM) </t>
  </si>
  <si>
    <t xml:space="preserve">22:50 (PM) </t>
  </si>
  <si>
    <t>Hong kong</t>
  </si>
  <si>
    <t>15:00 (Trừ thứ 6)</t>
  </si>
  <si>
    <t>Cathay Pacific</t>
  </si>
  <si>
    <t>CX-</t>
  </si>
  <si>
    <t>19:30:00 PM</t>
  </si>
  <si>
    <t>22:50:00 PM</t>
  </si>
  <si>
    <t>Không đủ tải : 15h30</t>
  </si>
  <si>
    <t>Linex</t>
  </si>
  <si>
    <t>Japan</t>
  </si>
  <si>
    <t>18:30 - Thứ 2,3,4,5</t>
  </si>
  <si>
    <t>Asiana</t>
  </si>
  <si>
    <t>NH0932</t>
  </si>
  <si>
    <t>23:55</t>
  </si>
  <si>
    <t>18:30 - Thứ 2,3,4,5 (đủ tải)</t>
  </si>
  <si>
    <t>VN320</t>
  </si>
  <si>
    <t>Taiwan</t>
  </si>
  <si>
    <t>VN570</t>
  </si>
  <si>
    <t>Không đủ tải - 12:45</t>
  </si>
  <si>
    <t>JER</t>
  </si>
  <si>
    <t>China</t>
  </si>
  <si>
    <t>Công ty Bang đạt</t>
  </si>
  <si>
    <t xml:space="preserve">SF </t>
  </si>
  <si>
    <t>15:45 - Thứ 2,3,4,5</t>
  </si>
  <si>
    <t>Thailand</t>
  </si>
  <si>
    <t>Công ty WCE</t>
  </si>
  <si>
    <t>DHL Viet Nam</t>
  </si>
  <si>
    <t>Hàng hóa đủ tải hoặc có yêu cầu bay thẳng</t>
  </si>
  <si>
    <t>DỊCH VỤ HÀNG NẶNG CHỈ ĐỊNH KẾT NỐI QUA DHL (HND)</t>
  </si>
  <si>
    <t>DỊCH VỤ HÀNG NẶNG KHÔNG CHỈ ĐỊNH KẾT NỐI (HNG)</t>
  </si>
  <si>
    <t>DVI, FED, TTI, OCS, UPS, …</t>
  </si>
  <si>
    <t>DOOR TO PORT
PORT TO PORT
DG</t>
  </si>
  <si>
    <t>CĂN CỨ VÀO TỪNG TRƯỢNG HỢP CỤ THỂ SẼ CÓ THÔNG BÁO CHI TIẾT VỀ LỊC TRÌNH</t>
  </si>
  <si>
    <t>+</t>
  </si>
  <si>
    <t>Ngày thứ nhất sẽ được tính từ thời điểm lúc nhận hàng vào Công ty Quốc tế tại Phòng OP theo các mốc thời gian Cut off cho từng dịch vụ như sau:</t>
  </si>
  <si>
    <t>Thời gian &amp; địa điểm Cut off tại Văn phòng OP Công ty Quốc tế</t>
  </si>
  <si>
    <t>Tất cả hàng hóa phải đầy đủ điều kiện đã quy định trước khi kết nối</t>
  </si>
  <si>
    <t>Nếu kết nối sau giờ cắt hàng như trên thì xem ngày 1 là ngày kế tiếp của ngày nhận hàng.</t>
  </si>
  <si>
    <t>Thời gian trên tính cho thư và hàng hóa có thời gian thông quan dưới 1/2 ngày</t>
  </si>
  <si>
    <t>Nếu tất cả các BP nhận sau thời gian trên sẽ tính transit time ngày 1 vào hôm sau.</t>
  </si>
  <si>
    <t>II/</t>
  </si>
  <si>
    <t>Thời gian phát hàng không bao gồm các lý do sau:</t>
  </si>
  <si>
    <t>1&gt;</t>
  </si>
  <si>
    <t>Thứ 7, Chủ nhật, ngày lễ tại nước gửi &amp; ngày lễ tại nước đến</t>
  </si>
  <si>
    <t>2&gt;</t>
  </si>
  <si>
    <t>Thư / Hàng có thời gian thông quan trên 1/2 ngày thì thời gian phát hàng sẽ trừ đi thời gian thông quan ra</t>
  </si>
  <si>
    <t>3&gt;</t>
  </si>
  <si>
    <t>Thư / Hàng phát sinh thuế thì thời gian chờ đợi người nhận đóng thuế không tính.</t>
  </si>
  <si>
    <t>4&gt;</t>
  </si>
  <si>
    <t>Thư / Hàng phát sinh thuế nhưng người nhận từ chối đóng thuế</t>
  </si>
  <si>
    <t>5&gt;</t>
  </si>
  <si>
    <t>Thư / Hàng vùng sâu vùng xa phải chuyển cho bưu điện địa phương (chuyển tiếp)</t>
  </si>
  <si>
    <t>6&gt;</t>
  </si>
  <si>
    <t>Thư / Hàng thiếu hoặc sai thông tin phát (tên người nhận, bộ phận, số điện thoại liên lạc)</t>
  </si>
  <si>
    <t>7&gt;</t>
  </si>
  <si>
    <t>Thư / Hàng chuyển cho bên thứ 3 (broker, forwarder) thông quan theo yêu cầu người nhận</t>
  </si>
  <si>
    <t>8&gt;</t>
  </si>
  <si>
    <t>Thư / Hàng người nhận ( Consignee) yêu cầu tự thông quan</t>
  </si>
  <si>
    <t>9&gt;</t>
  </si>
  <si>
    <t>Thư / Hàng dạng trả sau (collect charge) thì transit time tính từ thời điểm người nhận thanh toán phí.</t>
  </si>
  <si>
    <t>10&gt;</t>
  </si>
  <si>
    <t>Khi phát thư/hàng mà người nhận từ chối nhận hàng.</t>
  </si>
  <si>
    <t>11&gt;</t>
  </si>
  <si>
    <t>Khi phát thư/hàng mà người nhận vắng nhà, đóng cửa</t>
  </si>
  <si>
    <t>12&gt;</t>
  </si>
  <si>
    <t>Người nhận hẹn thời gian phát.</t>
  </si>
  <si>
    <t>13&gt;</t>
  </si>
  <si>
    <t>Người nhận chuyển địa chỉ.</t>
  </si>
  <si>
    <t>14&gt;</t>
  </si>
  <si>
    <t>Người nhận / người gửi yêu cầu thay đổi địa chỉ sau khi đã xuất hàng</t>
  </si>
  <si>
    <t>15&gt;</t>
  </si>
  <si>
    <t>Các trường hợp do lỗi Hãng hàng không, thiên tai, chiến tranh ,...</t>
  </si>
  <si>
    <t>16&gt;</t>
  </si>
  <si>
    <t>Hàng tạm xuất, tái nhập.</t>
  </si>
  <si>
    <t>III/</t>
  </si>
  <si>
    <t>MỨC ĐỀN BÙ KHI VI PHẠM CAM KẾT THỜI GIAN PHÁT HÀNG:</t>
  </si>
  <si>
    <t>Hoàn lại cước phí vận chuyển trong trường hợp phát trễ hơn thời gian đã cam kết căn cứ vào bảng giá bán, mức giá bán cho HNC Nội địa.</t>
  </si>
  <si>
    <t>Hoàn lại cước phí vận chuyển theo các mốc thời gian chậm chỉ tiêu như sau:</t>
  </si>
  <si>
    <t>*</t>
  </si>
  <si>
    <t>Đối với Document &amp; Hàng hóa:</t>
  </si>
  <si>
    <t>Chậm sau 1 ngày hoàn lại 25% cước phí.</t>
  </si>
  <si>
    <t>Chậm sau 2 ngày  hoàn lại 50% cước phí.</t>
  </si>
  <si>
    <t>Chậm sau 3 ngày hoàn lại 75% cước phí.</t>
  </si>
  <si>
    <t>Chậm sau 4 ngày hoàn lại 100% cước phí.</t>
  </si>
  <si>
    <t>Note - Transit time schedule áp dụng tại Miền Nam 2014</t>
  </si>
  <si>
    <t>07:25</t>
  </si>
  <si>
    <t>00:10</t>
  </si>
  <si>
    <t>07:20</t>
  </si>
  <si>
    <t>21:15</t>
  </si>
  <si>
    <t>16:55</t>
  </si>
  <si>
    <t>Trường hợp không đủ tải</t>
  </si>
  <si>
    <t>16:00</t>
  </si>
  <si>
    <t>15:00</t>
  </si>
  <si>
    <t>Trường hợp không đủ tải. Kết nối theo Hub OCS TOKYO</t>
  </si>
  <si>
    <t>Đối tác PU tai văn phòng</t>
  </si>
  <si>
    <t>Chi đối với thư</t>
  </si>
  <si>
    <t>Có 2 TH KN trực tiếp (Bay thẳng và gom để bay qua đối tác khác</t>
  </si>
  <si>
    <t xml:space="preserve">MR PU </t>
  </si>
  <si>
    <t>THỦ TỤC GỬI LOẠI HÀNG NGUY HIỂM</t>
  </si>
  <si>
    <t>1. Định nghĩa hàng nguy hiểm.</t>
  </si>
  <si>
    <t>Hàng hóa nguy hiểm (Dangerous Goodg Regulations viết tắt DG) là vật phẩm hoặc các chất có khả năng gây tác hại đến sức khỏe, an toàn, tài sản, môi trường mà chúng nằm danh mục hàng hóa nguy hiểm của Hiệp hội Vận tải Hàng không Quốc tế (International Air Transport Association viết tắt IATA)  quy định.</t>
  </si>
  <si>
    <t>2. Xác định hàng hóa nguy hiểm</t>
  </si>
  <si>
    <t>Bước đầu tiên bạn phải xác định xem lô hàng của bạn có chứa hàng nguy hiểm không? Nhóm này bao gồm thuốc xịt xịt, túi khí, đạn dược, butan, ắc qui, nước hoa, đá khô, pháo hoa, xăng, nhiên liệu máy bay phản lực, bật lửa, pin lithium, diêm, sơn móng tay, tẩy sơn móng tay, chất lỏng nitơ lạnh, sơn, dung môi, một số hóa chất, và nhiều hơn nữa....</t>
  </si>
  <si>
    <t>Nếu bạn không chắc liệu hàng hóa của bạn hàng hoá nguy hiểm hay không? Xin vui lòng liên hệ Mr. Quỳnh tại 0988584773 hoặc qua email: quynhvn@hopnhat.vn</t>
  </si>
  <si>
    <t>3. Làm thế nào để chuẩn bị vận chuyển cho một lô hàng DG?</t>
  </si>
  <si>
    <r>
      <rPr>
        <sz val="7"/>
        <rFont val="Times New Roman"/>
        <family val="1"/>
      </rPr>
      <t xml:space="preserve"> </t>
    </r>
    <r>
      <rPr>
        <b/>
        <sz val="12"/>
        <rFont val="Times New Roman"/>
        <family val="1"/>
      </rPr>
      <t>Invoice &amp; packing list:</t>
    </r>
  </si>
  <si>
    <t>Invoice được đóng dấu của công ty gửi</t>
  </si>
  <si>
    <r>
      <rPr>
        <sz val="7"/>
        <rFont val="Times New Roman"/>
        <family val="1"/>
      </rPr>
      <t xml:space="preserve"> </t>
    </r>
    <r>
      <rPr>
        <b/>
        <sz val="12"/>
        <rFont val="Times New Roman"/>
        <family val="1"/>
      </rPr>
      <t>MSDS (Bảng phân tích thành phần):</t>
    </r>
  </si>
  <si>
    <t>Nếu lô hàng của bạn là hàng nguy hiểm, bạn phải có một MSDS của nó </t>
  </si>
  <si>
    <t>(Xem một mẫu MSDS)</t>
  </si>
  <si>
    <t>Giấy ủy quyền cho công ty cung cấp dịch vu.</t>
  </si>
  <si>
    <t>Đóng gói, nhãn mác:</t>
  </si>
  <si>
    <t>Hàng nguy hiểm không thể vận chuyển trong bao bì bình thường, nó phải được làm theo qui định đóng gói của IATA. </t>
  </si>
  <si>
    <t>Xem một đóng gói DG, đánh dấu và ghi nhãn mẫu).</t>
  </si>
  <si>
    <t>Tờ khai hàng hóa nguy hiểm của người gửi hàng:</t>
  </si>
  <si>
    <t>Trừ trường hợp được quy định bởi IATA, "Tờ khai hàng hóa nguy hiểm của người gửi hàng" được yều cầu và phải được hoàn thành cho mỗi lô hàng DG bởi một người đã được cấp chứng chỉ về qui định hàng hóa nguy hiểm do IATA cấp.</t>
  </si>
  <si>
    <t>(Xem Tờ khai hàng nguy hiểm của người gửi hàng)</t>
  </si>
  <si>
    <t>(Xem một chứng chỉ qui định hàng nguy hiểm của IATA)</t>
  </si>
  <si>
    <t>TÓM LẠI: ĐỐI VỚI MỘT LÔ HÀNG DG ĐI ĐƯỢC</t>
  </si>
  <si>
    <t>Người gửi cần cung cấp bộ giấy tờ sau:</t>
  </si>
  <si>
    <t>1/ Phiếu gửi</t>
  </si>
  <si>
    <t>2/ Invoice &amp; Packing list</t>
  </si>
  <si>
    <t>3/ Giấy ủy quyền của người gửi cho công ty cung cấp dịch vụ làm thủ tục (giấy ủy quyền có đóng dấu đỏ của công ty)</t>
  </si>
  <si>
    <t>4/ Bản phân tích thành phần hoá học ( MSDS)  có đủ 16 mục, đóng dấu công ty đóng giáp lai vào bảng phân tích thành phần</t>
  </si>
  <si>
    <t>Công ty cung cấp dịch vụ làm các thủ tục sau:</t>
  </si>
  <si>
    <t>1&gt; Làm thủ tục kê khai tờ khai hàng hóa nguy hiểm của người gửi hàng</t>
  </si>
  <si>
    <t>2&gt; Có chứng chỉ quy định hàng nguy hiểm của IATA</t>
  </si>
  <si>
    <t>3&gt; Làm thủ tục check list và giao hàng với hãng hàng không vận chuyển.</t>
  </si>
  <si>
    <t>4&gt; Booking và nhập bay với Air</t>
  </si>
  <si>
    <t>Shipper :</t>
  </si>
  <si>
    <t xml:space="preserve">Company: </t>
  </si>
  <si>
    <t>REGENT GARMENT FACTORY LTD</t>
  </si>
  <si>
    <t xml:space="preserve">proforma </t>
  </si>
  <si>
    <t xml:space="preserve">Address : </t>
  </si>
  <si>
    <t>NAM SACH INDUSTRIAL ZONE</t>
  </si>
  <si>
    <t>invoice</t>
  </si>
  <si>
    <t>HAI DUONG PROVINCE, VIETNAM</t>
  </si>
  <si>
    <t xml:space="preserve">City/Country : </t>
  </si>
  <si>
    <t>VIETNAM</t>
  </si>
  <si>
    <t xml:space="preserve">Invoice # : </t>
  </si>
  <si>
    <t>Contact Person : Phuong Dong</t>
  </si>
  <si>
    <t>Tel#     :            852-2261 - 3538</t>
  </si>
  <si>
    <t>84 - 3203.574.168        Fax: 84 - 3203.751.245</t>
  </si>
  <si>
    <t>Consignee :</t>
  </si>
  <si>
    <t>Modern Testing Services (Global) Ltd.</t>
  </si>
  <si>
    <t>AIRWAY BILL # :</t>
  </si>
  <si>
    <t>7/F, CEO Tower, 77 Wing Hong Street</t>
  </si>
  <si>
    <t>Cheung Sha Wan, Kowloon, Hong Kong</t>
  </si>
  <si>
    <t>No. of piece(s) : 02</t>
  </si>
  <si>
    <t xml:space="preserve"> </t>
  </si>
  <si>
    <t xml:space="preserve">Total gross weight : </t>
  </si>
  <si>
    <t xml:space="preserve">City/Country: </t>
  </si>
  <si>
    <t>HONG KONG</t>
  </si>
  <si>
    <t xml:space="preserve">Total net weight : </t>
  </si>
  <si>
    <r>
      <t xml:space="preserve">Contact Person:   </t>
    </r>
    <r>
      <rPr>
        <b/>
        <sz val="9"/>
        <color indexed="8"/>
        <rFont val="Arial"/>
        <family val="2"/>
      </rPr>
      <t>Fion Wong</t>
    </r>
  </si>
  <si>
    <t>Dimension :.......…...x.............x......... cm</t>
  </si>
  <si>
    <t xml:space="preserve">Tel#     :       (852) 36041351    </t>
  </si>
  <si>
    <t>CARRIER :</t>
  </si>
  <si>
    <t>Full Description of Goods</t>
  </si>
  <si>
    <t>Harmonised Code</t>
  </si>
  <si>
    <t>Country of Origin</t>
  </si>
  <si>
    <t>Quantity
pcs</t>
  </si>
  <si>
    <t>Unit</t>
  </si>
  <si>
    <t>Sub-Total</t>
  </si>
  <si>
    <t>Value</t>
  </si>
  <si>
    <t>Water</t>
  </si>
  <si>
    <t>VIET NAM</t>
  </si>
  <si>
    <t>Waste water</t>
  </si>
  <si>
    <t>Total Value:</t>
  </si>
  <si>
    <t>Terms of delivery</t>
  </si>
  <si>
    <t xml:space="preserve">VIA OCS </t>
  </si>
  <si>
    <t>Currency:</t>
  </si>
  <si>
    <t>USD</t>
  </si>
  <si>
    <t xml:space="preserve">Name of Manufacturer :  </t>
  </si>
  <si>
    <t xml:space="preserve">Reason for Export  : </t>
  </si>
  <si>
    <t>SAMPLE</t>
  </si>
  <si>
    <t>I declare that the above information is true and correct to the best of my knowledge.</t>
  </si>
  <si>
    <t xml:space="preserve">Signature : </t>
  </si>
  <si>
    <r>
      <t xml:space="preserve">Name (printed): </t>
    </r>
    <r>
      <rPr>
        <b/>
        <sz val="11"/>
        <color indexed="8"/>
        <rFont val=".VnTime"/>
        <family val="2"/>
      </rPr>
      <t xml:space="preserve"> </t>
    </r>
  </si>
  <si>
    <t>Phuong Dong</t>
  </si>
  <si>
    <t>Date :  13 May 2014</t>
  </si>
  <si>
    <t>Company Stamp</t>
  </si>
  <si>
    <t>Quy Trình Triển Khai Vận Hành Công Ty ILSI EXPRESS</t>
  </si>
  <si>
    <t>SƠ ĐỒ QUI TRÌNH VẬN HÀNH HÀNG XUẤT - ILSI QUỐC TẾ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</si>
</sst>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00"/>
    <numFmt numFmtId="165" formatCode="\ \ @"/>
    <numFmt numFmtId="166" formatCode="\ \ \ \ \ \ \ \ \ \ \ \ \ \ \ \ @"/>
    <numFmt numFmtId="167" formatCode="0.00;[Red]0.00"/>
    <numFmt numFmtId="168" formatCode="\ \ \ \ \ \ \ \ \ \ \ \ \ \ \ @"/>
  </numFmts>
  <fonts count="103">
    <font>
      <sz val="11"/>
      <color theme="1"/>
      <name val="Calibri"/>
      <family val="2"/>
      <scheme val="minor"/>
    </font>
    <font>
      <b/>
      <sz val="11"/>
      <color theme="1"/>
      <name val="Times New Roman"/>
      <family val="1"/>
    </font>
    <font>
      <sz val="11"/>
      <color theme="1"/>
      <name val="Times New Roman"/>
      <family val="1"/>
    </font>
    <font>
      <b/>
      <sz val="12"/>
      <name val="Times New Roman"/>
      <family val="1"/>
    </font>
    <font>
      <b/>
      <sz val="10"/>
      <color theme="1"/>
      <name val="Times New Roman"/>
      <family val="1"/>
    </font>
    <font>
      <b/>
      <u/>
      <sz val="11"/>
      <name val="Times New Roman"/>
      <family val="1"/>
    </font>
    <font>
      <sz val="11"/>
      <name val="Times New Roman"/>
      <family val="1"/>
    </font>
    <font>
      <b/>
      <sz val="18"/>
      <color theme="1"/>
      <name val="Times New Roman"/>
      <family val="1"/>
    </font>
    <font>
      <b/>
      <sz val="20"/>
      <color theme="1"/>
      <name val="Times New Roman"/>
      <family val="1"/>
    </font>
    <font>
      <b/>
      <u/>
      <sz val="11"/>
      <color theme="1"/>
      <name val="Times New Roman"/>
      <family val="1"/>
    </font>
    <font>
      <sz val="11"/>
      <color theme="1"/>
      <name val="Calibri"/>
      <family val="2"/>
      <scheme val="minor"/>
    </font>
    <font>
      <b/>
      <sz val="12"/>
      <color theme="1"/>
      <name val="Times New Roman"/>
      <family val="1"/>
    </font>
    <font>
      <b/>
      <sz val="14"/>
      <color theme="1"/>
      <name val="Times New Roman"/>
      <family val="1"/>
    </font>
    <font>
      <sz val="10"/>
      <name val="Arial"/>
      <family val="2"/>
    </font>
    <font>
      <b/>
      <sz val="18"/>
      <color indexed="12"/>
      <name val="Arial"/>
      <family val="2"/>
    </font>
    <font>
      <b/>
      <sz val="12"/>
      <color indexed="12"/>
      <name val="Arial"/>
      <family val="2"/>
    </font>
    <font>
      <b/>
      <sz val="10"/>
      <color indexed="12"/>
      <name val="Arial"/>
      <family val="2"/>
    </font>
    <font>
      <b/>
      <sz val="22"/>
      <name val="Arial"/>
      <family val="2"/>
    </font>
    <font>
      <b/>
      <sz val="14"/>
      <name val="Arial"/>
      <family val="2"/>
    </font>
    <font>
      <b/>
      <sz val="10"/>
      <name val="Arial"/>
      <family val="2"/>
    </font>
    <font>
      <b/>
      <sz val="12"/>
      <name val="Arial"/>
      <family val="2"/>
    </font>
    <font>
      <b/>
      <sz val="8"/>
      <name val="Arial"/>
      <family val="2"/>
    </font>
    <font>
      <b/>
      <i/>
      <sz val="16"/>
      <name val="Arial"/>
      <family val="2"/>
    </font>
    <font>
      <sz val="8"/>
      <name val="Arial"/>
      <family val="2"/>
    </font>
    <font>
      <b/>
      <i/>
      <sz val="14"/>
      <name val="Arial"/>
      <family val="2"/>
    </font>
    <font>
      <sz val="11"/>
      <color theme="1"/>
      <name val="Arial"/>
      <family val="2"/>
    </font>
    <font>
      <b/>
      <sz val="10"/>
      <color theme="1"/>
      <name val="Arial"/>
      <family val="2"/>
    </font>
    <font>
      <sz val="12"/>
      <color theme="1"/>
      <name val="Times New Roman"/>
      <family val="1"/>
    </font>
    <font>
      <sz val="12"/>
      <color rgb="FF000000"/>
      <name val="Times New Roman"/>
      <family val="1"/>
    </font>
    <font>
      <sz val="7"/>
      <color theme="1"/>
      <name val="Times New Roman"/>
      <family val="1"/>
    </font>
    <font>
      <sz val="14"/>
      <color theme="1"/>
      <name val="Times New Roman"/>
      <family val="1"/>
    </font>
    <font>
      <sz val="11"/>
      <name val="Arial"/>
      <family val="2"/>
    </font>
    <font>
      <b/>
      <sz val="10"/>
      <color indexed="8"/>
      <name val="Arial"/>
      <family val="2"/>
    </font>
    <font>
      <sz val="10"/>
      <color indexed="8"/>
      <name val="Arial"/>
      <family val="2"/>
    </font>
    <font>
      <i/>
      <sz val="11"/>
      <color indexed="8"/>
      <name val="Arial"/>
      <family val="2"/>
    </font>
    <font>
      <sz val="10"/>
      <color indexed="8"/>
      <name val="Times New Roman"/>
      <family val="1"/>
    </font>
    <font>
      <sz val="12"/>
      <name val="Arial"/>
      <family val="2"/>
    </font>
    <font>
      <sz val="12"/>
      <color indexed="10"/>
      <name val="Arial"/>
      <family val="2"/>
    </font>
    <font>
      <sz val="9"/>
      <name val="Arial"/>
      <family val="2"/>
    </font>
    <font>
      <sz val="9"/>
      <color indexed="8"/>
      <name val="Times New Roman"/>
      <family val="1"/>
    </font>
    <font>
      <b/>
      <sz val="8"/>
      <color indexed="8"/>
      <name val="Arial"/>
      <family val="2"/>
    </font>
    <font>
      <sz val="8"/>
      <color indexed="8"/>
      <name val="Arial"/>
      <family val="2"/>
    </font>
    <font>
      <sz val="9"/>
      <color indexed="8"/>
      <name val="Arial"/>
      <family val="2"/>
    </font>
    <font>
      <b/>
      <sz val="9"/>
      <color indexed="8"/>
      <name val="Arial"/>
      <family val="2"/>
    </font>
    <font>
      <sz val="8"/>
      <color indexed="8"/>
      <name val="Times New Roman"/>
      <family val="1"/>
    </font>
    <font>
      <sz val="9"/>
      <name val="Times New Roman"/>
      <family val="1"/>
    </font>
    <font>
      <sz val="10"/>
      <name val="Times New Roman"/>
      <family val="1"/>
    </font>
    <font>
      <sz val="10"/>
      <color indexed="10"/>
      <name val="Arial"/>
      <family val="2"/>
    </font>
    <font>
      <sz val="14"/>
      <color indexed="10"/>
      <name val="Arial"/>
      <family val="2"/>
    </font>
    <font>
      <sz val="13"/>
      <color indexed="10"/>
      <name val="Arial"/>
      <family val="2"/>
    </font>
    <font>
      <b/>
      <sz val="9"/>
      <color indexed="10"/>
      <name val="Arial"/>
      <family val="2"/>
    </font>
    <font>
      <b/>
      <sz val="10"/>
      <color indexed="8"/>
      <name val="Times New Roman"/>
      <family val="1"/>
    </font>
    <font>
      <b/>
      <sz val="8"/>
      <name val="Times New Roman"/>
      <family val="1"/>
    </font>
    <font>
      <sz val="8"/>
      <name val="Times New Roman"/>
      <family val="1"/>
    </font>
    <font>
      <b/>
      <sz val="8.5"/>
      <color indexed="9"/>
      <name val="Times New Roman"/>
      <family val="1"/>
      <charset val="204"/>
    </font>
    <font>
      <sz val="8.5"/>
      <color indexed="9"/>
      <name val="Times New Roman"/>
      <family val="1"/>
      <charset val="204"/>
    </font>
    <font>
      <b/>
      <sz val="12"/>
      <color indexed="9"/>
      <name val="Times New Roman"/>
      <family val="1"/>
    </font>
    <font>
      <b/>
      <sz val="10"/>
      <color rgb="FF000000"/>
      <name val="Arial"/>
      <family val="2"/>
    </font>
    <font>
      <sz val="10"/>
      <color rgb="FF000000"/>
      <name val="Arial"/>
      <family val="2"/>
    </font>
    <font>
      <b/>
      <sz val="12"/>
      <color rgb="FF222222"/>
      <name val="Arial"/>
      <family val="2"/>
    </font>
    <font>
      <b/>
      <sz val="10"/>
      <color rgb="FF222222"/>
      <name val="Arial"/>
      <family val="2"/>
    </font>
    <font>
      <sz val="10"/>
      <color rgb="FF222222"/>
      <name val="Arial"/>
      <family val="2"/>
    </font>
    <font>
      <b/>
      <sz val="16"/>
      <name val="Arial"/>
      <family val="2"/>
    </font>
    <font>
      <sz val="16"/>
      <name val="Arial"/>
      <family val="2"/>
    </font>
    <font>
      <b/>
      <i/>
      <sz val="12"/>
      <name val="Arial"/>
      <family val="2"/>
    </font>
    <font>
      <b/>
      <sz val="10"/>
      <color rgb="FFFF0000"/>
      <name val="Arial"/>
      <family val="2"/>
    </font>
    <font>
      <b/>
      <sz val="11"/>
      <name val="Arial"/>
      <family val="2"/>
    </font>
    <font>
      <b/>
      <sz val="9"/>
      <color indexed="81"/>
      <name val="Tahoma"/>
      <family val="2"/>
    </font>
    <font>
      <sz val="9"/>
      <color indexed="81"/>
      <name val="Tahoma"/>
      <family val="2"/>
    </font>
    <font>
      <b/>
      <sz val="9"/>
      <color rgb="FFFFFFFF"/>
      <name val="Arial"/>
      <family val="2"/>
    </font>
    <font>
      <sz val="9"/>
      <color rgb="FF000000"/>
      <name val="Arial"/>
      <family val="2"/>
    </font>
    <font>
      <u/>
      <sz val="11"/>
      <color theme="10"/>
      <name val="Calibri"/>
      <family val="2"/>
      <scheme val="minor"/>
    </font>
    <font>
      <b/>
      <sz val="14"/>
      <color rgb="FF222222"/>
      <name val="Arial"/>
      <family val="2"/>
    </font>
    <font>
      <b/>
      <sz val="14"/>
      <color indexed="8"/>
      <name val="Arial"/>
      <family val="2"/>
    </font>
    <font>
      <b/>
      <sz val="14"/>
      <color indexed="63"/>
      <name val="Arial"/>
      <family val="2"/>
    </font>
    <font>
      <sz val="9"/>
      <color indexed="8"/>
      <name val="Calibri"/>
      <family val="2"/>
    </font>
    <font>
      <b/>
      <sz val="10"/>
      <color indexed="63"/>
      <name val="Arial"/>
      <family val="2"/>
    </font>
    <font>
      <sz val="11"/>
      <color indexed="8"/>
      <name val="Arial"/>
      <family val="2"/>
    </font>
    <font>
      <b/>
      <sz val="10"/>
      <color indexed="28"/>
      <name val="Arial"/>
      <family val="2"/>
    </font>
    <font>
      <sz val="9"/>
      <color indexed="63"/>
      <name val="Arial"/>
      <family val="2"/>
    </font>
    <font>
      <sz val="9"/>
      <color rgb="FF222222"/>
      <name val="Arial"/>
      <family val="2"/>
    </font>
    <font>
      <b/>
      <sz val="9"/>
      <color rgb="FF000000"/>
      <name val="Arial"/>
      <family val="2"/>
    </font>
    <font>
      <b/>
      <sz val="9"/>
      <color indexed="63"/>
      <name val="Arial"/>
      <family val="2"/>
    </font>
    <font>
      <b/>
      <sz val="11"/>
      <color indexed="8"/>
      <name val="Calibri"/>
      <family val="2"/>
    </font>
    <font>
      <b/>
      <i/>
      <u/>
      <sz val="11"/>
      <color indexed="8"/>
      <name val="Calibri"/>
      <family val="2"/>
    </font>
    <font>
      <i/>
      <sz val="11"/>
      <color indexed="8"/>
      <name val="Calibri"/>
      <family val="2"/>
    </font>
    <font>
      <b/>
      <i/>
      <u/>
      <sz val="11"/>
      <color indexed="8"/>
      <name val="Times New Roman"/>
      <family val="1"/>
    </font>
    <font>
      <sz val="11"/>
      <color indexed="8"/>
      <name val="Times New Roman"/>
      <family val="1"/>
    </font>
    <font>
      <sz val="12"/>
      <name val="Times New Roman"/>
      <family val="1"/>
    </font>
    <font>
      <b/>
      <sz val="10"/>
      <name val=".Vn3DH"/>
      <family val="2"/>
    </font>
    <font>
      <b/>
      <sz val="16"/>
      <name val="Times New Roman"/>
      <family val="1"/>
    </font>
    <font>
      <b/>
      <u/>
      <sz val="12"/>
      <name val="Times New Roman"/>
      <family val="1"/>
    </font>
    <font>
      <b/>
      <sz val="10"/>
      <name val="Times New Roman"/>
      <family val="1"/>
    </font>
    <font>
      <u/>
      <sz val="12"/>
      <name val="Times New Roman"/>
      <family val="1"/>
    </font>
    <font>
      <b/>
      <sz val="14"/>
      <name val="Times New Roman"/>
      <family val="1"/>
    </font>
    <font>
      <b/>
      <sz val="18"/>
      <name val="Times New Roman"/>
      <family val="1"/>
    </font>
    <font>
      <sz val="7"/>
      <name val="Times New Roman"/>
      <family val="1"/>
    </font>
    <font>
      <b/>
      <u/>
      <sz val="11"/>
      <color indexed="8"/>
      <name val=".VnVogueH"/>
      <family val="2"/>
    </font>
    <font>
      <b/>
      <sz val="11"/>
      <color indexed="8"/>
      <name val=".VnTimeH"/>
      <family val="2"/>
    </font>
    <font>
      <b/>
      <sz val="11"/>
      <color indexed="8"/>
      <name val="Arial"/>
      <family val="2"/>
    </font>
    <font>
      <b/>
      <sz val="10"/>
      <color rgb="FF000000"/>
      <name val="Gulim"/>
      <family val="2"/>
    </font>
    <font>
      <b/>
      <u/>
      <sz val="11"/>
      <color indexed="8"/>
      <name val="Arial"/>
      <family val="2"/>
    </font>
    <font>
      <b/>
      <sz val="11"/>
      <color indexed="8"/>
      <name val=".VnTime"/>
      <family val="2"/>
    </font>
  </fonts>
  <fills count="14">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rgb="FF92D050"/>
        <bgColor indexed="64"/>
      </patternFill>
    </fill>
    <fill>
      <patternFill patternType="solid">
        <fgColor indexed="13"/>
        <bgColor indexed="64"/>
      </patternFill>
    </fill>
    <fill>
      <patternFill patternType="solid">
        <fgColor rgb="FFFFFFFF"/>
        <bgColor indexed="64"/>
      </patternFill>
    </fill>
    <fill>
      <patternFill patternType="solid">
        <fgColor theme="0"/>
        <bgColor indexed="64"/>
      </patternFill>
    </fill>
    <fill>
      <patternFill patternType="solid">
        <fgColor indexed="43"/>
        <bgColor indexed="64"/>
      </patternFill>
    </fill>
    <fill>
      <patternFill patternType="solid">
        <fgColor indexed="44"/>
        <bgColor indexed="64"/>
      </patternFill>
    </fill>
    <fill>
      <patternFill patternType="solid">
        <fgColor rgb="FF006C99"/>
        <bgColor indexed="64"/>
      </patternFill>
    </fill>
    <fill>
      <patternFill patternType="solid">
        <fgColor rgb="FFFEF4D5"/>
        <bgColor indexed="64"/>
      </patternFill>
    </fill>
    <fill>
      <patternFill patternType="solid">
        <fgColor rgb="FFF0F7FD"/>
        <bgColor indexed="64"/>
      </patternFill>
    </fill>
    <fill>
      <patternFill patternType="solid">
        <fgColor indexed="52"/>
        <bgColor indexed="64"/>
      </patternFill>
    </fill>
  </fills>
  <borders count="10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style="hair">
        <color indexed="64"/>
      </right>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style="thick">
        <color rgb="FFFFFFFF"/>
      </left>
      <right/>
      <top/>
      <bottom/>
      <diagonal/>
    </border>
    <border>
      <left style="thick">
        <color rgb="FF000000"/>
      </left>
      <right/>
      <top/>
      <bottom/>
      <diagonal/>
    </border>
    <border>
      <left/>
      <right style="thick">
        <color rgb="FFFFFFFF"/>
      </right>
      <top style="thick">
        <color rgb="FFFFFFFF"/>
      </top>
      <bottom style="thick">
        <color rgb="FFFFFFFF"/>
      </bottom>
      <diagonal/>
    </border>
    <border>
      <left style="thick">
        <color rgb="FFFFFFFF"/>
      </left>
      <right style="thick">
        <color rgb="FFFFFFFF"/>
      </right>
      <top style="thick">
        <color rgb="FFFFFFFF"/>
      </top>
      <bottom style="thick">
        <color rgb="FFFFFFFF"/>
      </bottom>
      <diagonal/>
    </border>
    <border>
      <left/>
      <right/>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medium">
        <color indexed="64"/>
      </right>
      <top style="thin">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indexed="64"/>
      </top>
      <bottom/>
      <diagonal/>
    </border>
  </borders>
  <cellStyleXfs count="5">
    <xf numFmtId="0" fontId="0" fillId="0" borderId="0"/>
    <xf numFmtId="43" fontId="10" fillId="0" borderId="0" applyFont="0" applyFill="0" applyBorder="0" applyAlignment="0" applyProtection="0"/>
    <xf numFmtId="0" fontId="13" fillId="0" borderId="0"/>
    <xf numFmtId="0" fontId="71" fillId="0" borderId="0" applyNumberFormat="0" applyFill="0" applyBorder="0" applyAlignment="0" applyProtection="0"/>
    <xf numFmtId="0" fontId="13" fillId="0" borderId="0"/>
  </cellStyleXfs>
  <cellXfs count="859">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vertical="center"/>
    </xf>
    <xf numFmtId="0" fontId="2" fillId="3" borderId="0" xfId="0" applyFont="1" applyFill="1"/>
    <xf numFmtId="0" fontId="2" fillId="0" borderId="0" xfId="0" applyFont="1" applyFill="1"/>
    <xf numFmtId="0" fontId="5" fillId="3" borderId="0" xfId="0" applyFont="1" applyFill="1"/>
    <xf numFmtId="0" fontId="5" fillId="0" borderId="0" xfId="0" applyFont="1" applyFill="1"/>
    <xf numFmtId="0" fontId="6" fillId="0" borderId="0" xfId="0" quotePrefix="1" applyFont="1" applyFill="1"/>
    <xf numFmtId="0" fontId="2" fillId="0" borderId="0" xfId="0" applyFont="1" applyAlignment="1">
      <alignment horizontal="center" wrapText="1"/>
    </xf>
    <xf numFmtId="0" fontId="2" fillId="0" borderId="5" xfId="0" applyFont="1" applyBorder="1" applyAlignment="1">
      <alignment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4" fillId="0" borderId="3" xfId="0" applyFont="1" applyBorder="1" applyAlignment="1">
      <alignment horizontal="center" vertical="center" wrapText="1"/>
    </xf>
    <xf numFmtId="0" fontId="2" fillId="0" borderId="0" xfId="0" applyFont="1" applyFill="1" applyBorder="1" applyAlignment="1">
      <alignment horizontal="center" vertical="center"/>
    </xf>
    <xf numFmtId="0" fontId="1" fillId="0" borderId="0" xfId="0" quotePrefix="1" applyFont="1"/>
    <xf numFmtId="0" fontId="2" fillId="0" borderId="0" xfId="0" applyFont="1" applyAlignment="1">
      <alignment horizontal="center" vertical="center" wrapText="1"/>
    </xf>
    <xf numFmtId="0" fontId="0" fillId="0" borderId="0" xfId="0" applyAlignment="1">
      <alignment horizontal="center"/>
    </xf>
    <xf numFmtId="0" fontId="2" fillId="0" borderId="0" xfId="0" applyFont="1" applyAlignment="1">
      <alignment horizontal="right"/>
    </xf>
    <xf numFmtId="0" fontId="9" fillId="0" borderId="0" xfId="0" quotePrefix="1" applyFont="1"/>
    <xf numFmtId="0" fontId="12" fillId="0" borderId="0" xfId="0" applyFont="1"/>
    <xf numFmtId="0" fontId="12" fillId="0" borderId="0" xfId="0" applyFont="1" applyAlignment="1">
      <alignment horizontal="right"/>
    </xf>
    <xf numFmtId="0" fontId="11" fillId="0" borderId="0" xfId="0" applyFont="1" applyAlignment="1">
      <alignment vertical="center"/>
    </xf>
    <xf numFmtId="0" fontId="7" fillId="0" borderId="0" xfId="0" applyFont="1" applyAlignment="1">
      <alignment vertical="center"/>
    </xf>
    <xf numFmtId="0" fontId="14" fillId="0" borderId="0" xfId="2" applyFont="1" applyAlignment="1">
      <alignment vertical="top" wrapText="1"/>
    </xf>
    <xf numFmtId="0" fontId="13" fillId="0" borderId="0" xfId="2"/>
    <xf numFmtId="0" fontId="16" fillId="0" borderId="0" xfId="2" applyFont="1" applyAlignment="1">
      <alignment horizontal="center"/>
    </xf>
    <xf numFmtId="0" fontId="16" fillId="0" borderId="0" xfId="2" applyFont="1" applyBorder="1" applyAlignment="1">
      <alignment horizontal="center"/>
    </xf>
    <xf numFmtId="0" fontId="18" fillId="0" borderId="0" xfId="2" applyFont="1" applyAlignment="1">
      <alignment horizontal="left"/>
    </xf>
    <xf numFmtId="0" fontId="20" fillId="0" borderId="0" xfId="2" applyFont="1"/>
    <xf numFmtId="0" fontId="22" fillId="0" borderId="0" xfId="2" applyFont="1" applyAlignment="1">
      <alignment horizontal="center"/>
    </xf>
    <xf numFmtId="0" fontId="13" fillId="0" borderId="0" xfId="2" applyAlignment="1"/>
    <xf numFmtId="0" fontId="19" fillId="0" borderId="14" xfId="2" applyFont="1" applyBorder="1" applyAlignment="1">
      <alignment horizontal="center" vertical="center" wrapText="1"/>
    </xf>
    <xf numFmtId="0" fontId="19" fillId="0" borderId="15" xfId="2" applyFont="1" applyBorder="1" applyAlignment="1">
      <alignment horizontal="center" vertical="center" wrapText="1"/>
    </xf>
    <xf numFmtId="0" fontId="19" fillId="0" borderId="16" xfId="2" applyFont="1" applyBorder="1" applyAlignment="1">
      <alignment horizontal="center" vertical="center" wrapText="1"/>
    </xf>
    <xf numFmtId="0" fontId="13" fillId="0" borderId="0" xfId="2" applyAlignment="1">
      <alignment horizontal="center" vertical="center" wrapText="1"/>
    </xf>
    <xf numFmtId="0" fontId="21" fillId="0" borderId="17" xfId="2" applyFont="1" applyBorder="1" applyAlignment="1">
      <alignment horizontal="center" vertical="center" wrapText="1"/>
    </xf>
    <xf numFmtId="0" fontId="21" fillId="0" borderId="11" xfId="2" quotePrefix="1" applyFont="1" applyBorder="1" applyAlignment="1">
      <alignment horizontal="center" vertical="center" wrapText="1"/>
    </xf>
    <xf numFmtId="0" fontId="21" fillId="0" borderId="11" xfId="2" applyFont="1" applyBorder="1" applyAlignment="1">
      <alignment horizontal="center" vertical="center" wrapText="1"/>
    </xf>
    <xf numFmtId="1" fontId="21" fillId="0" borderId="11" xfId="2" quotePrefix="1" applyNumberFormat="1" applyFont="1" applyBorder="1" applyAlignment="1">
      <alignment horizontal="center" vertical="center" wrapText="1"/>
    </xf>
    <xf numFmtId="1" fontId="21" fillId="0" borderId="11" xfId="2" applyNumberFormat="1" applyFont="1" applyBorder="1" applyAlignment="1">
      <alignment horizontal="center" vertical="center" wrapText="1"/>
    </xf>
    <xf numFmtId="0" fontId="23" fillId="0" borderId="18" xfId="2" applyFont="1" applyBorder="1" applyAlignment="1">
      <alignment vertical="center" wrapText="1"/>
    </xf>
    <xf numFmtId="0" fontId="23" fillId="0" borderId="0" xfId="2" applyFont="1" applyAlignment="1">
      <alignment vertical="center" wrapText="1"/>
    </xf>
    <xf numFmtId="0" fontId="21" fillId="0" borderId="19" xfId="2" applyFont="1" applyBorder="1" applyAlignment="1">
      <alignment horizontal="center" vertical="center" wrapText="1"/>
    </xf>
    <xf numFmtId="0" fontId="21" fillId="0" borderId="12" xfId="2" quotePrefix="1" applyFont="1" applyBorder="1" applyAlignment="1">
      <alignment horizontal="center" vertical="center" wrapText="1"/>
    </xf>
    <xf numFmtId="1" fontId="21" fillId="0" borderId="12" xfId="2" quotePrefix="1" applyNumberFormat="1" applyFont="1" applyBorder="1" applyAlignment="1">
      <alignment horizontal="center" vertical="center" wrapText="1"/>
    </xf>
    <xf numFmtId="0" fontId="21" fillId="0" borderId="12" xfId="2" applyFont="1" applyBorder="1" applyAlignment="1">
      <alignment horizontal="center" vertical="center" wrapText="1"/>
    </xf>
    <xf numFmtId="1" fontId="21" fillId="0" borderId="12" xfId="2" applyNumberFormat="1" applyFont="1" applyBorder="1" applyAlignment="1">
      <alignment horizontal="center" vertical="center" wrapText="1"/>
    </xf>
    <xf numFmtId="0" fontId="23" fillId="0" borderId="20" xfId="2" applyFont="1" applyBorder="1" applyAlignment="1">
      <alignment vertical="center" wrapText="1"/>
    </xf>
    <xf numFmtId="0" fontId="21" fillId="0" borderId="21" xfId="2" applyFont="1" applyBorder="1" applyAlignment="1">
      <alignment horizontal="center" vertical="center" wrapText="1"/>
    </xf>
    <xf numFmtId="0" fontId="21" fillId="0" borderId="22" xfId="2" applyFont="1" applyBorder="1" applyAlignment="1">
      <alignment horizontal="center" vertical="center" wrapText="1"/>
    </xf>
    <xf numFmtId="0" fontId="21" fillId="0" borderId="22" xfId="2" quotePrefix="1" applyFont="1" applyBorder="1" applyAlignment="1">
      <alignment horizontal="center" vertical="center" wrapText="1"/>
    </xf>
    <xf numFmtId="1" fontId="21" fillId="0" borderId="22" xfId="2" quotePrefix="1" applyNumberFormat="1" applyFont="1" applyBorder="1" applyAlignment="1">
      <alignment horizontal="center" vertical="center" wrapText="1"/>
    </xf>
    <xf numFmtId="0" fontId="23" fillId="0" borderId="23" xfId="2" applyFont="1" applyBorder="1" applyAlignment="1">
      <alignment vertical="center" wrapText="1"/>
    </xf>
    <xf numFmtId="0" fontId="21" fillId="0" borderId="11" xfId="2" applyFont="1" applyBorder="1" applyAlignment="1">
      <alignment horizontal="left" vertical="center" wrapText="1"/>
    </xf>
    <xf numFmtId="0" fontId="20" fillId="0" borderId="9" xfId="2" applyFont="1" applyBorder="1" applyAlignment="1">
      <alignment horizontal="center"/>
    </xf>
    <xf numFmtId="0" fontId="0" fillId="0" borderId="0" xfId="0" applyAlignment="1">
      <alignment horizontal="center" vertical="center"/>
    </xf>
    <xf numFmtId="0" fontId="27" fillId="0" borderId="0" xfId="0" applyFont="1" applyAlignment="1">
      <alignment vertical="center"/>
    </xf>
    <xf numFmtId="0" fontId="27" fillId="0" borderId="0" xfId="0" quotePrefix="1" applyFont="1" applyAlignment="1">
      <alignment vertical="center"/>
    </xf>
    <xf numFmtId="0" fontId="28" fillId="0" borderId="10" xfId="0" applyFont="1" applyBorder="1"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xf>
    <xf numFmtId="0" fontId="32" fillId="3" borderId="0" xfId="0" applyFont="1" applyFill="1" applyAlignment="1">
      <alignment horizontal="center"/>
    </xf>
    <xf numFmtId="0" fontId="33" fillId="3" borderId="0" xfId="0" applyFont="1" applyFill="1" applyAlignment="1">
      <alignment horizontal="right"/>
    </xf>
    <xf numFmtId="0" fontId="33" fillId="3" borderId="0" xfId="0" applyFont="1" applyFill="1"/>
    <xf numFmtId="0" fontId="35" fillId="0" borderId="0" xfId="0" applyFont="1"/>
    <xf numFmtId="0" fontId="39" fillId="0" borderId="0" xfId="0" applyFont="1" applyAlignment="1">
      <alignment horizontal="center"/>
    </xf>
    <xf numFmtId="0" fontId="38" fillId="0" borderId="10" xfId="0" applyFont="1" applyFill="1" applyBorder="1" applyAlignment="1">
      <alignment horizontal="center" vertical="center" wrapText="1"/>
    </xf>
    <xf numFmtId="0" fontId="38" fillId="0" borderId="27" xfId="0" applyFont="1" applyFill="1" applyBorder="1" applyAlignment="1">
      <alignment horizontal="center" vertical="center" wrapText="1"/>
    </xf>
    <xf numFmtId="0" fontId="40" fillId="0" borderId="10" xfId="0" applyFont="1" applyBorder="1" applyAlignment="1">
      <alignment horizontal="center" vertical="center" wrapText="1"/>
    </xf>
    <xf numFmtId="1" fontId="25" fillId="0" borderId="10" xfId="0" applyNumberFormat="1" applyFont="1" applyBorder="1" applyAlignment="1">
      <alignment horizontal="center" vertical="center" wrapText="1"/>
    </xf>
    <xf numFmtId="2" fontId="38" fillId="0" borderId="27" xfId="0" applyNumberFormat="1" applyFont="1" applyFill="1" applyBorder="1" applyAlignment="1">
      <alignment horizontal="center" vertical="center" wrapText="1"/>
    </xf>
    <xf numFmtId="164" fontId="41" fillId="0" borderId="10" xfId="0" applyNumberFormat="1" applyFont="1" applyBorder="1" applyAlignment="1">
      <alignment horizontal="right" vertical="center" wrapText="1"/>
    </xf>
    <xf numFmtId="0" fontId="41" fillId="0" borderId="10" xfId="0" applyFont="1" applyBorder="1" applyAlignment="1">
      <alignment horizontal="center" vertical="center"/>
    </xf>
    <xf numFmtId="1" fontId="41" fillId="0" borderId="10" xfId="0" applyNumberFormat="1" applyFont="1" applyBorder="1" applyAlignment="1">
      <alignment horizontal="right" vertical="center"/>
    </xf>
    <xf numFmtId="2" fontId="41" fillId="0" borderId="10" xfId="0" applyNumberFormat="1" applyFont="1" applyBorder="1" applyAlignment="1">
      <alignment horizontal="right" vertical="center"/>
    </xf>
    <xf numFmtId="1" fontId="41" fillId="0" borderId="10" xfId="0" applyNumberFormat="1" applyFont="1" applyBorder="1" applyAlignment="1">
      <alignment horizontal="center" vertical="center"/>
    </xf>
    <xf numFmtId="4" fontId="41" fillId="0" borderId="10" xfId="0" applyNumberFormat="1" applyFont="1" applyBorder="1" applyAlignment="1">
      <alignment horizontal="right" vertical="center"/>
    </xf>
    <xf numFmtId="3" fontId="41" fillId="0" borderId="10" xfId="0" applyNumberFormat="1" applyFont="1" applyBorder="1" applyAlignment="1">
      <alignment horizontal="right" vertical="center"/>
    </xf>
    <xf numFmtId="0" fontId="42" fillId="0" borderId="0" xfId="0" applyFont="1" applyBorder="1" applyAlignment="1">
      <alignment horizontal="center" vertical="center"/>
    </xf>
    <xf numFmtId="1" fontId="42" fillId="0" borderId="0" xfId="0" applyNumberFormat="1" applyFont="1" applyBorder="1" applyAlignment="1">
      <alignment horizontal="right" vertical="center"/>
    </xf>
    <xf numFmtId="2" fontId="42" fillId="0" borderId="0" xfId="0" applyNumberFormat="1" applyFont="1" applyBorder="1" applyAlignment="1">
      <alignment horizontal="right" vertical="center"/>
    </xf>
    <xf numFmtId="0" fontId="42" fillId="0" borderId="0" xfId="0" applyFont="1" applyAlignment="1">
      <alignment horizontal="center" vertical="center"/>
    </xf>
    <xf numFmtId="0" fontId="33" fillId="0" borderId="0" xfId="0" applyFont="1" applyBorder="1" applyAlignment="1">
      <alignment horizontal="center" vertical="center"/>
    </xf>
    <xf numFmtId="1" fontId="33" fillId="0" borderId="0" xfId="0" applyNumberFormat="1" applyFont="1" applyBorder="1" applyAlignment="1">
      <alignment horizontal="right" vertical="center"/>
    </xf>
    <xf numFmtId="2" fontId="33" fillId="0" borderId="0" xfId="0" applyNumberFormat="1" applyFont="1" applyBorder="1" applyAlignment="1">
      <alignment horizontal="right" vertical="center"/>
    </xf>
    <xf numFmtId="0" fontId="38" fillId="0" borderId="0" xfId="0" applyFont="1" applyFill="1" applyBorder="1" applyAlignment="1">
      <alignment horizontal="center" vertical="center" wrapText="1"/>
    </xf>
    <xf numFmtId="1" fontId="25" fillId="0" borderId="0" xfId="0" applyNumberFormat="1" applyFont="1" applyBorder="1" applyAlignment="1">
      <alignment horizontal="center" vertical="center" wrapText="1"/>
    </xf>
    <xf numFmtId="2" fontId="38" fillId="0" borderId="0" xfId="0" applyNumberFormat="1" applyFont="1" applyFill="1" applyBorder="1" applyAlignment="1">
      <alignment horizontal="center" vertical="center" wrapText="1"/>
    </xf>
    <xf numFmtId="3" fontId="41" fillId="0" borderId="0" xfId="0" applyNumberFormat="1" applyFont="1" applyBorder="1" applyAlignment="1">
      <alignment horizontal="right" vertical="center" wrapText="1"/>
    </xf>
    <xf numFmtId="0" fontId="35" fillId="0" borderId="0" xfId="0" applyFont="1" applyAlignment="1">
      <alignment horizontal="left"/>
    </xf>
    <xf numFmtId="0" fontId="35" fillId="0" borderId="0" xfId="0" applyFont="1" applyAlignment="1">
      <alignment horizontal="right"/>
    </xf>
    <xf numFmtId="0" fontId="41" fillId="0" borderId="10" xfId="0" applyFont="1" applyBorder="1" applyAlignment="1">
      <alignment horizontal="left" vertical="center" wrapText="1"/>
    </xf>
    <xf numFmtId="1" fontId="38" fillId="0" borderId="10" xfId="0" applyNumberFormat="1" applyFont="1" applyBorder="1" applyAlignment="1">
      <alignment vertical="center" wrapText="1"/>
    </xf>
    <xf numFmtId="0" fontId="13" fillId="0" borderId="10" xfId="0" applyFont="1" applyBorder="1" applyAlignment="1">
      <alignment horizontal="center" vertical="center" wrapText="1"/>
    </xf>
    <xf numFmtId="0" fontId="41" fillId="0" borderId="10" xfId="0" applyFont="1" applyBorder="1" applyAlignment="1">
      <alignment horizontal="center" vertical="center" wrapText="1"/>
    </xf>
    <xf numFmtId="1" fontId="41" fillId="0" borderId="10" xfId="0" applyNumberFormat="1" applyFont="1" applyBorder="1" applyAlignment="1">
      <alignment horizontal="right" vertical="center" wrapText="1"/>
    </xf>
    <xf numFmtId="2" fontId="41" fillId="0" borderId="10" xfId="0" applyNumberFormat="1" applyFont="1" applyBorder="1" applyAlignment="1">
      <alignment horizontal="right" vertical="center" wrapText="1"/>
    </xf>
    <xf numFmtId="4" fontId="41" fillId="0" borderId="10" xfId="0" applyNumberFormat="1" applyFont="1" applyBorder="1" applyAlignment="1">
      <alignment horizontal="right" vertical="center" wrapText="1"/>
    </xf>
    <xf numFmtId="3" fontId="41" fillId="0" borderId="10" xfId="0" applyNumberFormat="1" applyFont="1" applyBorder="1" applyAlignment="1">
      <alignment horizontal="right" vertical="center" wrapText="1"/>
    </xf>
    <xf numFmtId="0" fontId="0" fillId="0" borderId="10" xfId="0" applyBorder="1" applyAlignment="1">
      <alignment horizontal="center" vertical="center" wrapText="1"/>
    </xf>
    <xf numFmtId="1" fontId="0" fillId="0" borderId="10" xfId="0" applyNumberFormat="1" applyBorder="1" applyAlignment="1">
      <alignment horizontal="center" vertical="center" wrapText="1"/>
    </xf>
    <xf numFmtId="0" fontId="44" fillId="0" borderId="10" xfId="0" applyFont="1" applyBorder="1" applyAlignment="1">
      <alignment horizontal="left" vertical="center" wrapText="1"/>
    </xf>
    <xf numFmtId="1" fontId="45" fillId="0" borderId="10" xfId="0" applyNumberFormat="1" applyFont="1" applyBorder="1" applyAlignment="1">
      <alignment vertical="center" wrapText="1"/>
    </xf>
    <xf numFmtId="1" fontId="2" fillId="0" borderId="10" xfId="0" applyNumberFormat="1" applyFont="1" applyBorder="1" applyAlignment="1">
      <alignment horizontal="center" vertical="center" wrapText="1"/>
    </xf>
    <xf numFmtId="0" fontId="44" fillId="0" borderId="10" xfId="0" applyFont="1" applyBorder="1" applyAlignment="1">
      <alignment horizontal="center" vertical="center" wrapText="1"/>
    </xf>
    <xf numFmtId="0" fontId="45" fillId="0" borderId="27" xfId="0" applyFont="1" applyFill="1" applyBorder="1" applyAlignment="1">
      <alignment horizontal="center" vertical="center" wrapText="1"/>
    </xf>
    <xf numFmtId="2" fontId="44" fillId="0" borderId="10" xfId="0" applyNumberFormat="1" applyFont="1" applyBorder="1" applyAlignment="1">
      <alignment horizontal="right" vertical="center" wrapText="1"/>
    </xf>
    <xf numFmtId="3" fontId="44" fillId="0" borderId="10" xfId="0" applyNumberFormat="1" applyFont="1" applyBorder="1" applyAlignment="1">
      <alignment horizontal="right" vertical="center" wrapText="1"/>
    </xf>
    <xf numFmtId="0" fontId="46" fillId="0" borderId="10" xfId="0" applyFont="1" applyBorder="1" applyAlignment="1">
      <alignment horizontal="center" vertical="center" wrapText="1"/>
    </xf>
    <xf numFmtId="4" fontId="44" fillId="0" borderId="10" xfId="0" applyNumberFormat="1" applyFont="1" applyBorder="1" applyAlignment="1">
      <alignment horizontal="right" vertical="center" wrapText="1"/>
    </xf>
    <xf numFmtId="1" fontId="13" fillId="0" borderId="10" xfId="0" applyNumberFormat="1" applyFont="1" applyBorder="1" applyAlignment="1">
      <alignment horizontal="center" vertical="center" wrapText="1"/>
    </xf>
    <xf numFmtId="0" fontId="49" fillId="3" borderId="0" xfId="0" applyFont="1" applyFill="1" applyAlignment="1">
      <alignment horizontal="center" wrapText="1"/>
    </xf>
    <xf numFmtId="0" fontId="35" fillId="0" borderId="0" xfId="0" applyFont="1" applyAlignment="1">
      <alignment horizontal="center"/>
    </xf>
    <xf numFmtId="0" fontId="50" fillId="5" borderId="10" xfId="0" applyFont="1" applyFill="1" applyBorder="1" applyAlignment="1">
      <alignment horizontal="center" vertical="center" wrapText="1"/>
    </xf>
    <xf numFmtId="0" fontId="42" fillId="0" borderId="30" xfId="0" applyFont="1" applyBorder="1" applyAlignment="1">
      <alignment horizontal="center" vertical="center"/>
    </xf>
    <xf numFmtId="0" fontId="42" fillId="0" borderId="10" xfId="0" quotePrefix="1" applyFont="1" applyBorder="1" applyAlignment="1">
      <alignment horizontal="center" vertical="center" wrapText="1"/>
    </xf>
    <xf numFmtId="0" fontId="42" fillId="0" borderId="10" xfId="0" applyFont="1" applyBorder="1" applyAlignment="1">
      <alignment horizontal="center" vertical="center" wrapText="1"/>
    </xf>
    <xf numFmtId="14" fontId="42" fillId="0" borderId="10" xfId="0" applyNumberFormat="1" applyFont="1" applyBorder="1" applyAlignment="1">
      <alignment horizontal="center" vertical="center" wrapText="1"/>
    </xf>
    <xf numFmtId="1" fontId="42" fillId="0" borderId="10" xfId="0" applyNumberFormat="1" applyFont="1" applyBorder="1" applyAlignment="1">
      <alignment horizontal="center" vertical="center"/>
    </xf>
    <xf numFmtId="2" fontId="42" fillId="0" borderId="10" xfId="0" applyNumberFormat="1" applyFont="1" applyBorder="1" applyAlignment="1">
      <alignment horizontal="center" vertical="center"/>
    </xf>
    <xf numFmtId="0" fontId="42" fillId="0" borderId="31" xfId="0" applyFont="1" applyBorder="1" applyAlignment="1">
      <alignment horizontal="center" vertical="center"/>
    </xf>
    <xf numFmtId="0" fontId="35" fillId="0" borderId="0" xfId="0" applyFont="1" applyAlignment="1">
      <alignment horizontal="center" vertical="center"/>
    </xf>
    <xf numFmtId="0" fontId="35" fillId="0" borderId="0" xfId="0" applyFont="1" applyAlignment="1">
      <alignment horizontal="left" vertical="center"/>
    </xf>
    <xf numFmtId="1" fontId="43" fillId="0" borderId="10" xfId="0" applyNumberFormat="1" applyFont="1" applyBorder="1" applyAlignment="1">
      <alignment horizontal="center" vertical="center"/>
    </xf>
    <xf numFmtId="0" fontId="35" fillId="0" borderId="32" xfId="0" applyFont="1" applyBorder="1" applyAlignment="1">
      <alignment horizontal="center" vertical="center"/>
    </xf>
    <xf numFmtId="0" fontId="51" fillId="0" borderId="32" xfId="0" applyFont="1" applyBorder="1" applyAlignment="1">
      <alignment horizontal="center" vertical="center"/>
    </xf>
    <xf numFmtId="0" fontId="42" fillId="0" borderId="34" xfId="0" applyFont="1" applyBorder="1" applyAlignment="1">
      <alignment horizontal="left" vertical="center"/>
    </xf>
    <xf numFmtId="1" fontId="42" fillId="0" borderId="34" xfId="0" applyNumberFormat="1" applyFont="1" applyBorder="1" applyAlignment="1">
      <alignment horizontal="center" vertical="center"/>
    </xf>
    <xf numFmtId="2" fontId="42" fillId="0" borderId="34" xfId="0" applyNumberFormat="1" applyFont="1" applyBorder="1" applyAlignment="1">
      <alignment horizontal="center" vertical="center"/>
    </xf>
    <xf numFmtId="1" fontId="42" fillId="0" borderId="35" xfId="0" applyNumberFormat="1" applyFont="1" applyBorder="1" applyAlignment="1">
      <alignment horizontal="center" vertical="center"/>
    </xf>
    <xf numFmtId="1" fontId="33" fillId="0" borderId="0" xfId="0" applyNumberFormat="1" applyFont="1" applyBorder="1" applyAlignment="1">
      <alignment horizontal="center" vertical="center"/>
    </xf>
    <xf numFmtId="2" fontId="33" fillId="0" borderId="0" xfId="0" applyNumberFormat="1" applyFont="1" applyBorder="1" applyAlignment="1">
      <alignment horizontal="center" vertical="center"/>
    </xf>
    <xf numFmtId="0" fontId="35" fillId="0" borderId="0" xfId="0" applyFont="1" applyBorder="1" applyAlignment="1">
      <alignment horizontal="center" vertical="center"/>
    </xf>
    <xf numFmtId="1" fontId="35" fillId="0" borderId="0" xfId="0" applyNumberFormat="1" applyFont="1" applyBorder="1" applyAlignment="1">
      <alignment horizontal="center" vertical="center"/>
    </xf>
    <xf numFmtId="2" fontId="35" fillId="0" borderId="0" xfId="0" applyNumberFormat="1" applyFont="1" applyBorder="1" applyAlignment="1">
      <alignment horizontal="center" vertical="center"/>
    </xf>
    <xf numFmtId="0" fontId="35" fillId="0" borderId="36" xfId="0" applyFont="1" applyBorder="1" applyAlignment="1">
      <alignment horizontal="center" vertical="center"/>
    </xf>
    <xf numFmtId="1" fontId="35" fillId="0" borderId="36" xfId="0" applyNumberFormat="1" applyFont="1" applyBorder="1" applyAlignment="1">
      <alignment horizontal="center" vertical="center"/>
    </xf>
    <xf numFmtId="2" fontId="35" fillId="0" borderId="36" xfId="0" applyNumberFormat="1" applyFont="1" applyBorder="1" applyAlignment="1">
      <alignment horizontal="center" vertical="center"/>
    </xf>
    <xf numFmtId="1" fontId="35" fillId="0" borderId="32" xfId="0" applyNumberFormat="1" applyFont="1" applyBorder="1" applyAlignment="1">
      <alignment horizontal="center" vertical="center"/>
    </xf>
    <xf numFmtId="2" fontId="35" fillId="0" borderId="32" xfId="0" applyNumberFormat="1" applyFont="1" applyBorder="1" applyAlignment="1">
      <alignment horizontal="center" vertical="center"/>
    </xf>
    <xf numFmtId="0" fontId="38" fillId="0" borderId="27" xfId="0" quotePrefix="1" applyFont="1" applyFill="1" applyBorder="1" applyAlignment="1">
      <alignment horizontal="center" vertical="center" wrapText="1"/>
    </xf>
    <xf numFmtId="0" fontId="35" fillId="0" borderId="32" xfId="0" applyFont="1" applyBorder="1"/>
    <xf numFmtId="1" fontId="35" fillId="0" borderId="32" xfId="0" applyNumberFormat="1" applyFont="1" applyBorder="1"/>
    <xf numFmtId="2" fontId="35" fillId="0" borderId="32" xfId="0" applyNumberFormat="1" applyFont="1" applyBorder="1"/>
    <xf numFmtId="1" fontId="35" fillId="0" borderId="0" xfId="0" applyNumberFormat="1" applyFont="1"/>
    <xf numFmtId="2" fontId="35" fillId="0" borderId="0" xfId="0" applyNumberFormat="1" applyFont="1"/>
    <xf numFmtId="0" fontId="23" fillId="0" borderId="0" xfId="0" applyFont="1"/>
    <xf numFmtId="14" fontId="52" fillId="0" borderId="0" xfId="0" applyNumberFormat="1" applyFont="1" applyBorder="1" applyAlignment="1">
      <alignment horizontal="right" vertical="top" wrapText="1"/>
    </xf>
    <xf numFmtId="0" fontId="52" fillId="0" borderId="0" xfId="0" applyFont="1" applyBorder="1" applyAlignment="1">
      <alignment horizontal="right" vertical="top" wrapText="1"/>
    </xf>
    <xf numFmtId="0" fontId="52" fillId="0" borderId="0" xfId="0" quotePrefix="1" applyFont="1" applyBorder="1" applyAlignment="1">
      <alignment horizontal="center" vertical="top" wrapText="1"/>
    </xf>
    <xf numFmtId="0" fontId="52" fillId="0" borderId="0" xfId="0" applyFont="1" applyBorder="1" applyAlignment="1">
      <alignment horizontal="center" vertical="center" wrapText="1"/>
    </xf>
    <xf numFmtId="0" fontId="52" fillId="0" borderId="0" xfId="0" quotePrefix="1" applyFont="1" applyBorder="1" applyAlignment="1">
      <alignment horizontal="right" vertical="top" wrapText="1"/>
    </xf>
    <xf numFmtId="0" fontId="52" fillId="0" borderId="0" xfId="0" applyFont="1" applyBorder="1" applyAlignment="1">
      <alignment horizontal="right" vertical="center" wrapText="1"/>
    </xf>
    <xf numFmtId="0" fontId="23" fillId="0" borderId="0" xfId="0" applyFont="1" applyBorder="1" applyAlignment="1">
      <alignment horizontal="center" wrapText="1"/>
    </xf>
    <xf numFmtId="0" fontId="21" fillId="0" borderId="0" xfId="0" applyFont="1" applyBorder="1" applyAlignment="1">
      <alignment horizontal="center" vertical="center" wrapText="1"/>
    </xf>
    <xf numFmtId="1" fontId="21" fillId="0" borderId="0" xfId="0" applyNumberFormat="1" applyFont="1" applyBorder="1" applyAlignment="1">
      <alignment horizontal="left" vertical="center" wrapText="1"/>
    </xf>
    <xf numFmtId="1" fontId="21" fillId="0" borderId="0" xfId="0" quotePrefix="1" applyNumberFormat="1" applyFont="1" applyBorder="1" applyAlignment="1">
      <alignment horizontal="right" vertical="center" wrapText="1"/>
    </xf>
    <xf numFmtId="2" fontId="21" fillId="0" borderId="0" xfId="1" applyNumberFormat="1" applyFont="1" applyBorder="1" applyAlignment="1">
      <alignment horizontal="center" vertical="center" wrapText="1"/>
    </xf>
    <xf numFmtId="0" fontId="21" fillId="0" borderId="0" xfId="0" applyFont="1" applyBorder="1" applyAlignment="1">
      <alignment horizontal="left" vertical="center" wrapText="1"/>
    </xf>
    <xf numFmtId="0" fontId="23" fillId="0" borderId="0" xfId="0" applyFont="1" applyBorder="1"/>
    <xf numFmtId="0" fontId="21" fillId="0" borderId="0" xfId="0" applyFont="1" applyFill="1" applyBorder="1" applyAlignment="1">
      <alignment horizontal="center" vertical="center" wrapText="1"/>
    </xf>
    <xf numFmtId="2" fontId="19" fillId="0" borderId="0" xfId="0" applyNumberFormat="1" applyFont="1" applyBorder="1" applyAlignment="1">
      <alignment horizontal="center"/>
    </xf>
    <xf numFmtId="0" fontId="21" fillId="0" borderId="0" xfId="0" applyFont="1" applyBorder="1" applyAlignment="1">
      <alignment vertical="top" wrapText="1"/>
    </xf>
    <xf numFmtId="0" fontId="21" fillId="0" borderId="0" xfId="0" applyFont="1" applyBorder="1"/>
    <xf numFmtId="0" fontId="21" fillId="0" borderId="0" xfId="0" applyFont="1" applyBorder="1" applyAlignment="1">
      <alignment horizontal="center"/>
    </xf>
    <xf numFmtId="0" fontId="21" fillId="0" borderId="0" xfId="0" applyFont="1" applyBorder="1" applyAlignment="1">
      <alignment horizontal="center" vertical="top" wrapText="1"/>
    </xf>
    <xf numFmtId="0" fontId="23" fillId="0" borderId="0" xfId="0" applyFont="1" applyBorder="1" applyAlignment="1">
      <alignment horizontal="center" vertical="top" wrapText="1"/>
    </xf>
    <xf numFmtId="0" fontId="54" fillId="0" borderId="0" xfId="0" applyFont="1" applyBorder="1" applyAlignment="1">
      <alignment horizontal="left" vertical="center" wrapText="1"/>
    </xf>
    <xf numFmtId="0" fontId="3" fillId="0" borderId="0" xfId="0" applyFont="1" applyBorder="1" applyAlignment="1">
      <alignment horizontal="left" vertical="center" wrapText="1"/>
    </xf>
    <xf numFmtId="14" fontId="13" fillId="0" borderId="0" xfId="0" applyNumberFormat="1" applyFont="1" applyAlignment="1">
      <alignment horizontal="center"/>
    </xf>
    <xf numFmtId="0" fontId="0" fillId="6" borderId="0" xfId="0" applyFill="1"/>
    <xf numFmtId="0" fontId="0" fillId="6" borderId="0" xfId="0" applyFill="1" applyAlignment="1">
      <alignment horizontal="center" vertical="center"/>
    </xf>
    <xf numFmtId="0" fontId="60" fillId="6" borderId="10" xfId="0" applyFont="1" applyFill="1" applyBorder="1" applyAlignment="1">
      <alignment horizontal="center" wrapText="1"/>
    </xf>
    <xf numFmtId="0" fontId="60" fillId="6" borderId="10" xfId="0" applyFont="1" applyFill="1" applyBorder="1" applyAlignment="1">
      <alignment horizontal="center" vertical="center" wrapText="1"/>
    </xf>
    <xf numFmtId="0" fontId="61" fillId="6" borderId="10" xfId="0" applyFont="1" applyFill="1" applyBorder="1" applyAlignment="1">
      <alignment horizontal="center" wrapText="1"/>
    </xf>
    <xf numFmtId="0" fontId="61" fillId="6" borderId="10" xfId="0" applyFont="1" applyFill="1" applyBorder="1" applyAlignment="1">
      <alignment wrapText="1"/>
    </xf>
    <xf numFmtId="0" fontId="61" fillId="6" borderId="10" xfId="0" applyFont="1" applyFill="1" applyBorder="1" applyAlignment="1">
      <alignment horizontal="center" vertical="center" wrapText="1"/>
    </xf>
    <xf numFmtId="0" fontId="58" fillId="6" borderId="10" xfId="0" applyFont="1" applyFill="1" applyBorder="1"/>
    <xf numFmtId="0" fontId="60" fillId="6" borderId="10" xfId="0" applyFont="1" applyFill="1" applyBorder="1" applyAlignment="1">
      <alignment wrapText="1"/>
    </xf>
    <xf numFmtId="0" fontId="57" fillId="6" borderId="10" xfId="0" applyFont="1" applyFill="1" applyBorder="1" applyAlignment="1">
      <alignment horizontal="center" vertical="center" wrapText="1"/>
    </xf>
    <xf numFmtId="0" fontId="58" fillId="6" borderId="10" xfId="0" applyFont="1" applyFill="1" applyBorder="1" applyAlignment="1">
      <alignment horizontal="center" vertical="center" wrapText="1"/>
    </xf>
    <xf numFmtId="0" fontId="0" fillId="0" borderId="0" xfId="0" applyAlignment="1">
      <alignment vertical="center"/>
    </xf>
    <xf numFmtId="20" fontId="57" fillId="6" borderId="10" xfId="0" applyNumberFormat="1" applyFont="1" applyFill="1" applyBorder="1" applyAlignment="1">
      <alignment horizontal="center" vertical="center" wrapText="1"/>
    </xf>
    <xf numFmtId="0" fontId="58" fillId="6" borderId="10" xfId="0" applyFont="1" applyFill="1" applyBorder="1" applyAlignment="1">
      <alignment horizontal="center" vertical="center"/>
    </xf>
    <xf numFmtId="0" fontId="61" fillId="6" borderId="0" xfId="0" applyFont="1" applyFill="1" applyAlignment="1">
      <alignment horizontal="center" vertical="center"/>
    </xf>
    <xf numFmtId="0" fontId="63" fillId="0" borderId="0" xfId="0" applyFont="1" applyBorder="1" applyAlignment="1"/>
    <xf numFmtId="0" fontId="63" fillId="0" borderId="0" xfId="0" applyFont="1" applyAlignment="1"/>
    <xf numFmtId="0" fontId="19" fillId="2" borderId="33" xfId="0" applyFont="1" applyFill="1" applyBorder="1" applyAlignment="1">
      <alignment horizontal="center" vertical="center" wrapText="1"/>
    </xf>
    <xf numFmtId="0" fontId="19" fillId="2" borderId="34" xfId="0" applyFont="1" applyFill="1" applyBorder="1" applyAlignment="1">
      <alignment horizontal="center" vertical="center" wrapText="1"/>
    </xf>
    <xf numFmtId="0" fontId="19" fillId="2" borderId="35" xfId="0" applyFont="1" applyFill="1" applyBorder="1" applyAlignment="1">
      <alignment horizontal="center" vertical="center" wrapText="1"/>
    </xf>
    <xf numFmtId="0" fontId="19" fillId="2" borderId="24" xfId="0" applyFont="1" applyFill="1" applyBorder="1" applyAlignment="1">
      <alignment horizontal="center" vertical="center" wrapText="1"/>
    </xf>
    <xf numFmtId="2" fontId="19" fillId="0" borderId="37" xfId="0" applyNumberFormat="1" applyFont="1" applyFill="1" applyBorder="1" applyAlignment="1">
      <alignment vertical="center" wrapText="1"/>
    </xf>
    <xf numFmtId="1" fontId="19" fillId="0" borderId="14" xfId="0" applyNumberFormat="1" applyFont="1" applyFill="1" applyBorder="1" applyAlignment="1">
      <alignment vertical="center" wrapText="1"/>
    </xf>
    <xf numFmtId="1" fontId="19" fillId="0" borderId="15" xfId="0" applyNumberFormat="1" applyFont="1" applyFill="1" applyBorder="1" applyAlignment="1">
      <alignment vertical="center" wrapText="1"/>
    </xf>
    <xf numFmtId="1" fontId="19" fillId="0" borderId="16" xfId="0" applyNumberFormat="1" applyFont="1" applyFill="1" applyBorder="1" applyAlignment="1">
      <alignment vertical="center" wrapText="1"/>
    </xf>
    <xf numFmtId="1" fontId="19" fillId="2" borderId="39" xfId="0" applyNumberFormat="1" applyFont="1" applyFill="1" applyBorder="1" applyAlignment="1">
      <alignment vertical="center" wrapText="1"/>
    </xf>
    <xf numFmtId="2" fontId="19" fillId="0" borderId="45" xfId="0" applyNumberFormat="1" applyFont="1" applyFill="1" applyBorder="1" applyAlignment="1">
      <alignment vertical="center" wrapText="1"/>
    </xf>
    <xf numFmtId="1" fontId="19" fillId="0" borderId="30" xfId="0" applyNumberFormat="1" applyFont="1" applyFill="1" applyBorder="1" applyAlignment="1">
      <alignment vertical="center" wrapText="1"/>
    </xf>
    <xf numFmtId="1" fontId="19" fillId="0" borderId="10" xfId="0" applyNumberFormat="1" applyFont="1" applyFill="1" applyBorder="1" applyAlignment="1">
      <alignment vertical="center" wrapText="1"/>
    </xf>
    <xf numFmtId="1" fontId="19" fillId="0" borderId="31" xfId="0" applyNumberFormat="1" applyFont="1" applyFill="1" applyBorder="1" applyAlignment="1">
      <alignment vertical="center" wrapText="1"/>
    </xf>
    <xf numFmtId="1" fontId="19" fillId="2" borderId="46" xfId="0" applyNumberFormat="1" applyFont="1" applyFill="1" applyBorder="1" applyAlignment="1">
      <alignment vertical="center" wrapText="1"/>
    </xf>
    <xf numFmtId="39" fontId="13" fillId="0" borderId="0" xfId="0" applyNumberFormat="1" applyFont="1" applyBorder="1" applyAlignment="1"/>
    <xf numFmtId="2" fontId="19" fillId="0" borderId="41" xfId="0" applyNumberFormat="1" applyFont="1" applyFill="1" applyBorder="1" applyAlignment="1">
      <alignment vertical="center" wrapText="1"/>
    </xf>
    <xf numFmtId="2" fontId="19" fillId="0" borderId="33" xfId="0" applyNumberFormat="1" applyFont="1" applyFill="1" applyBorder="1" applyAlignment="1">
      <alignment vertical="center" wrapText="1"/>
    </xf>
    <xf numFmtId="2" fontId="19" fillId="0" borderId="34" xfId="0" applyNumberFormat="1" applyFont="1" applyFill="1" applyBorder="1" applyAlignment="1">
      <alignment vertical="center" wrapText="1"/>
    </xf>
    <xf numFmtId="2" fontId="19" fillId="0" borderId="35" xfId="0" applyNumberFormat="1" applyFont="1" applyFill="1" applyBorder="1" applyAlignment="1">
      <alignment vertical="center" wrapText="1"/>
    </xf>
    <xf numFmtId="2" fontId="19" fillId="2" borderId="47" xfId="0" applyNumberFormat="1" applyFont="1" applyFill="1" applyBorder="1" applyAlignment="1">
      <alignment vertical="center" wrapText="1"/>
    </xf>
    <xf numFmtId="37" fontId="13" fillId="0" borderId="0" xfId="0" applyNumberFormat="1" applyFont="1" applyBorder="1" applyAlignment="1"/>
    <xf numFmtId="0" fontId="19" fillId="0" borderId="49" xfId="0" applyFont="1" applyFill="1" applyBorder="1" applyAlignment="1">
      <alignment horizontal="center" vertical="center" wrapText="1"/>
    </xf>
    <xf numFmtId="0" fontId="19" fillId="0" borderId="33" xfId="0" applyFont="1" applyFill="1" applyBorder="1" applyAlignment="1">
      <alignment horizontal="center" vertical="center" wrapText="1"/>
    </xf>
    <xf numFmtId="0" fontId="19" fillId="0" borderId="34" xfId="0" applyFont="1" applyFill="1" applyBorder="1" applyAlignment="1">
      <alignment horizontal="center" vertical="center" wrapText="1"/>
    </xf>
    <xf numFmtId="0" fontId="19" fillId="0" borderId="35" xfId="0" applyFont="1" applyFill="1" applyBorder="1" applyAlignment="1">
      <alignment horizontal="center" vertical="center" wrapText="1"/>
    </xf>
    <xf numFmtId="0" fontId="19" fillId="0" borderId="50" xfId="0" applyFont="1" applyFill="1" applyBorder="1" applyAlignment="1">
      <alignment horizontal="center" vertical="center" wrapText="1"/>
    </xf>
    <xf numFmtId="0" fontId="19" fillId="0" borderId="51" xfId="0" applyFont="1" applyFill="1" applyBorder="1" applyAlignment="1">
      <alignment horizontal="center" vertical="center" wrapText="1"/>
    </xf>
    <xf numFmtId="0" fontId="19" fillId="0" borderId="52"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0" borderId="37" xfId="0" applyFont="1" applyFill="1" applyBorder="1" applyAlignment="1">
      <alignment vertical="center" wrapText="1"/>
    </xf>
    <xf numFmtId="9" fontId="65" fillId="0" borderId="14" xfId="0" applyNumberFormat="1" applyFont="1" applyFill="1" applyBorder="1" applyAlignment="1">
      <alignment horizontal="right" vertical="center" wrapText="1"/>
    </xf>
    <xf numFmtId="9" fontId="26" fillId="0" borderId="15" xfId="0" applyNumberFormat="1" applyFont="1" applyFill="1" applyBorder="1" applyAlignment="1">
      <alignment horizontal="right" vertical="center" wrapText="1"/>
    </xf>
    <xf numFmtId="9" fontId="65" fillId="0" borderId="15" xfId="0" applyNumberFormat="1" applyFont="1" applyFill="1" applyBorder="1" applyAlignment="1">
      <alignment horizontal="right" vertical="center" wrapText="1"/>
    </xf>
    <xf numFmtId="9" fontId="65" fillId="0" borderId="16" xfId="0" applyNumberFormat="1" applyFont="1" applyFill="1" applyBorder="1" applyAlignment="1">
      <alignment horizontal="right" vertical="center" wrapText="1"/>
    </xf>
    <xf numFmtId="9" fontId="19" fillId="0" borderId="14" xfId="0" applyNumberFormat="1" applyFont="1" applyFill="1" applyBorder="1" applyAlignment="1">
      <alignment horizontal="right" vertical="center" wrapText="1"/>
    </xf>
    <xf numFmtId="9" fontId="19" fillId="0" borderId="15" xfId="0" applyNumberFormat="1" applyFont="1" applyFill="1" applyBorder="1" applyAlignment="1">
      <alignment horizontal="right" vertical="center" wrapText="1"/>
    </xf>
    <xf numFmtId="9" fontId="19" fillId="0" borderId="16" xfId="0" applyNumberFormat="1" applyFont="1" applyFill="1" applyBorder="1" applyAlignment="1">
      <alignment horizontal="right" vertical="center" wrapText="1"/>
    </xf>
    <xf numFmtId="9" fontId="65" fillId="0" borderId="40" xfId="0" applyNumberFormat="1" applyFont="1" applyFill="1" applyBorder="1" applyAlignment="1">
      <alignment horizontal="right" vertical="center" wrapText="1"/>
    </xf>
    <xf numFmtId="0" fontId="19" fillId="0" borderId="45" xfId="0" applyFont="1" applyFill="1" applyBorder="1" applyAlignment="1">
      <alignment vertical="center" wrapText="1"/>
    </xf>
    <xf numFmtId="9" fontId="26" fillId="0" borderId="30" xfId="0" applyNumberFormat="1" applyFont="1" applyFill="1" applyBorder="1" applyAlignment="1">
      <alignment horizontal="right" vertical="center" wrapText="1"/>
    </xf>
    <xf numFmtId="9" fontId="26" fillId="0" borderId="10" xfId="0" applyNumberFormat="1" applyFont="1" applyFill="1" applyBorder="1" applyAlignment="1">
      <alignment horizontal="right" vertical="center" wrapText="1"/>
    </xf>
    <xf numFmtId="9" fontId="65" fillId="0" borderId="10" xfId="0" applyNumberFormat="1" applyFont="1" applyFill="1" applyBorder="1" applyAlignment="1">
      <alignment horizontal="right" vertical="center" wrapText="1"/>
    </xf>
    <xf numFmtId="9" fontId="65" fillId="0" borderId="31" xfId="0" applyNumberFormat="1" applyFont="1" applyFill="1" applyBorder="1" applyAlignment="1">
      <alignment horizontal="right" vertical="center" wrapText="1"/>
    </xf>
    <xf numFmtId="9" fontId="65" fillId="0" borderId="30" xfId="0" applyNumberFormat="1" applyFont="1" applyFill="1" applyBorder="1" applyAlignment="1">
      <alignment horizontal="right" vertical="center" wrapText="1"/>
    </xf>
    <xf numFmtId="9" fontId="26" fillId="0" borderId="31" xfId="0" applyNumberFormat="1" applyFont="1" applyFill="1" applyBorder="1" applyAlignment="1">
      <alignment horizontal="right" vertical="center" wrapText="1"/>
    </xf>
    <xf numFmtId="9" fontId="26" fillId="0" borderId="53" xfId="0" applyNumberFormat="1" applyFont="1" applyFill="1" applyBorder="1" applyAlignment="1">
      <alignment horizontal="right" vertical="center" wrapText="1"/>
    </xf>
    <xf numFmtId="0" fontId="19" fillId="0" borderId="41" xfId="0" applyFont="1" applyFill="1" applyBorder="1" applyAlignment="1">
      <alignment vertical="center" wrapText="1"/>
    </xf>
    <xf numFmtId="9" fontId="65" fillId="0" borderId="33" xfId="0" applyNumberFormat="1" applyFont="1" applyFill="1" applyBorder="1" applyAlignment="1">
      <alignment horizontal="right" vertical="center" wrapText="1"/>
    </xf>
    <xf numFmtId="9" fontId="65" fillId="0" borderId="34" xfId="0" applyNumberFormat="1" applyFont="1" applyFill="1" applyBorder="1" applyAlignment="1">
      <alignment horizontal="right" vertical="center" wrapText="1"/>
    </xf>
    <xf numFmtId="9" fontId="26" fillId="0" borderId="34" xfId="0" applyNumberFormat="1" applyFont="1" applyFill="1" applyBorder="1" applyAlignment="1">
      <alignment horizontal="right" vertical="center" wrapText="1"/>
    </xf>
    <xf numFmtId="9" fontId="65" fillId="0" borderId="35" xfId="0" applyNumberFormat="1" applyFont="1" applyFill="1" applyBorder="1" applyAlignment="1">
      <alignment horizontal="right" vertical="center" wrapText="1"/>
    </xf>
    <xf numFmtId="9" fontId="26" fillId="0" borderId="33" xfId="0" applyNumberFormat="1" applyFont="1" applyFill="1" applyBorder="1" applyAlignment="1">
      <alignment horizontal="right" vertical="center" wrapText="1"/>
    </xf>
    <xf numFmtId="9" fontId="26" fillId="0" borderId="35" xfId="0" applyNumberFormat="1" applyFont="1" applyFill="1" applyBorder="1" applyAlignment="1">
      <alignment horizontal="right" vertical="center" wrapText="1"/>
    </xf>
    <xf numFmtId="9" fontId="65" fillId="0" borderId="42" xfId="0" applyNumberFormat="1" applyFont="1" applyFill="1" applyBorder="1" applyAlignment="1">
      <alignment horizontal="right" vertical="center" wrapText="1"/>
    </xf>
    <xf numFmtId="0" fontId="19" fillId="0" borderId="54" xfId="0" applyFont="1" applyFill="1" applyBorder="1" applyAlignment="1">
      <alignment horizontal="center" vertical="center" wrapText="1"/>
    </xf>
    <xf numFmtId="0" fontId="19" fillId="0" borderId="24" xfId="0" applyFont="1" applyFill="1" applyBorder="1" applyAlignment="1">
      <alignment horizontal="center" vertical="center" wrapText="1"/>
    </xf>
    <xf numFmtId="0" fontId="19" fillId="0" borderId="7" xfId="0" applyFont="1" applyFill="1" applyBorder="1" applyAlignment="1">
      <alignment horizontal="center" vertical="center" wrapText="1"/>
    </xf>
    <xf numFmtId="3" fontId="65" fillId="0" borderId="14" xfId="0" applyNumberFormat="1" applyFont="1" applyFill="1" applyBorder="1" applyAlignment="1">
      <alignment horizontal="right" vertical="center" wrapText="1"/>
    </xf>
    <xf numFmtId="3" fontId="26" fillId="0" borderId="15" xfId="0" applyNumberFormat="1" applyFont="1" applyFill="1" applyBorder="1" applyAlignment="1">
      <alignment horizontal="right" vertical="center" wrapText="1"/>
    </xf>
    <xf numFmtId="3" fontId="65" fillId="0" borderId="15" xfId="0" applyNumberFormat="1" applyFont="1" applyFill="1" applyBorder="1" applyAlignment="1">
      <alignment horizontal="right" vertical="center" wrapText="1"/>
    </xf>
    <xf numFmtId="3" fontId="65" fillId="0" borderId="16" xfId="0" applyNumberFormat="1" applyFont="1" applyFill="1" applyBorder="1" applyAlignment="1">
      <alignment horizontal="right" vertical="center" wrapText="1"/>
    </xf>
    <xf numFmtId="3" fontId="19" fillId="0" borderId="14" xfId="0" applyNumberFormat="1" applyFont="1" applyFill="1" applyBorder="1" applyAlignment="1">
      <alignment horizontal="right" vertical="center" wrapText="1"/>
    </xf>
    <xf numFmtId="3" fontId="19" fillId="0" borderId="15" xfId="0" applyNumberFormat="1" applyFont="1" applyFill="1" applyBorder="1" applyAlignment="1">
      <alignment horizontal="right" vertical="center" wrapText="1"/>
    </xf>
    <xf numFmtId="3" fontId="19" fillId="0" borderId="16" xfId="0" applyNumberFormat="1" applyFont="1" applyFill="1" applyBorder="1" applyAlignment="1">
      <alignment horizontal="right" vertical="center" wrapText="1"/>
    </xf>
    <xf numFmtId="3" fontId="65" fillId="0" borderId="40" xfId="0" applyNumberFormat="1" applyFont="1" applyFill="1" applyBorder="1" applyAlignment="1">
      <alignment horizontal="right" vertical="center" wrapText="1"/>
    </xf>
    <xf numFmtId="3" fontId="26" fillId="0" borderId="30" xfId="0" applyNumberFormat="1" applyFont="1" applyFill="1" applyBorder="1" applyAlignment="1">
      <alignment horizontal="right" vertical="center" wrapText="1"/>
    </xf>
    <xf numFmtId="3" fontId="26" fillId="0" borderId="10" xfId="0" applyNumberFormat="1" applyFont="1" applyFill="1" applyBorder="1" applyAlignment="1">
      <alignment horizontal="right" vertical="center" wrapText="1"/>
    </xf>
    <xf numFmtId="3" fontId="65" fillId="0" borderId="10" xfId="0" applyNumberFormat="1" applyFont="1" applyFill="1" applyBorder="1" applyAlignment="1">
      <alignment horizontal="right" vertical="center" wrapText="1"/>
    </xf>
    <xf numFmtId="3" fontId="65" fillId="0" borderId="31" xfId="0" applyNumberFormat="1" applyFont="1" applyFill="1" applyBorder="1" applyAlignment="1">
      <alignment horizontal="right" vertical="center" wrapText="1"/>
    </xf>
    <xf numFmtId="3" fontId="65" fillId="0" borderId="30" xfId="0" applyNumberFormat="1" applyFont="1" applyFill="1" applyBorder="1" applyAlignment="1">
      <alignment horizontal="right" vertical="center" wrapText="1"/>
    </xf>
    <xf numFmtId="3" fontId="26" fillId="0" borderId="31" xfId="0" applyNumberFormat="1" applyFont="1" applyFill="1" applyBorder="1" applyAlignment="1">
      <alignment horizontal="right" vertical="center" wrapText="1"/>
    </xf>
    <xf numFmtId="3" fontId="26" fillId="0" borderId="53" xfId="0" applyNumberFormat="1" applyFont="1" applyFill="1" applyBorder="1" applyAlignment="1">
      <alignment horizontal="right" vertical="center" wrapText="1"/>
    </xf>
    <xf numFmtId="3" fontId="65" fillId="0" borderId="33" xfId="0" applyNumberFormat="1" applyFont="1" applyFill="1" applyBorder="1" applyAlignment="1">
      <alignment horizontal="right" vertical="center" wrapText="1"/>
    </xf>
    <xf numFmtId="3" fontId="65" fillId="0" borderId="34" xfId="0" applyNumberFormat="1" applyFont="1" applyFill="1" applyBorder="1" applyAlignment="1">
      <alignment horizontal="right" vertical="center" wrapText="1"/>
    </xf>
    <xf numFmtId="3" fontId="26" fillId="0" borderId="34" xfId="0" applyNumberFormat="1" applyFont="1" applyFill="1" applyBorder="1" applyAlignment="1">
      <alignment horizontal="right" vertical="center" wrapText="1"/>
    </xf>
    <xf numFmtId="3" fontId="65" fillId="0" borderId="35" xfId="0" applyNumberFormat="1" applyFont="1" applyFill="1" applyBorder="1" applyAlignment="1">
      <alignment horizontal="right" vertical="center" wrapText="1"/>
    </xf>
    <xf numFmtId="3" fontId="26" fillId="0" borderId="33" xfId="0" applyNumberFormat="1" applyFont="1" applyFill="1" applyBorder="1" applyAlignment="1">
      <alignment horizontal="right" vertical="center" wrapText="1"/>
    </xf>
    <xf numFmtId="3" fontId="26" fillId="0" borderId="35" xfId="0" applyNumberFormat="1" applyFont="1" applyFill="1" applyBorder="1" applyAlignment="1">
      <alignment horizontal="right" vertical="center" wrapText="1"/>
    </xf>
    <xf numFmtId="3" fontId="65" fillId="0" borderId="42" xfId="0" applyNumberFormat="1" applyFont="1" applyFill="1" applyBorder="1" applyAlignment="1">
      <alignment horizontal="right" vertical="center" wrapText="1"/>
    </xf>
    <xf numFmtId="0" fontId="19" fillId="7" borderId="14" xfId="0" quotePrefix="1" applyFont="1" applyFill="1" applyBorder="1" applyAlignment="1">
      <alignment horizontal="left" vertical="center" wrapText="1"/>
    </xf>
    <xf numFmtId="0" fontId="66" fillId="0" borderId="15" xfId="0" applyFont="1" applyFill="1" applyBorder="1" applyAlignment="1">
      <alignment horizontal="center" vertical="center" wrapText="1"/>
    </xf>
    <xf numFmtId="10" fontId="66" fillId="0" borderId="0" xfId="0" applyNumberFormat="1" applyFont="1" applyFill="1" applyBorder="1" applyAlignment="1">
      <alignment horizontal="center" vertical="center" wrapText="1"/>
    </xf>
    <xf numFmtId="0" fontId="66" fillId="0" borderId="14" xfId="0" applyFont="1" applyBorder="1" applyAlignment="1">
      <alignment horizontal="center" vertical="center"/>
    </xf>
    <xf numFmtId="0" fontId="66" fillId="0" borderId="15" xfId="0" applyFont="1" applyBorder="1" applyAlignment="1">
      <alignment horizontal="right" vertical="center"/>
    </xf>
    <xf numFmtId="0" fontId="63" fillId="0" borderId="0" xfId="0" applyFont="1" applyFill="1" applyBorder="1" applyAlignment="1"/>
    <xf numFmtId="0" fontId="19" fillId="7" borderId="30" xfId="0" quotePrefix="1" applyFont="1" applyFill="1" applyBorder="1" applyAlignment="1">
      <alignment horizontal="left" vertical="center" wrapText="1"/>
    </xf>
    <xf numFmtId="0" fontId="66" fillId="0" borderId="10" xfId="0" applyFont="1" applyFill="1" applyBorder="1" applyAlignment="1">
      <alignment horizontal="center" vertical="center" wrapText="1"/>
    </xf>
    <xf numFmtId="0" fontId="66" fillId="0" borderId="30" xfId="0" applyFont="1" applyBorder="1" applyAlignment="1">
      <alignment horizontal="center" vertical="center"/>
    </xf>
    <xf numFmtId="0" fontId="66" fillId="0" borderId="10" xfId="0" applyFont="1" applyBorder="1" applyAlignment="1">
      <alignment horizontal="right" vertical="center"/>
    </xf>
    <xf numFmtId="2" fontId="66" fillId="2" borderId="16" xfId="0" applyNumberFormat="1" applyFont="1" applyFill="1" applyBorder="1" applyAlignment="1">
      <alignment horizontal="right" vertical="center"/>
    </xf>
    <xf numFmtId="0" fontId="19" fillId="7" borderId="33" xfId="0" quotePrefix="1" applyFont="1" applyFill="1" applyBorder="1" applyAlignment="1">
      <alignment horizontal="left" vertical="center" wrapText="1"/>
    </xf>
    <xf numFmtId="0" fontId="66" fillId="0" borderId="34" xfId="0" applyFont="1" applyFill="1" applyBorder="1" applyAlignment="1">
      <alignment horizontal="center" vertical="center" wrapText="1"/>
    </xf>
    <xf numFmtId="0" fontId="66" fillId="0" borderId="33" xfId="0" applyFont="1" applyBorder="1" applyAlignment="1">
      <alignment horizontal="center" vertical="center"/>
    </xf>
    <xf numFmtId="0" fontId="66" fillId="0" borderId="34" xfId="0" applyFont="1" applyBorder="1" applyAlignment="1">
      <alignment horizontal="right" vertical="center"/>
    </xf>
    <xf numFmtId="2" fontId="66" fillId="2" borderId="35" xfId="0" applyNumberFormat="1" applyFont="1" applyFill="1" applyBorder="1" applyAlignment="1">
      <alignment vertical="center"/>
    </xf>
    <xf numFmtId="0" fontId="66" fillId="0" borderId="0" xfId="0" quotePrefix="1" applyFont="1" applyFill="1" applyBorder="1" applyAlignment="1">
      <alignment horizontal="left" vertical="center" wrapText="1"/>
    </xf>
    <xf numFmtId="2" fontId="66" fillId="0" borderId="0" xfId="0" applyNumberFormat="1" applyFont="1" applyFill="1" applyBorder="1" applyAlignment="1">
      <alignment horizontal="center" vertical="center" wrapText="1"/>
    </xf>
    <xf numFmtId="0" fontId="66" fillId="0" borderId="0" xfId="0" applyFont="1" applyFill="1" applyBorder="1" applyAlignment="1">
      <alignment horizontal="center" vertical="center" wrapText="1"/>
    </xf>
    <xf numFmtId="0" fontId="66" fillId="0" borderId="0" xfId="0" applyFont="1" applyFill="1" applyBorder="1" applyAlignment="1">
      <alignment horizontal="center" vertical="center"/>
    </xf>
    <xf numFmtId="0" fontId="66" fillId="0" borderId="0" xfId="0" applyFont="1" applyFill="1" applyBorder="1" applyAlignment="1">
      <alignment horizontal="right" vertical="center"/>
    </xf>
    <xf numFmtId="2" fontId="66" fillId="0" borderId="0" xfId="0" applyNumberFormat="1" applyFont="1" applyFill="1" applyBorder="1" applyAlignment="1">
      <alignment horizontal="right" vertical="center"/>
    </xf>
    <xf numFmtId="0" fontId="63" fillId="0" borderId="0" xfId="0" applyFont="1" applyFill="1" applyAlignment="1"/>
    <xf numFmtId="2" fontId="19" fillId="0" borderId="0" xfId="0" quotePrefix="1" applyNumberFormat="1" applyFont="1" applyFill="1" applyBorder="1" applyAlignment="1">
      <alignment vertical="center" wrapText="1"/>
    </xf>
    <xf numFmtId="2" fontId="13" fillId="0" borderId="0" xfId="0" applyNumberFormat="1" applyFont="1" applyBorder="1" applyAlignment="1"/>
    <xf numFmtId="0" fontId="19" fillId="0" borderId="0" xfId="0" quotePrefix="1" applyFont="1" applyFill="1" applyBorder="1" applyAlignment="1">
      <alignment horizontal="left" vertical="center" wrapText="1"/>
    </xf>
    <xf numFmtId="0" fontId="0" fillId="0" borderId="0" xfId="0" applyFill="1" applyBorder="1" applyAlignment="1"/>
    <xf numFmtId="0" fontId="0" fillId="0" borderId="0" xfId="0" applyAlignment="1"/>
    <xf numFmtId="0" fontId="19" fillId="0" borderId="37" xfId="0" applyNumberFormat="1" applyFont="1" applyFill="1" applyBorder="1" applyAlignment="1">
      <alignment vertical="center" wrapText="1"/>
    </xf>
    <xf numFmtId="0" fontId="19" fillId="0" borderId="14" xfId="0" applyNumberFormat="1" applyFont="1" applyFill="1" applyBorder="1" applyAlignment="1">
      <alignment vertical="center" wrapText="1"/>
    </xf>
    <xf numFmtId="0" fontId="19" fillId="0" borderId="15" xfId="0" applyNumberFormat="1" applyFont="1" applyFill="1" applyBorder="1" applyAlignment="1">
      <alignment vertical="center" wrapText="1"/>
    </xf>
    <xf numFmtId="0" fontId="19" fillId="0" borderId="16" xfId="0" applyNumberFormat="1" applyFont="1" applyFill="1" applyBorder="1" applyAlignment="1">
      <alignment vertical="center" wrapText="1"/>
    </xf>
    <xf numFmtId="0" fontId="19" fillId="0" borderId="43" xfId="0" applyNumberFormat="1" applyFont="1" applyFill="1" applyBorder="1" applyAlignment="1">
      <alignment vertical="center" wrapText="1"/>
    </xf>
    <xf numFmtId="0" fontId="32" fillId="2" borderId="39" xfId="0" applyNumberFormat="1" applyFont="1" applyFill="1" applyBorder="1" applyAlignment="1">
      <alignment horizontal="right" vertical="center" wrapText="1"/>
    </xf>
    <xf numFmtId="0" fontId="19" fillId="0" borderId="45" xfId="0" applyNumberFormat="1" applyFont="1" applyFill="1" applyBorder="1" applyAlignment="1">
      <alignment vertical="center" wrapText="1"/>
    </xf>
    <xf numFmtId="0" fontId="19" fillId="0" borderId="30" xfId="0" applyNumberFormat="1" applyFont="1" applyFill="1" applyBorder="1" applyAlignment="1">
      <alignment vertical="center" wrapText="1"/>
    </xf>
    <xf numFmtId="0" fontId="19" fillId="0" borderId="10" xfId="0" applyNumberFormat="1" applyFont="1" applyFill="1" applyBorder="1" applyAlignment="1">
      <alignment vertical="center" wrapText="1"/>
    </xf>
    <xf numFmtId="0" fontId="19" fillId="0" borderId="31" xfId="0" applyNumberFormat="1" applyFont="1" applyFill="1" applyBorder="1" applyAlignment="1">
      <alignment vertical="center" wrapText="1"/>
    </xf>
    <xf numFmtId="0" fontId="19" fillId="0" borderId="25" xfId="0" applyNumberFormat="1" applyFont="1" applyFill="1" applyBorder="1" applyAlignment="1">
      <alignment vertical="center" wrapText="1"/>
    </xf>
    <xf numFmtId="0" fontId="32" fillId="2" borderId="46" xfId="0" applyNumberFormat="1" applyFont="1" applyFill="1" applyBorder="1" applyAlignment="1">
      <alignment horizontal="right" vertical="center" wrapText="1"/>
    </xf>
    <xf numFmtId="2" fontId="63" fillId="0" borderId="0" xfId="0" applyNumberFormat="1" applyFont="1" applyBorder="1" applyAlignment="1"/>
    <xf numFmtId="2" fontId="19" fillId="0" borderId="58" xfId="0" applyNumberFormat="1" applyFont="1" applyFill="1" applyBorder="1" applyAlignment="1">
      <alignment vertical="center" wrapText="1"/>
    </xf>
    <xf numFmtId="2" fontId="32" fillId="2" borderId="47" xfId="0" applyNumberFormat="1" applyFont="1" applyFill="1" applyBorder="1" applyAlignment="1">
      <alignment horizontal="right" vertical="center" wrapText="1"/>
    </xf>
    <xf numFmtId="39" fontId="0" fillId="0" borderId="0" xfId="0" applyNumberFormat="1" applyAlignment="1">
      <alignment vertical="top"/>
    </xf>
    <xf numFmtId="2" fontId="63" fillId="0" borderId="0" xfId="0" applyNumberFormat="1" applyFont="1" applyAlignment="1"/>
    <xf numFmtId="0" fontId="19" fillId="0" borderId="59" xfId="0" applyFont="1" applyFill="1" applyBorder="1" applyAlignment="1">
      <alignment horizontal="center" vertical="center" wrapText="1"/>
    </xf>
    <xf numFmtId="9" fontId="19" fillId="7" borderId="60" xfId="0" applyNumberFormat="1" applyFont="1" applyFill="1" applyBorder="1" applyAlignment="1">
      <alignment horizontal="right" vertical="center" wrapText="1"/>
    </xf>
    <xf numFmtId="0" fontId="19" fillId="7" borderId="37" xfId="0" applyFont="1" applyFill="1" applyBorder="1" applyAlignment="1">
      <alignment vertical="center" wrapText="1"/>
    </xf>
    <xf numFmtId="9" fontId="65" fillId="7" borderId="15" xfId="0" applyNumberFormat="1" applyFont="1" applyFill="1" applyBorder="1" applyAlignment="1">
      <alignment horizontal="right" vertical="center" wrapText="1"/>
    </xf>
    <xf numFmtId="9" fontId="19" fillId="7" borderId="15" xfId="0" applyNumberFormat="1" applyFont="1" applyFill="1" applyBorder="1" applyAlignment="1">
      <alignment horizontal="right" vertical="center" wrapText="1"/>
    </xf>
    <xf numFmtId="9" fontId="19" fillId="7" borderId="16" xfId="0" applyNumberFormat="1" applyFont="1" applyFill="1" applyBorder="1" applyAlignment="1">
      <alignment horizontal="right" vertical="center" wrapText="1"/>
    </xf>
    <xf numFmtId="9" fontId="19" fillId="7" borderId="14" xfId="0" applyNumberFormat="1" applyFont="1" applyFill="1" applyBorder="1" applyAlignment="1">
      <alignment horizontal="right" vertical="center" wrapText="1"/>
    </xf>
    <xf numFmtId="9" fontId="65" fillId="7" borderId="40" xfId="0" applyNumberFormat="1" applyFont="1" applyFill="1" applyBorder="1" applyAlignment="1">
      <alignment horizontal="right" vertical="center" wrapText="1"/>
    </xf>
    <xf numFmtId="0" fontId="19" fillId="7" borderId="45" xfId="0" applyFont="1" applyFill="1" applyBorder="1" applyAlignment="1">
      <alignment vertical="center" wrapText="1"/>
    </xf>
    <xf numFmtId="9" fontId="65" fillId="7" borderId="10" xfId="0" applyNumberFormat="1" applyFont="1" applyFill="1" applyBorder="1" applyAlignment="1">
      <alignment horizontal="right" vertical="center" wrapText="1"/>
    </xf>
    <xf numFmtId="9" fontId="19" fillId="7" borderId="10" xfId="0" applyNumberFormat="1" applyFont="1" applyFill="1" applyBorder="1" applyAlignment="1">
      <alignment horizontal="right" vertical="center" wrapText="1"/>
    </xf>
    <xf numFmtId="9" fontId="19" fillId="7" borderId="31" xfId="0" applyNumberFormat="1" applyFont="1" applyFill="1" applyBorder="1" applyAlignment="1">
      <alignment horizontal="right" vertical="center" wrapText="1"/>
    </xf>
    <xf numFmtId="9" fontId="19" fillId="7" borderId="30" xfId="0" applyNumberFormat="1" applyFont="1" applyFill="1" applyBorder="1" applyAlignment="1">
      <alignment horizontal="right" vertical="center" wrapText="1"/>
    </xf>
    <xf numFmtId="9" fontId="65" fillId="7" borderId="53" xfId="0" applyNumberFormat="1" applyFont="1" applyFill="1" applyBorder="1" applyAlignment="1">
      <alignment horizontal="right" vertical="center" wrapText="1"/>
    </xf>
    <xf numFmtId="0" fontId="19" fillId="7" borderId="41" xfId="0" applyFont="1" applyFill="1" applyBorder="1" applyAlignment="1">
      <alignment vertical="center" wrapText="1"/>
    </xf>
    <xf numFmtId="9" fontId="65" fillId="7" borderId="34" xfId="0" applyNumberFormat="1" applyFont="1" applyFill="1" applyBorder="1" applyAlignment="1">
      <alignment horizontal="right" vertical="center" wrapText="1"/>
    </xf>
    <xf numFmtId="9" fontId="19" fillId="7" borderId="34" xfId="0" applyNumberFormat="1" applyFont="1" applyFill="1" applyBorder="1" applyAlignment="1">
      <alignment horizontal="right" vertical="center" wrapText="1"/>
    </xf>
    <xf numFmtId="9" fontId="26" fillId="7" borderId="34" xfId="0" applyNumberFormat="1" applyFont="1" applyFill="1" applyBorder="1" applyAlignment="1">
      <alignment horizontal="right" vertical="center" wrapText="1"/>
    </xf>
    <xf numFmtId="9" fontId="19" fillId="7" borderId="35" xfId="0" applyNumberFormat="1" applyFont="1" applyFill="1" applyBorder="1" applyAlignment="1">
      <alignment horizontal="right" vertical="center" wrapText="1"/>
    </xf>
    <xf numFmtId="9" fontId="19" fillId="7" borderId="33" xfId="0" applyNumberFormat="1" applyFont="1" applyFill="1" applyBorder="1" applyAlignment="1">
      <alignment horizontal="right" vertical="center" wrapText="1"/>
    </xf>
    <xf numFmtId="9" fontId="65" fillId="7" borderId="42" xfId="0" applyNumberFormat="1" applyFont="1" applyFill="1" applyBorder="1" applyAlignment="1">
      <alignment horizontal="right" vertical="center" wrapText="1"/>
    </xf>
    <xf numFmtId="3" fontId="65" fillId="7" borderId="15" xfId="0" applyNumberFormat="1" applyFont="1" applyFill="1" applyBorder="1" applyAlignment="1">
      <alignment horizontal="right" vertical="center" wrapText="1"/>
    </xf>
    <xf numFmtId="3" fontId="19" fillId="7" borderId="15" xfId="0" applyNumberFormat="1" applyFont="1" applyFill="1" applyBorder="1" applyAlignment="1">
      <alignment horizontal="right" vertical="center" wrapText="1"/>
    </xf>
    <xf numFmtId="3" fontId="65" fillId="7" borderId="16" xfId="0" applyNumberFormat="1" applyFont="1" applyFill="1" applyBorder="1" applyAlignment="1">
      <alignment horizontal="right" vertical="center" wrapText="1"/>
    </xf>
    <xf numFmtId="3" fontId="19" fillId="7" borderId="14" xfId="0" applyNumberFormat="1" applyFont="1" applyFill="1" applyBorder="1" applyAlignment="1">
      <alignment horizontal="right" vertical="center" wrapText="1"/>
    </xf>
    <xf numFmtId="3" fontId="19" fillId="7" borderId="16" xfId="0" applyNumberFormat="1" applyFont="1" applyFill="1" applyBorder="1" applyAlignment="1">
      <alignment horizontal="right" vertical="center" wrapText="1"/>
    </xf>
    <xf numFmtId="3" fontId="65" fillId="7" borderId="40" xfId="0" applyNumberFormat="1" applyFont="1" applyFill="1" applyBorder="1" applyAlignment="1">
      <alignment horizontal="right" vertical="center" wrapText="1"/>
    </xf>
    <xf numFmtId="3" fontId="65" fillId="7" borderId="10" xfId="0" applyNumberFormat="1" applyFont="1" applyFill="1" applyBorder="1" applyAlignment="1">
      <alignment horizontal="right" vertical="center" wrapText="1"/>
    </xf>
    <xf numFmtId="3" fontId="19" fillId="7" borderId="10" xfId="0" applyNumberFormat="1" applyFont="1" applyFill="1" applyBorder="1" applyAlignment="1">
      <alignment horizontal="right" vertical="center" wrapText="1"/>
    </xf>
    <xf numFmtId="3" fontId="65" fillId="7" borderId="31" xfId="0" applyNumberFormat="1" applyFont="1" applyFill="1" applyBorder="1" applyAlignment="1">
      <alignment horizontal="right" vertical="center" wrapText="1"/>
    </xf>
    <xf numFmtId="3" fontId="19" fillId="7" borderId="30" xfId="0" applyNumberFormat="1" applyFont="1" applyFill="1" applyBorder="1" applyAlignment="1">
      <alignment horizontal="right" vertical="center" wrapText="1"/>
    </xf>
    <xf numFmtId="3" fontId="19" fillId="7" borderId="31" xfId="0" applyNumberFormat="1" applyFont="1" applyFill="1" applyBorder="1" applyAlignment="1">
      <alignment horizontal="right" vertical="center" wrapText="1"/>
    </xf>
    <xf numFmtId="3" fontId="65" fillId="7" borderId="53" xfId="0" applyNumberFormat="1" applyFont="1" applyFill="1" applyBorder="1" applyAlignment="1">
      <alignment horizontal="right" vertical="center" wrapText="1"/>
    </xf>
    <xf numFmtId="3" fontId="65" fillId="7" borderId="34" xfId="0" applyNumberFormat="1" applyFont="1" applyFill="1" applyBorder="1" applyAlignment="1">
      <alignment horizontal="right" vertical="center" wrapText="1"/>
    </xf>
    <xf numFmtId="3" fontId="19" fillId="7" borderId="34" xfId="0" applyNumberFormat="1" applyFont="1" applyFill="1" applyBorder="1" applyAlignment="1">
      <alignment horizontal="right" vertical="center" wrapText="1"/>
    </xf>
    <xf numFmtId="3" fontId="26" fillId="7" borderId="34" xfId="0" applyNumberFormat="1" applyFont="1" applyFill="1" applyBorder="1" applyAlignment="1">
      <alignment horizontal="right" vertical="center" wrapText="1"/>
    </xf>
    <xf numFmtId="3" fontId="65" fillId="7" borderId="35" xfId="0" applyNumberFormat="1" applyFont="1" applyFill="1" applyBorder="1" applyAlignment="1">
      <alignment horizontal="right" vertical="center" wrapText="1"/>
    </xf>
    <xf numFmtId="3" fontId="19" fillId="7" borderId="33" xfId="0" applyNumberFormat="1" applyFont="1" applyFill="1" applyBorder="1" applyAlignment="1">
      <alignment horizontal="right" vertical="center" wrapText="1"/>
    </xf>
    <xf numFmtId="3" fontId="19" fillId="7" borderId="35" xfId="0" applyNumberFormat="1" applyFont="1" applyFill="1" applyBorder="1" applyAlignment="1">
      <alignment horizontal="right" vertical="center" wrapText="1"/>
    </xf>
    <xf numFmtId="3" fontId="65" fillId="7" borderId="42" xfId="0" applyNumberFormat="1" applyFont="1" applyFill="1" applyBorder="1" applyAlignment="1">
      <alignment horizontal="right" vertical="center" wrapText="1"/>
    </xf>
    <xf numFmtId="0" fontId="19" fillId="0" borderId="14" xfId="0" quotePrefix="1" applyFont="1" applyFill="1" applyBorder="1" applyAlignment="1">
      <alignment horizontal="left" vertical="center" wrapText="1"/>
    </xf>
    <xf numFmtId="0" fontId="66" fillId="0" borderId="14" xfId="0" applyFont="1" applyBorder="1" applyAlignment="1">
      <alignment horizontal="right" vertical="center"/>
    </xf>
    <xf numFmtId="0" fontId="13" fillId="0" borderId="0" xfId="0" applyFont="1" applyBorder="1" applyAlignment="1"/>
    <xf numFmtId="0" fontId="19" fillId="0" borderId="30" xfId="0" quotePrefix="1" applyFont="1" applyFill="1" applyBorder="1" applyAlignment="1">
      <alignment horizontal="left" vertical="center" wrapText="1"/>
    </xf>
    <xf numFmtId="0" fontId="19" fillId="0" borderId="33" xfId="0" quotePrefix="1" applyFont="1" applyFill="1" applyBorder="1" applyAlignment="1">
      <alignment horizontal="left" vertical="center" wrapText="1"/>
    </xf>
    <xf numFmtId="2" fontId="20" fillId="2" borderId="0" xfId="0" applyNumberFormat="1" applyFont="1" applyFill="1" applyBorder="1" applyAlignment="1"/>
    <xf numFmtId="0" fontId="17" fillId="0" borderId="0" xfId="0" applyFont="1" applyFill="1" applyBorder="1" applyAlignment="1">
      <alignment horizontal="left" vertical="center" wrapText="1"/>
    </xf>
    <xf numFmtId="0" fontId="69" fillId="10" borderId="62" xfId="0" applyFont="1" applyFill="1" applyBorder="1" applyAlignment="1">
      <alignment horizontal="center" vertical="center" wrapText="1"/>
    </xf>
    <xf numFmtId="0" fontId="69" fillId="10" borderId="63" xfId="0" applyFont="1" applyFill="1" applyBorder="1" applyAlignment="1">
      <alignment horizontal="center" vertical="center" wrapText="1"/>
    </xf>
    <xf numFmtId="0" fontId="71" fillId="11" borderId="64" xfId="3" applyFill="1" applyBorder="1" applyAlignment="1">
      <alignment horizontal="center" vertical="center" wrapText="1"/>
    </xf>
    <xf numFmtId="0" fontId="70" fillId="11" borderId="65" xfId="0" applyFont="1" applyFill="1" applyBorder="1" applyAlignment="1">
      <alignment horizontal="center" vertical="center" wrapText="1"/>
    </xf>
    <xf numFmtId="20" fontId="70" fillId="11" borderId="65" xfId="0" applyNumberFormat="1" applyFont="1" applyFill="1" applyBorder="1" applyAlignment="1">
      <alignment horizontal="center" vertical="center" wrapText="1"/>
    </xf>
    <xf numFmtId="0" fontId="71" fillId="12" borderId="64" xfId="3" applyFill="1" applyBorder="1" applyAlignment="1">
      <alignment horizontal="center" vertical="center" wrapText="1"/>
    </xf>
    <xf numFmtId="0" fontId="70" fillId="12" borderId="65" xfId="0" applyFont="1" applyFill="1" applyBorder="1" applyAlignment="1">
      <alignment horizontal="center" vertical="center" wrapText="1"/>
    </xf>
    <xf numFmtId="20" fontId="70" fillId="12" borderId="65" xfId="0" applyNumberFormat="1" applyFont="1" applyFill="1" applyBorder="1" applyAlignment="1">
      <alignment horizontal="center" vertical="center" wrapText="1"/>
    </xf>
    <xf numFmtId="0" fontId="1" fillId="0" borderId="0" xfId="0" applyFont="1" applyAlignment="1">
      <alignment horizontal="center" vertical="center" wrapText="1"/>
    </xf>
    <xf numFmtId="0" fontId="72" fillId="0" borderId="0" xfId="0" applyFont="1" applyAlignment="1">
      <alignment vertical="center"/>
    </xf>
    <xf numFmtId="0" fontId="75" fillId="0" borderId="0" xfId="0" applyFont="1"/>
    <xf numFmtId="0" fontId="42" fillId="0" borderId="0" xfId="0" applyFont="1"/>
    <xf numFmtId="0" fontId="70" fillId="0" borderId="10" xfId="0" applyFont="1" applyBorder="1" applyAlignment="1">
      <alignment vertical="center" wrapText="1"/>
    </xf>
    <xf numFmtId="0" fontId="80" fillId="0" borderId="10" xfId="0" applyFont="1" applyBorder="1" applyAlignment="1">
      <alignment vertical="center" wrapText="1"/>
    </xf>
    <xf numFmtId="0" fontId="81" fillId="0" borderId="10" xfId="0" applyFont="1" applyBorder="1" applyAlignment="1">
      <alignment vertical="center" wrapText="1"/>
    </xf>
    <xf numFmtId="20" fontId="81" fillId="0" borderId="10" xfId="0" applyNumberFormat="1" applyFont="1" applyBorder="1" applyAlignment="1">
      <alignment horizontal="center" vertical="center" wrapText="1"/>
    </xf>
    <xf numFmtId="0" fontId="42" fillId="0" borderId="10" xfId="0" applyFont="1" applyBorder="1" applyAlignment="1">
      <alignment wrapText="1"/>
    </xf>
    <xf numFmtId="20" fontId="81" fillId="0" borderId="10" xfId="0" applyNumberFormat="1" applyFont="1" applyBorder="1" applyAlignment="1">
      <alignment horizontal="right" vertical="center" wrapText="1"/>
    </xf>
    <xf numFmtId="0" fontId="81" fillId="0" borderId="10" xfId="0" applyFont="1" applyBorder="1" applyAlignment="1">
      <alignment horizontal="right" vertical="center" wrapText="1"/>
    </xf>
    <xf numFmtId="0" fontId="42" fillId="0" borderId="10" xfId="0" applyFont="1" applyBorder="1" applyAlignment="1">
      <alignment vertical="center" wrapText="1"/>
    </xf>
    <xf numFmtId="0" fontId="0" fillId="0" borderId="10" xfId="0" applyBorder="1"/>
    <xf numFmtId="0" fontId="0" fillId="0" borderId="10" xfId="0" applyBorder="1" applyAlignment="1">
      <alignment vertical="center"/>
    </xf>
    <xf numFmtId="0" fontId="0" fillId="0" borderId="10" xfId="0" applyBorder="1" applyAlignment="1">
      <alignment vertical="center" wrapText="1"/>
    </xf>
    <xf numFmtId="0" fontId="0" fillId="0" borderId="10" xfId="0" applyBorder="1" applyAlignment="1">
      <alignment horizontal="left"/>
    </xf>
    <xf numFmtId="0" fontId="0" fillId="0" borderId="10" xfId="0" applyBorder="1" applyAlignment="1">
      <alignment horizontal="left" vertical="center"/>
    </xf>
    <xf numFmtId="0" fontId="0" fillId="0" borderId="10" xfId="0" applyBorder="1" applyAlignment="1">
      <alignment horizontal="left" vertical="center" wrapText="1"/>
    </xf>
    <xf numFmtId="0" fontId="86" fillId="0" borderId="10" xfId="0" applyFont="1" applyBorder="1" applyAlignment="1">
      <alignment vertical="center"/>
    </xf>
    <xf numFmtId="0" fontId="87" fillId="0" borderId="10" xfId="0" applyFont="1" applyBorder="1" applyAlignment="1">
      <alignment vertical="center"/>
    </xf>
    <xf numFmtId="0" fontId="87" fillId="0" borderId="10" xfId="0" applyFont="1" applyBorder="1" applyAlignment="1">
      <alignment vertical="center" wrapText="1"/>
    </xf>
    <xf numFmtId="0" fontId="88" fillId="0" borderId="0" xfId="0" applyFont="1"/>
    <xf numFmtId="0" fontId="46" fillId="0" borderId="0" xfId="0" applyFont="1"/>
    <xf numFmtId="0" fontId="89" fillId="0" borderId="0" xfId="0" applyFont="1" applyAlignment="1">
      <alignment horizontal="left"/>
    </xf>
    <xf numFmtId="0" fontId="89" fillId="0" borderId="0" xfId="0" applyFont="1" applyAlignment="1"/>
    <xf numFmtId="0" fontId="3" fillId="0" borderId="0" xfId="0" applyFont="1" applyAlignment="1">
      <alignment horizontal="right"/>
    </xf>
    <xf numFmtId="0" fontId="3" fillId="0" borderId="0" xfId="0" applyFont="1" applyAlignment="1"/>
    <xf numFmtId="0" fontId="91" fillId="0" borderId="0" xfId="0" applyFont="1"/>
    <xf numFmtId="0" fontId="88" fillId="0" borderId="0" xfId="0" applyFont="1" applyAlignment="1">
      <alignment horizontal="center"/>
    </xf>
    <xf numFmtId="0" fontId="92" fillId="5" borderId="50" xfId="0" applyFont="1" applyFill="1" applyBorder="1" applyAlignment="1">
      <alignment horizontal="center" vertical="center" wrapText="1"/>
    </xf>
    <xf numFmtId="0" fontId="92" fillId="5" borderId="51" xfId="0" applyFont="1" applyFill="1" applyBorder="1" applyAlignment="1">
      <alignment horizontal="center" vertical="center" wrapText="1"/>
    </xf>
    <xf numFmtId="0" fontId="92" fillId="5" borderId="52" xfId="0" applyFont="1" applyFill="1" applyBorder="1" applyAlignment="1">
      <alignment horizontal="center" vertical="center" wrapText="1"/>
    </xf>
    <xf numFmtId="0" fontId="46" fillId="0" borderId="0" xfId="0" applyFont="1" applyAlignment="1">
      <alignment horizontal="center" vertical="center" wrapText="1"/>
    </xf>
    <xf numFmtId="20" fontId="46" fillId="13" borderId="15" xfId="0" applyNumberFormat="1" applyFont="1" applyFill="1" applyBorder="1" applyAlignment="1">
      <alignment horizontal="center" vertical="center" wrapText="1"/>
    </xf>
    <xf numFmtId="0" fontId="46" fillId="13" borderId="15" xfId="0" applyFont="1" applyFill="1" applyBorder="1" applyAlignment="1">
      <alignment horizontal="center" vertical="center" wrapText="1"/>
    </xf>
    <xf numFmtId="0" fontId="46" fillId="13" borderId="16" xfId="0" applyFont="1" applyFill="1" applyBorder="1" applyAlignment="1">
      <alignment horizontal="center" vertical="center" wrapText="1"/>
    </xf>
    <xf numFmtId="0" fontId="46" fillId="0" borderId="0" xfId="0" applyFont="1" applyAlignment="1">
      <alignment vertical="center" wrapText="1"/>
    </xf>
    <xf numFmtId="20" fontId="46" fillId="13" borderId="24" xfId="0" applyNumberFormat="1" applyFont="1" applyFill="1" applyBorder="1" applyAlignment="1">
      <alignment horizontal="center" vertical="center" wrapText="1"/>
    </xf>
    <xf numFmtId="20" fontId="46" fillId="13" borderId="10" xfId="0" applyNumberFormat="1" applyFont="1" applyFill="1" applyBorder="1" applyAlignment="1">
      <alignment horizontal="center" vertical="center" wrapText="1"/>
    </xf>
    <xf numFmtId="0" fontId="46" fillId="13" borderId="10" xfId="0" applyFont="1" applyFill="1" applyBorder="1" applyAlignment="1">
      <alignment horizontal="center" vertical="center" wrapText="1"/>
    </xf>
    <xf numFmtId="0" fontId="46" fillId="13" borderId="31" xfId="0" applyFont="1" applyFill="1" applyBorder="1" applyAlignment="1">
      <alignment horizontal="center" vertical="center" wrapText="1"/>
    </xf>
    <xf numFmtId="0" fontId="46" fillId="13" borderId="24" xfId="0" applyFont="1" applyFill="1" applyBorder="1" applyAlignment="1">
      <alignment horizontal="center" vertical="center" wrapText="1"/>
    </xf>
    <xf numFmtId="0" fontId="46" fillId="13" borderId="74" xfId="0" applyFont="1" applyFill="1" applyBorder="1" applyAlignment="1">
      <alignment horizontal="center" vertical="center" wrapText="1"/>
    </xf>
    <xf numFmtId="20" fontId="46" fillId="13" borderId="34" xfId="0" applyNumberFormat="1" applyFont="1" applyFill="1" applyBorder="1" applyAlignment="1">
      <alignment horizontal="center" vertical="center" wrapText="1"/>
    </xf>
    <xf numFmtId="0" fontId="46" fillId="13" borderId="34" xfId="0" applyFont="1" applyFill="1" applyBorder="1" applyAlignment="1">
      <alignment horizontal="center" vertical="center" wrapText="1"/>
    </xf>
    <xf numFmtId="20" fontId="46" fillId="13" borderId="35" xfId="0" applyNumberFormat="1" applyFont="1" applyFill="1" applyBorder="1" applyAlignment="1">
      <alignment horizontal="center" vertical="center" wrapText="1"/>
    </xf>
    <xf numFmtId="20" fontId="46" fillId="8" borderId="15" xfId="0" applyNumberFormat="1" applyFont="1" applyFill="1" applyBorder="1" applyAlignment="1">
      <alignment horizontal="center" vertical="center" wrapText="1"/>
    </xf>
    <xf numFmtId="0" fontId="46" fillId="8" borderId="15" xfId="0" applyFont="1" applyFill="1" applyBorder="1" applyAlignment="1">
      <alignment horizontal="center" vertical="center" wrapText="1"/>
    </xf>
    <xf numFmtId="20" fontId="46" fillId="8" borderId="15" xfId="0" quotePrefix="1" applyNumberFormat="1" applyFont="1" applyFill="1" applyBorder="1" applyAlignment="1">
      <alignment horizontal="center" vertical="center" wrapText="1"/>
    </xf>
    <xf numFmtId="20" fontId="46" fillId="8" borderId="43" xfId="0" quotePrefix="1" applyNumberFormat="1" applyFont="1" applyFill="1" applyBorder="1" applyAlignment="1">
      <alignment horizontal="center" vertical="center" wrapText="1"/>
    </xf>
    <xf numFmtId="20" fontId="46" fillId="8" borderId="40" xfId="0" applyNumberFormat="1" applyFont="1" applyFill="1" applyBorder="1" applyAlignment="1">
      <alignment horizontal="center" vertical="center" wrapText="1"/>
    </xf>
    <xf numFmtId="0" fontId="46" fillId="8" borderId="27" xfId="0" applyFont="1" applyFill="1" applyBorder="1" applyAlignment="1">
      <alignment horizontal="center" vertical="center" wrapText="1"/>
    </xf>
    <xf numFmtId="20" fontId="46" fillId="8" borderId="27" xfId="0" quotePrefix="1" applyNumberFormat="1" applyFont="1" applyFill="1" applyBorder="1" applyAlignment="1">
      <alignment horizontal="center" vertical="center" wrapText="1"/>
    </xf>
    <xf numFmtId="20" fontId="46" fillId="8" borderId="27" xfId="0" applyNumberFormat="1" applyFont="1" applyFill="1" applyBorder="1" applyAlignment="1">
      <alignment horizontal="center" vertical="center" wrapText="1"/>
    </xf>
    <xf numFmtId="20" fontId="46" fillId="8" borderId="79" xfId="0" applyNumberFormat="1" applyFont="1" applyFill="1" applyBorder="1" applyAlignment="1">
      <alignment horizontal="center" vertical="center" wrapText="1"/>
    </xf>
    <xf numFmtId="20" fontId="46" fillId="8" borderId="10" xfId="0" applyNumberFormat="1" applyFont="1" applyFill="1" applyBorder="1" applyAlignment="1">
      <alignment horizontal="center" vertical="center" wrapText="1"/>
    </xf>
    <xf numFmtId="20" fontId="46" fillId="8" borderId="10" xfId="0" quotePrefix="1" applyNumberFormat="1" applyFont="1" applyFill="1" applyBorder="1" applyAlignment="1">
      <alignment horizontal="center" vertical="center" wrapText="1"/>
    </xf>
    <xf numFmtId="0" fontId="46" fillId="8" borderId="10" xfId="0" applyFont="1" applyFill="1" applyBorder="1" applyAlignment="1">
      <alignment horizontal="center" vertical="center" wrapText="1"/>
    </xf>
    <xf numFmtId="20" fontId="46" fillId="8" borderId="25" xfId="0" applyNumberFormat="1" applyFont="1" applyFill="1" applyBorder="1" applyAlignment="1">
      <alignment horizontal="center" vertical="center" wrapText="1"/>
    </xf>
    <xf numFmtId="0" fontId="46" fillId="8" borderId="25" xfId="0" applyFont="1" applyFill="1" applyBorder="1" applyAlignment="1">
      <alignment horizontal="center" vertical="center" wrapText="1"/>
    </xf>
    <xf numFmtId="20" fontId="46" fillId="8" borderId="25" xfId="0" quotePrefix="1" applyNumberFormat="1" applyFont="1" applyFill="1" applyBorder="1" applyAlignment="1">
      <alignment horizontal="center" vertical="center" wrapText="1"/>
    </xf>
    <xf numFmtId="0" fontId="92" fillId="8" borderId="24" xfId="0" applyFont="1" applyFill="1" applyBorder="1" applyAlignment="1">
      <alignment horizontal="center" vertical="center" wrapText="1"/>
    </xf>
    <xf numFmtId="20" fontId="46" fillId="8" borderId="24" xfId="0" applyNumberFormat="1" applyFont="1" applyFill="1" applyBorder="1" applyAlignment="1">
      <alignment horizontal="center" vertical="center" wrapText="1"/>
    </xf>
    <xf numFmtId="0" fontId="46" fillId="8" borderId="24" xfId="0" applyFont="1" applyFill="1" applyBorder="1" applyAlignment="1">
      <alignment horizontal="center" vertical="center" wrapText="1"/>
    </xf>
    <xf numFmtId="20" fontId="46" fillId="8" borderId="80" xfId="0" applyNumberFormat="1" applyFont="1" applyFill="1" applyBorder="1" applyAlignment="1">
      <alignment horizontal="center" vertical="center" wrapText="1"/>
    </xf>
    <xf numFmtId="0" fontId="46" fillId="8" borderId="80" xfId="0" applyFont="1" applyFill="1" applyBorder="1" applyAlignment="1">
      <alignment horizontal="center" vertical="center" wrapText="1"/>
    </xf>
    <xf numFmtId="0" fontId="46" fillId="4" borderId="10" xfId="0" applyFont="1" applyFill="1" applyBorder="1" applyAlignment="1">
      <alignment horizontal="center" vertical="center" wrapText="1"/>
    </xf>
    <xf numFmtId="21" fontId="46" fillId="4" borderId="10" xfId="0" applyNumberFormat="1" applyFont="1" applyFill="1" applyBorder="1" applyAlignment="1">
      <alignment horizontal="center" vertical="center" wrapText="1"/>
    </xf>
    <xf numFmtId="0" fontId="92" fillId="2" borderId="33" xfId="0" applyFont="1" applyFill="1" applyBorder="1" applyAlignment="1">
      <alignment horizontal="center" vertical="center" wrapText="1"/>
    </xf>
    <xf numFmtId="0" fontId="92" fillId="2" borderId="34" xfId="0" applyFont="1" applyFill="1" applyBorder="1" applyAlignment="1">
      <alignment horizontal="center" vertical="center" wrapText="1"/>
    </xf>
    <xf numFmtId="0" fontId="46" fillId="2" borderId="34" xfId="0" applyFont="1" applyFill="1" applyBorder="1" applyAlignment="1">
      <alignment horizontal="center" vertical="center" wrapText="1"/>
    </xf>
    <xf numFmtId="20" fontId="46" fillId="2" borderId="34" xfId="0" applyNumberFormat="1" applyFont="1" applyFill="1" applyBorder="1" applyAlignment="1">
      <alignment horizontal="center" vertical="center" wrapText="1"/>
    </xf>
    <xf numFmtId="0" fontId="46" fillId="2" borderId="35" xfId="0" applyFont="1" applyFill="1" applyBorder="1" applyAlignment="1">
      <alignment horizontal="center" vertical="center" wrapText="1"/>
    </xf>
    <xf numFmtId="0" fontId="46" fillId="2" borderId="42" xfId="0" applyFont="1" applyFill="1" applyBorder="1" applyAlignment="1">
      <alignment horizontal="center" vertical="center" wrapText="1"/>
    </xf>
    <xf numFmtId="0" fontId="92" fillId="2" borderId="50" xfId="0" applyFont="1" applyFill="1" applyBorder="1" applyAlignment="1">
      <alignment horizontal="center" vertical="center" wrapText="1"/>
    </xf>
    <xf numFmtId="0" fontId="92" fillId="2" borderId="51" xfId="0" applyFont="1" applyFill="1" applyBorder="1" applyAlignment="1">
      <alignment horizontal="center" vertical="center" wrapText="1"/>
    </xf>
    <xf numFmtId="0" fontId="92" fillId="2" borderId="51" xfId="0" applyFont="1" applyFill="1" applyBorder="1" applyAlignment="1">
      <alignment horizontal="center" wrapText="1"/>
    </xf>
    <xf numFmtId="0" fontId="46" fillId="2" borderId="51" xfId="0" applyFont="1" applyFill="1" applyBorder="1" applyAlignment="1">
      <alignment horizontal="center" vertical="center" wrapText="1"/>
    </xf>
    <xf numFmtId="0" fontId="46" fillId="2" borderId="54" xfId="0" applyFont="1" applyFill="1" applyBorder="1" applyAlignment="1">
      <alignment horizontal="center" vertical="center" wrapText="1"/>
    </xf>
    <xf numFmtId="0" fontId="46" fillId="2" borderId="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88" fillId="0" borderId="0" xfId="0" applyFont="1" applyFill="1" applyBorder="1" applyAlignment="1">
      <alignment horizontal="center" vertical="center" wrapText="1"/>
    </xf>
    <xf numFmtId="20" fontId="88" fillId="0" borderId="0" xfId="0" applyNumberFormat="1" applyFont="1" applyFill="1" applyBorder="1" applyAlignment="1">
      <alignment horizontal="center" vertical="center" wrapText="1"/>
    </xf>
    <xf numFmtId="0" fontId="88" fillId="0" borderId="0" xfId="0" applyFont="1" applyFill="1" applyAlignment="1">
      <alignment vertical="center" wrapText="1"/>
    </xf>
    <xf numFmtId="0" fontId="88" fillId="0" borderId="0" xfId="0" quotePrefix="1" applyFont="1" applyAlignment="1">
      <alignment horizontal="right" vertical="center" wrapText="1"/>
    </xf>
    <xf numFmtId="0" fontId="88" fillId="0" borderId="0" xfId="0" applyFont="1" applyAlignment="1">
      <alignment vertical="center"/>
    </xf>
    <xf numFmtId="0" fontId="88" fillId="0" borderId="0" xfId="0" applyFont="1" applyAlignment="1">
      <alignment vertical="center" wrapText="1"/>
    </xf>
    <xf numFmtId="0" fontId="88" fillId="0" borderId="0" xfId="0" applyFont="1" applyAlignment="1">
      <alignment horizontal="center" vertical="center" wrapText="1"/>
    </xf>
    <xf numFmtId="0" fontId="93" fillId="0" borderId="0" xfId="0" applyFont="1" applyFill="1" applyAlignment="1">
      <alignment horizontal="left" vertical="center"/>
    </xf>
    <xf numFmtId="0" fontId="93" fillId="0" borderId="0" xfId="0" applyFont="1" applyFill="1" applyAlignment="1">
      <alignment vertical="center"/>
    </xf>
    <xf numFmtId="0" fontId="88" fillId="0" borderId="0" xfId="0" quotePrefix="1" applyFont="1" applyAlignment="1">
      <alignment vertical="center"/>
    </xf>
    <xf numFmtId="0" fontId="94" fillId="0" borderId="0" xfId="0" applyFont="1" applyAlignment="1">
      <alignment horizontal="right" vertical="center" wrapText="1"/>
    </xf>
    <xf numFmtId="0" fontId="94" fillId="0" borderId="0" xfId="0" applyFont="1" applyAlignment="1">
      <alignment vertical="center"/>
    </xf>
    <xf numFmtId="0" fontId="88"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xf>
    <xf numFmtId="0" fontId="94" fillId="0" borderId="0" xfId="0" applyFont="1" applyAlignment="1">
      <alignment horizontal="right" vertical="center"/>
    </xf>
    <xf numFmtId="0" fontId="3" fillId="0" borderId="0" xfId="0" quotePrefix="1" applyFont="1" applyAlignment="1">
      <alignment horizontal="right" vertical="center"/>
    </xf>
    <xf numFmtId="0" fontId="88" fillId="0" borderId="0" xfId="0" applyFont="1" applyAlignment="1">
      <alignment horizontal="left" vertical="center"/>
    </xf>
    <xf numFmtId="0" fontId="3" fillId="0" borderId="0" xfId="0" applyFont="1" applyAlignment="1">
      <alignment horizontal="right" vertical="center"/>
    </xf>
    <xf numFmtId="0" fontId="91" fillId="0" borderId="0" xfId="0" applyFont="1" applyAlignment="1">
      <alignment vertical="center"/>
    </xf>
    <xf numFmtId="0" fontId="46" fillId="0" borderId="0" xfId="0" applyFont="1" applyAlignment="1">
      <alignment vertical="center"/>
    </xf>
    <xf numFmtId="0" fontId="88" fillId="0" borderId="0" xfId="0" applyFont="1" applyAlignment="1">
      <alignment horizontal="center" vertical="center"/>
    </xf>
    <xf numFmtId="0" fontId="46" fillId="8" borderId="24" xfId="0" applyFont="1" applyFill="1" applyBorder="1" applyAlignment="1">
      <alignment horizontal="center" vertical="center" wrapText="1"/>
    </xf>
    <xf numFmtId="20" fontId="46" fillId="8" borderId="53" xfId="0" applyNumberFormat="1" applyFont="1" applyFill="1" applyBorder="1" applyAlignment="1">
      <alignment horizontal="left" vertical="center" wrapText="1"/>
    </xf>
    <xf numFmtId="0" fontId="46" fillId="8" borderId="53" xfId="0" applyFont="1" applyFill="1" applyBorder="1" applyAlignment="1">
      <alignment horizontal="left" vertical="center" wrapText="1"/>
    </xf>
    <xf numFmtId="20" fontId="46" fillId="8" borderId="53" xfId="0" quotePrefix="1" applyNumberFormat="1" applyFont="1" applyFill="1" applyBorder="1" applyAlignment="1">
      <alignment horizontal="left" vertical="center" wrapText="1"/>
    </xf>
    <xf numFmtId="0" fontId="46" fillId="8" borderId="27" xfId="0" applyFont="1" applyFill="1" applyBorder="1" applyAlignment="1">
      <alignment horizontal="center" vertical="center" wrapText="1"/>
    </xf>
    <xf numFmtId="20" fontId="46" fillId="8" borderId="53" xfId="0" applyNumberFormat="1" applyFont="1" applyFill="1" applyBorder="1" applyAlignment="1">
      <alignment horizontal="left" vertical="center" wrapText="1"/>
    </xf>
    <xf numFmtId="1" fontId="40" fillId="0" borderId="10" xfId="0" applyNumberFormat="1" applyFont="1" applyBorder="1" applyAlignment="1">
      <alignment horizontal="center" vertical="center" wrapText="1"/>
    </xf>
    <xf numFmtId="1" fontId="40" fillId="0" borderId="0" xfId="0" applyNumberFormat="1" applyFont="1" applyBorder="1" applyAlignment="1">
      <alignment horizontal="center" vertical="center" wrapText="1"/>
    </xf>
    <xf numFmtId="21" fontId="46" fillId="8" borderId="15" xfId="0" quotePrefix="1" applyNumberFormat="1" applyFont="1" applyFill="1" applyBorder="1" applyAlignment="1">
      <alignment horizontal="center" vertical="center" wrapText="1"/>
    </xf>
    <xf numFmtId="0" fontId="95" fillId="0" borderId="0" xfId="0" applyFont="1" applyAlignment="1">
      <alignment horizontal="center" vertical="center" wrapText="1"/>
    </xf>
    <xf numFmtId="0" fontId="46" fillId="0" borderId="0" xfId="0" applyFont="1" applyAlignment="1">
      <alignment wrapText="1"/>
    </xf>
    <xf numFmtId="0" fontId="3" fillId="0" borderId="0" xfId="0" applyFont="1" applyAlignment="1">
      <alignment vertical="center" wrapText="1"/>
    </xf>
    <xf numFmtId="0" fontId="88" fillId="0" borderId="0" xfId="0" applyFont="1" applyAlignment="1">
      <alignment horizontal="left" vertical="center" wrapText="1"/>
    </xf>
    <xf numFmtId="0" fontId="3" fillId="2" borderId="0" xfId="0" applyFont="1" applyFill="1" applyAlignment="1">
      <alignment horizontal="left" vertical="center" wrapText="1"/>
    </xf>
    <xf numFmtId="0" fontId="91" fillId="0" borderId="0" xfId="0" applyFont="1" applyAlignment="1">
      <alignment horizontal="left" vertical="center" wrapText="1"/>
    </xf>
    <xf numFmtId="0" fontId="46" fillId="7" borderId="0" xfId="0" applyFont="1" applyFill="1" applyAlignment="1">
      <alignment wrapText="1"/>
    </xf>
    <xf numFmtId="0" fontId="77" fillId="3" borderId="0" xfId="0" applyFont="1" applyFill="1" applyAlignment="1"/>
    <xf numFmtId="0" fontId="77" fillId="3" borderId="0" xfId="0" applyFont="1" applyFill="1"/>
    <xf numFmtId="0" fontId="97" fillId="3" borderId="85" xfId="0" applyFont="1" applyFill="1" applyBorder="1" applyAlignment="1">
      <alignment horizontal="left"/>
    </xf>
    <xf numFmtId="0" fontId="77" fillId="3" borderId="9" xfId="0" applyFont="1" applyFill="1" applyBorder="1"/>
    <xf numFmtId="0" fontId="77" fillId="3" borderId="49" xfId="0" applyFont="1" applyFill="1" applyBorder="1"/>
    <xf numFmtId="0" fontId="98" fillId="3" borderId="9" xfId="0" applyFont="1" applyFill="1" applyBorder="1" applyAlignment="1">
      <alignment horizontal="centerContinuous"/>
    </xf>
    <xf numFmtId="0" fontId="77" fillId="3" borderId="9" xfId="0" applyFont="1" applyFill="1" applyBorder="1" applyAlignment="1">
      <alignment horizontal="centerContinuous"/>
    </xf>
    <xf numFmtId="0" fontId="77" fillId="3" borderId="86" xfId="0" applyFont="1" applyFill="1" applyBorder="1"/>
    <xf numFmtId="0" fontId="77" fillId="3" borderId="4" xfId="0" applyFont="1" applyFill="1" applyBorder="1" applyAlignment="1">
      <alignment horizontal="left"/>
    </xf>
    <xf numFmtId="0" fontId="99" fillId="3" borderId="0" xfId="0" applyFont="1" applyFill="1" applyBorder="1"/>
    <xf numFmtId="0" fontId="77" fillId="3" borderId="0" xfId="0" applyFont="1" applyFill="1" applyBorder="1"/>
    <xf numFmtId="0" fontId="77" fillId="3" borderId="0" xfId="0" quotePrefix="1" applyFont="1" applyFill="1" applyBorder="1" applyAlignment="1">
      <alignment horizontal="right"/>
    </xf>
    <xf numFmtId="0" fontId="77" fillId="3" borderId="87" xfId="0" applyFont="1" applyFill="1" applyBorder="1"/>
    <xf numFmtId="0" fontId="98" fillId="3" borderId="0" xfId="0" applyFont="1" applyFill="1" applyBorder="1" applyAlignment="1">
      <alignment horizontal="centerContinuous"/>
    </xf>
    <xf numFmtId="0" fontId="77" fillId="3" borderId="0" xfId="0" applyFont="1" applyFill="1" applyBorder="1" applyAlignment="1">
      <alignment horizontal="centerContinuous"/>
    </xf>
    <xf numFmtId="0" fontId="77" fillId="3" borderId="5" xfId="0" applyFont="1" applyFill="1" applyBorder="1"/>
    <xf numFmtId="0" fontId="77" fillId="3" borderId="4" xfId="0" quotePrefix="1" applyFont="1" applyFill="1" applyBorder="1" applyAlignment="1">
      <alignment horizontal="left"/>
    </xf>
    <xf numFmtId="165" fontId="99" fillId="3" borderId="87" xfId="0" quotePrefix="1" applyNumberFormat="1" applyFont="1" applyFill="1" applyBorder="1" applyAlignment="1">
      <alignment horizontal="left"/>
    </xf>
    <xf numFmtId="0" fontId="41" fillId="3" borderId="4" xfId="0" applyFont="1" applyFill="1" applyBorder="1" applyAlignment="1">
      <alignment horizontal="left"/>
    </xf>
    <xf numFmtId="0" fontId="42" fillId="3" borderId="0" xfId="0" applyFont="1" applyFill="1" applyBorder="1"/>
    <xf numFmtId="0" fontId="33" fillId="3" borderId="0" xfId="0" applyFont="1" applyFill="1" applyBorder="1"/>
    <xf numFmtId="0" fontId="33" fillId="3" borderId="0" xfId="0" quotePrefix="1" applyFont="1" applyFill="1" applyBorder="1" applyAlignment="1">
      <alignment horizontal="left"/>
    </xf>
    <xf numFmtId="0" fontId="33" fillId="3" borderId="0" xfId="0" quotePrefix="1" applyFont="1" applyFill="1" applyBorder="1" applyAlignment="1">
      <alignment horizontal="right"/>
    </xf>
    <xf numFmtId="0" fontId="32" fillId="3" borderId="87" xfId="0" quotePrefix="1" applyFont="1" applyFill="1" applyBorder="1" applyAlignment="1">
      <alignment horizontal="left"/>
    </xf>
    <xf numFmtId="0" fontId="77" fillId="3" borderId="88" xfId="0" quotePrefix="1" applyFont="1" applyFill="1" applyBorder="1" applyAlignment="1">
      <alignment horizontal="left"/>
    </xf>
    <xf numFmtId="0" fontId="77" fillId="3" borderId="6" xfId="0" applyFont="1" applyFill="1" applyBorder="1"/>
    <xf numFmtId="0" fontId="77" fillId="3" borderId="89" xfId="0" applyFont="1" applyFill="1" applyBorder="1"/>
    <xf numFmtId="0" fontId="77" fillId="3" borderId="90" xfId="0" applyFont="1" applyFill="1" applyBorder="1"/>
    <xf numFmtId="0" fontId="97" fillId="3" borderId="85" xfId="0" applyFont="1" applyFill="1" applyBorder="1"/>
    <xf numFmtId="0" fontId="77" fillId="3" borderId="60" xfId="0" applyFont="1" applyFill="1" applyBorder="1"/>
    <xf numFmtId="0" fontId="19" fillId="0" borderId="0" xfId="0" applyFont="1" applyBorder="1"/>
    <xf numFmtId="0" fontId="77" fillId="3" borderId="91" xfId="0" applyFont="1" applyFill="1" applyBorder="1"/>
    <xf numFmtId="0" fontId="99" fillId="3" borderId="5" xfId="0" applyFont="1" applyFill="1" applyBorder="1"/>
    <xf numFmtId="0" fontId="100" fillId="0" borderId="0" xfId="0" applyFont="1" applyBorder="1"/>
    <xf numFmtId="0" fontId="42" fillId="3" borderId="91" xfId="0" quotePrefix="1" applyFont="1" applyFill="1" applyBorder="1" applyAlignment="1">
      <alignment horizontal="right"/>
    </xf>
    <xf numFmtId="0" fontId="77" fillId="3" borderId="87" xfId="0" quotePrefix="1" applyFont="1" applyFill="1" applyBorder="1" applyAlignment="1">
      <alignment horizontal="left"/>
    </xf>
    <xf numFmtId="166" fontId="77" fillId="3" borderId="5" xfId="0" applyNumberFormat="1" applyFont="1" applyFill="1" applyBorder="1" applyAlignment="1">
      <alignment horizontal="right"/>
    </xf>
    <xf numFmtId="0" fontId="77" fillId="3" borderId="91" xfId="0" quotePrefix="1" applyFont="1" applyFill="1" applyBorder="1" applyAlignment="1">
      <alignment horizontal="right"/>
    </xf>
    <xf numFmtId="0" fontId="77" fillId="3" borderId="0" xfId="0" applyFont="1" applyFill="1" applyBorder="1" applyAlignment="1">
      <alignment horizontal="right"/>
    </xf>
    <xf numFmtId="0" fontId="77" fillId="3" borderId="0" xfId="0" quotePrefix="1" applyFont="1" applyFill="1" applyBorder="1" applyAlignment="1">
      <alignment horizontal="left"/>
    </xf>
    <xf numFmtId="0" fontId="77" fillId="3" borderId="4" xfId="0" applyFont="1" applyFill="1" applyBorder="1"/>
    <xf numFmtId="165" fontId="101" fillId="3" borderId="87" xfId="0" applyNumberFormat="1" applyFont="1" applyFill="1" applyBorder="1" applyAlignment="1">
      <alignment horizontal="left"/>
    </xf>
    <xf numFmtId="0" fontId="99" fillId="3" borderId="0" xfId="0" applyFont="1" applyFill="1"/>
    <xf numFmtId="0" fontId="77" fillId="3" borderId="88" xfId="0" applyFont="1" applyFill="1" applyBorder="1"/>
    <xf numFmtId="0" fontId="77" fillId="3" borderId="92" xfId="0" applyFont="1" applyFill="1" applyBorder="1"/>
    <xf numFmtId="0" fontId="40" fillId="3" borderId="24" xfId="0" applyFont="1" applyFill="1" applyBorder="1" applyAlignment="1">
      <alignment horizontal="center" vertical="center"/>
    </xf>
    <xf numFmtId="0" fontId="41" fillId="3" borderId="4" xfId="0" applyFont="1" applyFill="1" applyBorder="1"/>
    <xf numFmtId="0" fontId="41" fillId="3" borderId="0" xfId="0" applyFont="1" applyFill="1"/>
    <xf numFmtId="0" fontId="40" fillId="3" borderId="13" xfId="0" applyFont="1" applyFill="1" applyBorder="1" applyAlignment="1">
      <alignment horizontal="center" vertical="center"/>
    </xf>
    <xf numFmtId="0" fontId="77" fillId="3" borderId="69" xfId="0" applyFont="1" applyFill="1" applyBorder="1" applyAlignment="1">
      <alignment horizontal="center"/>
    </xf>
    <xf numFmtId="167" fontId="77" fillId="3" borderId="69" xfId="0" applyNumberFormat="1" applyFont="1" applyFill="1" applyBorder="1" applyAlignment="1">
      <alignment horizontal="center"/>
    </xf>
    <xf numFmtId="0" fontId="77" fillId="3" borderId="71" xfId="0" applyFont="1" applyFill="1" applyBorder="1" applyAlignment="1">
      <alignment horizontal="center"/>
    </xf>
    <xf numFmtId="167" fontId="77" fillId="3" borderId="71" xfId="0" applyNumberFormat="1" applyFont="1" applyFill="1" applyBorder="1" applyAlignment="1">
      <alignment horizontal="center"/>
    </xf>
    <xf numFmtId="0" fontId="77" fillId="3" borderId="71" xfId="0" quotePrefix="1" applyFont="1" applyFill="1" applyBorder="1" applyAlignment="1">
      <alignment horizontal="center"/>
    </xf>
    <xf numFmtId="43" fontId="77" fillId="3" borderId="0" xfId="1" applyFont="1" applyFill="1"/>
    <xf numFmtId="0" fontId="77" fillId="3" borderId="71" xfId="0" applyFont="1" applyFill="1" applyBorder="1" applyAlignment="1"/>
    <xf numFmtId="0" fontId="77" fillId="3" borderId="76" xfId="0" applyFont="1" applyFill="1" applyBorder="1"/>
    <xf numFmtId="0" fontId="77" fillId="3" borderId="73" xfId="0" applyFont="1" applyFill="1" applyBorder="1"/>
    <xf numFmtId="167" fontId="77" fillId="3" borderId="73" xfId="0" applyNumberFormat="1" applyFont="1" applyFill="1" applyBorder="1" applyAlignment="1">
      <alignment horizontal="center"/>
    </xf>
    <xf numFmtId="168" fontId="99" fillId="3" borderId="0" xfId="0" applyNumberFormat="1" applyFont="1" applyFill="1" applyAlignment="1">
      <alignment horizontal="left"/>
    </xf>
    <xf numFmtId="0" fontId="99" fillId="3" borderId="25" xfId="0" applyFont="1" applyFill="1" applyBorder="1"/>
    <xf numFmtId="0" fontId="77" fillId="3" borderId="26" xfId="0" applyFont="1" applyFill="1" applyBorder="1"/>
    <xf numFmtId="168" fontId="99" fillId="3" borderId="0" xfId="0" applyNumberFormat="1" applyFont="1" applyFill="1" applyBorder="1" applyAlignment="1">
      <alignment horizontal="left"/>
    </xf>
    <xf numFmtId="0" fontId="99" fillId="3" borderId="0" xfId="0" applyFont="1" applyFill="1" applyBorder="1" applyAlignment="1">
      <alignment horizontal="left"/>
    </xf>
    <xf numFmtId="0" fontId="98" fillId="3" borderId="0" xfId="0" applyFont="1" applyFill="1" applyBorder="1" applyAlignment="1">
      <alignment horizontal="center"/>
    </xf>
    <xf numFmtId="0" fontId="77" fillId="3" borderId="0" xfId="0" applyFont="1" applyFill="1" applyBorder="1" applyAlignment="1">
      <alignment horizontal="left"/>
    </xf>
    <xf numFmtId="0" fontId="99" fillId="3" borderId="0" xfId="0" quotePrefix="1" applyFont="1" applyFill="1" applyAlignment="1">
      <alignment horizontal="left"/>
    </xf>
    <xf numFmtId="0" fontId="77" fillId="3" borderId="0" xfId="0" applyFont="1" applyFill="1" applyAlignment="1">
      <alignment horizontal="left"/>
    </xf>
    <xf numFmtId="0" fontId="77" fillId="3" borderId="0" xfId="0" quotePrefix="1" applyFont="1" applyFill="1" applyAlignment="1">
      <alignment horizontal="left"/>
    </xf>
    <xf numFmtId="0" fontId="34" fillId="3" borderId="0" xfId="0" applyFont="1" applyFill="1"/>
    <xf numFmtId="14" fontId="77" fillId="3" borderId="0" xfId="0" applyNumberFormat="1" applyFont="1" applyFill="1" applyBorder="1"/>
    <xf numFmtId="15" fontId="77" fillId="3" borderId="0" xfId="0" applyNumberFormat="1" applyFont="1" applyFill="1" applyBorder="1"/>
    <xf numFmtId="0" fontId="11" fillId="2" borderId="0" xfId="0" applyFont="1" applyFill="1"/>
    <xf numFmtId="0" fontId="2" fillId="2" borderId="0" xfId="0" applyFont="1" applyFill="1"/>
    <xf numFmtId="0" fontId="8"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7" xfId="0" applyFont="1" applyBorder="1" applyAlignment="1">
      <alignment horizontal="center" vertical="center" wrapText="1"/>
    </xf>
    <xf numFmtId="0" fontId="2" fillId="0" borderId="0" xfId="0" applyFont="1" applyAlignment="1">
      <alignment horizontal="center"/>
    </xf>
    <xf numFmtId="0" fontId="1" fillId="0" borderId="9" xfId="0" applyFont="1" applyBorder="1" applyAlignment="1">
      <alignment horizontal="center" vertical="center" wrapText="1"/>
    </xf>
    <xf numFmtId="0" fontId="1" fillId="0" borderId="0" xfId="0" applyFont="1" applyAlignment="1">
      <alignment horizontal="center" vertical="center" wrapText="1"/>
    </xf>
    <xf numFmtId="0" fontId="2" fillId="0" borderId="5" xfId="0" applyFont="1" applyBorder="1" applyAlignment="1">
      <alignment horizontal="center"/>
    </xf>
    <xf numFmtId="0" fontId="2" fillId="4" borderId="8"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4" xfId="0" applyFont="1" applyBorder="1" applyAlignment="1">
      <alignment horizontal="center"/>
    </xf>
    <xf numFmtId="0" fontId="2" fillId="0" borderId="0" xfId="0" applyFont="1" applyAlignment="1">
      <alignment horizontal="center" vertical="center"/>
    </xf>
    <xf numFmtId="0" fontId="46" fillId="8" borderId="24" xfId="0" applyFont="1" applyFill="1" applyBorder="1" applyAlignment="1">
      <alignment horizontal="center" vertical="center" wrapText="1"/>
    </xf>
    <xf numFmtId="0" fontId="46" fillId="8" borderId="27" xfId="0" applyFont="1" applyFill="1" applyBorder="1" applyAlignment="1">
      <alignment horizontal="center" vertical="center" wrapText="1"/>
    </xf>
    <xf numFmtId="0" fontId="92" fillId="8" borderId="55" xfId="0" applyFont="1" applyFill="1" applyBorder="1" applyAlignment="1">
      <alignment horizontal="center" vertical="center" wrapText="1"/>
    </xf>
    <xf numFmtId="0" fontId="92" fillId="8" borderId="13" xfId="0" applyFont="1" applyFill="1" applyBorder="1" applyAlignment="1">
      <alignment horizontal="center" vertical="center" wrapText="1"/>
    </xf>
    <xf numFmtId="0" fontId="92" fillId="8" borderId="27" xfId="0" applyFont="1" applyFill="1" applyBorder="1" applyAlignment="1">
      <alignment horizontal="center" vertical="center" wrapText="1"/>
    </xf>
    <xf numFmtId="20" fontId="46" fillId="8" borderId="82" xfId="0" applyNumberFormat="1" applyFont="1" applyFill="1" applyBorder="1" applyAlignment="1">
      <alignment horizontal="center" vertical="center" wrapText="1"/>
    </xf>
    <xf numFmtId="20" fontId="46" fillId="8" borderId="84" xfId="0" applyNumberFormat="1" applyFont="1" applyFill="1" applyBorder="1" applyAlignment="1">
      <alignment horizontal="center" vertical="center" wrapText="1"/>
    </xf>
    <xf numFmtId="0" fontId="46" fillId="2" borderId="54" xfId="0" applyFont="1" applyFill="1" applyBorder="1" applyAlignment="1">
      <alignment horizontal="center" vertical="center" wrapText="1"/>
    </xf>
    <xf numFmtId="0" fontId="46" fillId="2" borderId="48" xfId="0" applyFont="1" applyFill="1" applyBorder="1" applyAlignment="1">
      <alignment horizontal="center" vertical="center" wrapText="1"/>
    </xf>
    <xf numFmtId="0" fontId="46" fillId="2" borderId="83" xfId="0" applyFont="1" applyFill="1" applyBorder="1" applyAlignment="1">
      <alignment horizontal="center" vertical="center" wrapText="1"/>
    </xf>
    <xf numFmtId="0" fontId="92" fillId="8" borderId="24" xfId="0" applyFont="1" applyFill="1" applyBorder="1" applyAlignment="1">
      <alignment horizontal="center" vertical="center" wrapText="1"/>
    </xf>
    <xf numFmtId="0" fontId="46" fillId="0" borderId="0" xfId="0" applyFont="1" applyBorder="1" applyAlignment="1">
      <alignment horizontal="left" vertical="center" wrapText="1"/>
    </xf>
    <xf numFmtId="0" fontId="92" fillId="4" borderId="10" xfId="0" applyFont="1" applyFill="1" applyBorder="1" applyAlignment="1">
      <alignment horizontal="center" vertical="center" wrapText="1"/>
    </xf>
    <xf numFmtId="0" fontId="92" fillId="4" borderId="31" xfId="0" applyFont="1" applyFill="1" applyBorder="1" applyAlignment="1">
      <alignment horizontal="center" vertical="center" wrapText="1"/>
    </xf>
    <xf numFmtId="0" fontId="92" fillId="4" borderId="53" xfId="0" applyFont="1" applyFill="1" applyBorder="1" applyAlignment="1">
      <alignment horizontal="center" vertical="center" wrapText="1"/>
    </xf>
    <xf numFmtId="0" fontId="92" fillId="4" borderId="82" xfId="0" applyFont="1" applyFill="1" applyBorder="1" applyAlignment="1">
      <alignment horizontal="center" vertical="center" wrapText="1"/>
    </xf>
    <xf numFmtId="20" fontId="46" fillId="8" borderId="82" xfId="0" quotePrefix="1" applyNumberFormat="1" applyFont="1" applyFill="1" applyBorder="1" applyAlignment="1">
      <alignment horizontal="center" vertical="center" wrapText="1"/>
    </xf>
    <xf numFmtId="20" fontId="46" fillId="8" borderId="84" xfId="0" quotePrefix="1" applyNumberFormat="1" applyFont="1" applyFill="1" applyBorder="1" applyAlignment="1">
      <alignment horizontal="center" vertical="center" wrapText="1"/>
    </xf>
    <xf numFmtId="20" fontId="46" fillId="8" borderId="53" xfId="0" applyNumberFormat="1" applyFont="1" applyFill="1" applyBorder="1" applyAlignment="1">
      <alignment horizontal="left" vertical="center" wrapText="1"/>
    </xf>
    <xf numFmtId="0" fontId="92" fillId="4" borderId="59" xfId="0" applyFont="1" applyFill="1" applyBorder="1" applyAlignment="1">
      <alignment horizontal="center" vertical="center" wrapText="1"/>
    </xf>
    <xf numFmtId="0" fontId="92" fillId="4" borderId="81" xfId="0" applyFont="1" applyFill="1" applyBorder="1" applyAlignment="1">
      <alignment horizontal="center" vertical="center" wrapText="1"/>
    </xf>
    <xf numFmtId="0" fontId="92" fillId="4" borderId="24" xfId="0" applyFont="1" applyFill="1" applyBorder="1" applyAlignment="1">
      <alignment horizontal="center" vertical="center" wrapText="1"/>
    </xf>
    <xf numFmtId="0" fontId="92" fillId="4" borderId="27" xfId="0" applyFont="1" applyFill="1" applyBorder="1" applyAlignment="1">
      <alignment horizontal="center" vertical="center" wrapText="1"/>
    </xf>
    <xf numFmtId="0" fontId="46" fillId="13" borderId="1" xfId="0" applyFont="1" applyFill="1" applyBorder="1" applyAlignment="1">
      <alignment horizontal="center" vertical="center" wrapText="1"/>
    </xf>
    <xf numFmtId="0" fontId="46" fillId="13" borderId="67" xfId="0" applyFont="1" applyFill="1" applyBorder="1" applyAlignment="1">
      <alignment horizontal="center" vertical="center" wrapText="1"/>
    </xf>
    <xf numFmtId="0" fontId="46" fillId="13" borderId="2" xfId="0" applyFont="1" applyFill="1" applyBorder="1" applyAlignment="1">
      <alignment horizontal="center" vertical="center" wrapText="1"/>
    </xf>
    <xf numFmtId="0" fontId="92" fillId="13" borderId="24" xfId="0" applyFont="1" applyFill="1" applyBorder="1" applyAlignment="1">
      <alignment horizontal="center" vertical="center" wrapText="1"/>
    </xf>
    <xf numFmtId="0" fontId="92" fillId="13" borderId="27" xfId="0" applyFont="1" applyFill="1" applyBorder="1" applyAlignment="1">
      <alignment horizontal="center" vertical="center" wrapText="1"/>
    </xf>
    <xf numFmtId="0" fontId="46" fillId="13" borderId="24" xfId="0" applyFont="1" applyFill="1" applyBorder="1" applyAlignment="1">
      <alignment horizontal="center" vertical="center" wrapText="1"/>
    </xf>
    <xf numFmtId="0" fontId="46" fillId="13" borderId="27" xfId="0" applyFont="1" applyFill="1" applyBorder="1" applyAlignment="1">
      <alignment horizontal="center" vertical="center" wrapText="1"/>
    </xf>
    <xf numFmtId="0" fontId="92" fillId="13" borderId="13" xfId="0" applyFont="1" applyFill="1" applyBorder="1" applyAlignment="1">
      <alignment horizontal="center" vertical="center" wrapText="1"/>
    </xf>
    <xf numFmtId="0" fontId="46" fillId="13" borderId="55" xfId="0" applyFont="1" applyFill="1" applyBorder="1" applyAlignment="1">
      <alignment horizontal="center" vertical="center" wrapText="1"/>
    </xf>
    <xf numFmtId="0" fontId="92" fillId="8" borderId="68" xfId="0" applyFont="1" applyFill="1" applyBorder="1" applyAlignment="1">
      <alignment horizontal="center" vertical="center" wrapText="1"/>
    </xf>
    <xf numFmtId="0" fontId="92" fillId="8" borderId="77" xfId="0" applyFont="1" applyFill="1" applyBorder="1" applyAlignment="1">
      <alignment horizontal="center" vertical="center" wrapText="1"/>
    </xf>
    <xf numFmtId="0" fontId="92" fillId="8" borderId="70" xfId="0" applyFont="1" applyFill="1" applyBorder="1" applyAlignment="1">
      <alignment horizontal="center" vertical="center" wrapText="1"/>
    </xf>
    <xf numFmtId="0" fontId="92" fillId="8" borderId="72" xfId="0" applyFont="1" applyFill="1" applyBorder="1" applyAlignment="1">
      <alignment horizontal="center" vertical="center" wrapText="1"/>
    </xf>
    <xf numFmtId="0" fontId="92" fillId="8" borderId="69" xfId="0" applyFont="1" applyFill="1" applyBorder="1" applyAlignment="1">
      <alignment horizontal="center" vertical="center" wrapText="1"/>
    </xf>
    <xf numFmtId="0" fontId="92" fillId="8" borderId="78" xfId="0" applyFont="1" applyFill="1" applyBorder="1" applyAlignment="1">
      <alignment horizontal="center" vertical="center" wrapText="1"/>
    </xf>
    <xf numFmtId="0" fontId="92" fillId="8" borderId="71" xfId="0" applyFont="1" applyFill="1" applyBorder="1" applyAlignment="1">
      <alignment horizontal="center" vertical="center" wrapText="1"/>
    </xf>
    <xf numFmtId="0" fontId="92" fillId="8" borderId="73" xfId="0" applyFont="1" applyFill="1" applyBorder="1" applyAlignment="1">
      <alignment horizontal="center" vertical="center" wrapText="1"/>
    </xf>
    <xf numFmtId="0" fontId="92" fillId="8" borderId="10" xfId="0" applyFont="1" applyFill="1" applyBorder="1" applyAlignment="1">
      <alignment horizontal="center" vertical="center" wrapText="1"/>
    </xf>
    <xf numFmtId="0" fontId="92" fillId="13" borderId="68" xfId="0" applyFont="1" applyFill="1" applyBorder="1" applyAlignment="1">
      <alignment horizontal="center" vertical="center" wrapText="1"/>
    </xf>
    <xf numFmtId="0" fontId="92" fillId="13" borderId="70" xfId="0" applyFont="1" applyFill="1" applyBorder="1" applyAlignment="1">
      <alignment horizontal="center" vertical="center" wrapText="1"/>
    </xf>
    <xf numFmtId="0" fontId="92" fillId="13" borderId="72" xfId="0" applyFont="1" applyFill="1" applyBorder="1" applyAlignment="1">
      <alignment horizontal="center" vertical="center" wrapText="1"/>
    </xf>
    <xf numFmtId="0" fontId="92" fillId="13" borderId="75" xfId="0" applyFont="1" applyFill="1" applyBorder="1" applyAlignment="1">
      <alignment horizontal="center" vertical="center" wrapText="1"/>
    </xf>
    <xf numFmtId="0" fontId="92" fillId="13" borderId="69" xfId="0" applyFont="1" applyFill="1" applyBorder="1" applyAlignment="1">
      <alignment horizontal="center" vertical="center" wrapText="1"/>
    </xf>
    <xf numFmtId="0" fontId="92" fillId="13" borderId="71" xfId="0" applyFont="1" applyFill="1" applyBorder="1" applyAlignment="1">
      <alignment horizontal="center" vertical="center" wrapText="1"/>
    </xf>
    <xf numFmtId="0" fontId="92" fillId="13" borderId="73" xfId="0" applyFont="1" applyFill="1" applyBorder="1" applyAlignment="1">
      <alignment horizontal="center" vertical="center" wrapText="1"/>
    </xf>
    <xf numFmtId="0" fontId="92" fillId="13" borderId="76" xfId="0" applyFont="1" applyFill="1" applyBorder="1" applyAlignment="1">
      <alignment horizontal="center" vertical="center" wrapText="1"/>
    </xf>
    <xf numFmtId="0" fontId="92" fillId="13" borderId="15" xfId="0" applyFont="1" applyFill="1" applyBorder="1" applyAlignment="1">
      <alignment horizontal="center" vertical="center" wrapText="1"/>
    </xf>
    <xf numFmtId="0" fontId="92" fillId="13" borderId="10" xfId="0" applyFont="1" applyFill="1" applyBorder="1" applyAlignment="1">
      <alignment horizontal="center" vertical="center" wrapText="1"/>
    </xf>
    <xf numFmtId="0" fontId="90" fillId="0" borderId="0" xfId="4" applyFont="1" applyAlignment="1">
      <alignment horizontal="left" vertical="center" wrapText="1"/>
    </xf>
    <xf numFmtId="0" fontId="72" fillId="0" borderId="0" xfId="0" applyFont="1" applyAlignment="1">
      <alignment horizontal="center" vertical="center"/>
    </xf>
    <xf numFmtId="0" fontId="57" fillId="2" borderId="10" xfId="0" applyFont="1" applyFill="1" applyBorder="1" applyAlignment="1">
      <alignment vertical="center" wrapText="1"/>
    </xf>
    <xf numFmtId="0" fontId="57" fillId="2" borderId="24" xfId="0" applyFont="1" applyFill="1" applyBorder="1" applyAlignment="1">
      <alignment horizontal="center" vertical="center" wrapText="1"/>
    </xf>
    <xf numFmtId="0" fontId="57" fillId="2" borderId="27" xfId="0" applyFont="1" applyFill="1" applyBorder="1" applyAlignment="1">
      <alignment horizontal="center" vertical="center" wrapText="1"/>
    </xf>
    <xf numFmtId="0" fontId="70" fillId="0" borderId="24" xfId="0" applyFont="1" applyBorder="1" applyAlignment="1">
      <alignment horizontal="left" vertical="center" wrapText="1"/>
    </xf>
    <xf numFmtId="0" fontId="70" fillId="0" borderId="13" xfId="0" applyFont="1" applyBorder="1" applyAlignment="1">
      <alignment horizontal="left" vertical="center" wrapText="1"/>
    </xf>
    <xf numFmtId="0" fontId="70" fillId="0" borderId="27" xfId="0" applyFont="1" applyBorder="1" applyAlignment="1">
      <alignment horizontal="left" vertical="center" wrapText="1"/>
    </xf>
    <xf numFmtId="0" fontId="57" fillId="0" borderId="10" xfId="0" applyFont="1" applyBorder="1" applyAlignment="1">
      <alignment vertical="center" wrapText="1"/>
    </xf>
    <xf numFmtId="0" fontId="42" fillId="0" borderId="24" xfId="0" applyFont="1" applyBorder="1" applyAlignment="1">
      <alignment horizontal="left" vertical="center" wrapText="1"/>
    </xf>
    <xf numFmtId="0" fontId="77" fillId="0" borderId="0" xfId="0" applyFont="1" applyBorder="1"/>
    <xf numFmtId="0" fontId="83" fillId="0" borderId="0" xfId="0" applyFont="1" applyAlignment="1">
      <alignment horizontal="center"/>
    </xf>
    <xf numFmtId="0" fontId="0" fillId="0" borderId="66" xfId="0" applyBorder="1" applyAlignment="1">
      <alignment horizontal="center"/>
    </xf>
    <xf numFmtId="0" fontId="84" fillId="0" borderId="25" xfId="0" applyFont="1" applyBorder="1" applyAlignment="1">
      <alignment horizontal="center" vertical="center"/>
    </xf>
    <xf numFmtId="0" fontId="84" fillId="0" borderId="26" xfId="0" applyFont="1" applyBorder="1" applyAlignment="1">
      <alignment horizontal="center" vertical="center"/>
    </xf>
    <xf numFmtId="0" fontId="85" fillId="0" borderId="25" xfId="0" applyFont="1" applyBorder="1" applyAlignment="1">
      <alignment horizontal="center"/>
    </xf>
    <xf numFmtId="0" fontId="85" fillId="0" borderId="26" xfId="0" applyFont="1" applyBorder="1" applyAlignment="1">
      <alignment horizontal="center"/>
    </xf>
    <xf numFmtId="0" fontId="0" fillId="0" borderId="25" xfId="0" applyBorder="1" applyAlignment="1">
      <alignment horizontal="center" vertical="center"/>
    </xf>
    <xf numFmtId="0" fontId="0" fillId="0" borderId="26" xfId="0" applyBorder="1" applyAlignment="1">
      <alignment horizontal="center" vertical="center"/>
    </xf>
    <xf numFmtId="0" fontId="85" fillId="0" borderId="10" xfId="0" applyFont="1" applyBorder="1" applyAlignment="1">
      <alignment horizontal="center"/>
    </xf>
    <xf numFmtId="0" fontId="84" fillId="0" borderId="25" xfId="0" applyFont="1" applyBorder="1" applyAlignment="1">
      <alignment horizontal="left" vertical="center"/>
    </xf>
    <xf numFmtId="0" fontId="84" fillId="0" borderId="26" xfId="0" applyFont="1" applyBorder="1" applyAlignment="1">
      <alignment horizontal="left" vertical="center"/>
    </xf>
    <xf numFmtId="0" fontId="85" fillId="0" borderId="25" xfId="0" applyFont="1" applyBorder="1" applyAlignment="1">
      <alignment horizontal="left"/>
    </xf>
    <xf numFmtId="0" fontId="85" fillId="0" borderId="26" xfId="0" applyFont="1" applyBorder="1" applyAlignment="1">
      <alignment horizontal="left"/>
    </xf>
    <xf numFmtId="0" fontId="0" fillId="0" borderId="25" xfId="0" applyBorder="1" applyAlignment="1">
      <alignment horizontal="left" vertical="center"/>
    </xf>
    <xf numFmtId="0" fontId="0" fillId="0" borderId="26" xfId="0" applyBorder="1" applyAlignment="1">
      <alignment horizontal="left" vertical="center"/>
    </xf>
    <xf numFmtId="0" fontId="85" fillId="0" borderId="10" xfId="0" applyFont="1" applyBorder="1" applyAlignment="1">
      <alignment horizontal="left"/>
    </xf>
    <xf numFmtId="0" fontId="28" fillId="0" borderId="25" xfId="0" applyFont="1" applyBorder="1" applyAlignment="1">
      <alignment horizontal="center" vertical="center" wrapText="1"/>
    </xf>
    <xf numFmtId="0" fontId="28" fillId="0" borderId="26" xfId="0" applyFont="1" applyBorder="1" applyAlignment="1">
      <alignment horizontal="center" vertical="center" wrapText="1"/>
    </xf>
    <xf numFmtId="0" fontId="12" fillId="0" borderId="0" xfId="0" applyFont="1" applyAlignment="1">
      <alignment horizontal="center" vertical="center"/>
    </xf>
    <xf numFmtId="0" fontId="8" fillId="0" borderId="0" xfId="0" applyFont="1" applyAlignment="1">
      <alignment horizontal="center" vertical="center"/>
    </xf>
    <xf numFmtId="0" fontId="27" fillId="0" borderId="0" xfId="0" applyFont="1" applyAlignment="1">
      <alignment horizontal="center" vertical="center"/>
    </xf>
    <xf numFmtId="0" fontId="28" fillId="0" borderId="24" xfId="0" applyFont="1" applyBorder="1" applyAlignment="1">
      <alignment horizontal="center" vertical="center" wrapText="1"/>
    </xf>
    <xf numFmtId="0" fontId="28" fillId="0" borderId="13" xfId="0" applyFont="1" applyBorder="1" applyAlignment="1">
      <alignment horizontal="center" vertical="center" wrapText="1"/>
    </xf>
    <xf numFmtId="0" fontId="11" fillId="0" borderId="0" xfId="0" applyFont="1" applyBorder="1" applyAlignment="1">
      <alignment horizontal="center" vertical="center" wrapText="1"/>
    </xf>
    <xf numFmtId="0" fontId="99" fillId="3" borderId="50" xfId="0" applyFont="1" applyFill="1" applyBorder="1" applyAlignment="1">
      <alignment horizontal="left"/>
    </xf>
    <xf numFmtId="0" fontId="99" fillId="3" borderId="51" xfId="0" applyFont="1" applyFill="1" applyBorder="1" applyAlignment="1">
      <alignment horizontal="left"/>
    </xf>
    <xf numFmtId="167" fontId="77" fillId="3" borderId="51" xfId="0" applyNumberFormat="1" applyFont="1" applyFill="1" applyBorder="1" applyAlignment="1">
      <alignment horizontal="center"/>
    </xf>
    <xf numFmtId="167" fontId="77" fillId="3" borderId="52" xfId="0" applyNumberFormat="1" applyFont="1" applyFill="1" applyBorder="1" applyAlignment="1">
      <alignment horizontal="center"/>
    </xf>
    <xf numFmtId="0" fontId="99" fillId="3" borderId="25" xfId="0" applyFont="1" applyFill="1" applyBorder="1" applyAlignment="1">
      <alignment horizontal="center"/>
    </xf>
    <xf numFmtId="0" fontId="99" fillId="3" borderId="26" xfId="0" applyFont="1" applyFill="1" applyBorder="1" applyAlignment="1">
      <alignment horizontal="center"/>
    </xf>
    <xf numFmtId="0" fontId="77" fillId="3" borderId="70" xfId="0" applyFont="1" applyFill="1" applyBorder="1" applyAlignment="1">
      <alignment horizontal="center" wrapText="1"/>
    </xf>
    <xf numFmtId="0" fontId="77" fillId="3" borderId="71" xfId="0" applyFont="1" applyFill="1" applyBorder="1" applyAlignment="1">
      <alignment horizontal="center" wrapText="1"/>
    </xf>
    <xf numFmtId="0" fontId="77" fillId="3" borderId="97" xfId="0" applyFont="1" applyFill="1" applyBorder="1" applyAlignment="1">
      <alignment horizontal="center"/>
    </xf>
    <xf numFmtId="0" fontId="77" fillId="3" borderId="98" xfId="0" applyFont="1" applyFill="1" applyBorder="1" applyAlignment="1">
      <alignment horizontal="center"/>
    </xf>
    <xf numFmtId="167" fontId="77" fillId="3" borderId="71" xfId="0" applyNumberFormat="1" applyFont="1" applyFill="1" applyBorder="1" applyAlignment="1">
      <alignment horizontal="center" vertical="center"/>
    </xf>
    <xf numFmtId="167" fontId="77" fillId="3" borderId="96" xfId="0" applyNumberFormat="1" applyFont="1" applyFill="1" applyBorder="1" applyAlignment="1">
      <alignment horizontal="center" vertical="center"/>
    </xf>
    <xf numFmtId="0" fontId="77" fillId="3" borderId="75" xfId="0" applyFont="1" applyFill="1" applyBorder="1" applyAlignment="1">
      <alignment horizontal="center" wrapText="1"/>
    </xf>
    <xf numFmtId="0" fontId="77" fillId="3" borderId="76" xfId="0" applyFont="1" applyFill="1" applyBorder="1" applyAlignment="1">
      <alignment horizontal="center" wrapText="1"/>
    </xf>
    <xf numFmtId="0" fontId="77" fillId="3" borderId="99" xfId="0" applyFont="1" applyFill="1" applyBorder="1" applyAlignment="1">
      <alignment horizontal="center"/>
    </xf>
    <xf numFmtId="0" fontId="77" fillId="3" borderId="100" xfId="0" applyFont="1" applyFill="1" applyBorder="1" applyAlignment="1">
      <alignment horizontal="center"/>
    </xf>
    <xf numFmtId="167" fontId="77" fillId="3" borderId="73" xfId="0" applyNumberFormat="1" applyFont="1" applyFill="1" applyBorder="1" applyAlignment="1">
      <alignment horizontal="center" vertical="center"/>
    </xf>
    <xf numFmtId="167" fontId="77" fillId="3" borderId="101" xfId="0" applyNumberFormat="1" applyFont="1" applyFill="1" applyBorder="1" applyAlignment="1">
      <alignment horizontal="center" vertical="center"/>
    </xf>
    <xf numFmtId="0" fontId="77" fillId="3" borderId="96" xfId="0" applyFont="1" applyFill="1" applyBorder="1" applyAlignment="1">
      <alignment horizontal="center" vertical="center"/>
    </xf>
    <xf numFmtId="167" fontId="77" fillId="3" borderId="71" xfId="0" applyNumberFormat="1" applyFont="1" applyFill="1" applyBorder="1" applyAlignment="1">
      <alignment horizontal="center"/>
    </xf>
    <xf numFmtId="0" fontId="77" fillId="3" borderId="96" xfId="0" applyFont="1" applyFill="1" applyBorder="1" applyAlignment="1">
      <alignment horizontal="center"/>
    </xf>
    <xf numFmtId="0" fontId="77" fillId="3" borderId="68" xfId="0" applyFont="1" applyFill="1" applyBorder="1" applyAlignment="1">
      <alignment horizontal="center"/>
    </xf>
    <xf numFmtId="0" fontId="77" fillId="3" borderId="69" xfId="0" applyFont="1" applyFill="1" applyBorder="1" applyAlignment="1">
      <alignment horizontal="center"/>
    </xf>
    <xf numFmtId="0" fontId="77" fillId="3" borderId="93" xfId="0" applyFont="1" applyFill="1" applyBorder="1" applyAlignment="1">
      <alignment horizontal="center"/>
    </xf>
    <xf numFmtId="0" fontId="77" fillId="3" borderId="94" xfId="0" applyFont="1" applyFill="1" applyBorder="1" applyAlignment="1">
      <alignment horizontal="center"/>
    </xf>
    <xf numFmtId="0" fontId="77" fillId="3" borderId="69" xfId="0" applyFont="1" applyFill="1" applyBorder="1" applyAlignment="1">
      <alignment horizontal="center" vertical="center"/>
    </xf>
    <xf numFmtId="0" fontId="77" fillId="3" borderId="95" xfId="0" applyFont="1" applyFill="1" applyBorder="1" applyAlignment="1">
      <alignment horizontal="center" vertical="center"/>
    </xf>
    <xf numFmtId="0" fontId="77" fillId="3" borderId="70" xfId="0" applyFont="1" applyFill="1" applyBorder="1" applyAlignment="1">
      <alignment horizontal="center"/>
    </xf>
    <xf numFmtId="0" fontId="77" fillId="3" borderId="71" xfId="0" applyFont="1" applyFill="1" applyBorder="1" applyAlignment="1">
      <alignment horizontal="center"/>
    </xf>
    <xf numFmtId="49" fontId="77" fillId="3" borderId="71" xfId="0" applyNumberFormat="1" applyFont="1" applyFill="1" applyBorder="1" applyAlignment="1">
      <alignment horizontal="left"/>
    </xf>
    <xf numFmtId="0" fontId="77" fillId="3" borderId="71" xfId="0" applyFont="1" applyFill="1" applyBorder="1" applyAlignment="1">
      <alignment horizontal="center" vertical="center"/>
    </xf>
    <xf numFmtId="0" fontId="40" fillId="3" borderId="49" xfId="0" applyFont="1" applyFill="1" applyBorder="1" applyAlignment="1">
      <alignment horizontal="center" vertical="center"/>
    </xf>
    <xf numFmtId="0" fontId="40" fillId="3" borderId="86" xfId="0" applyFont="1" applyFill="1" applyBorder="1" applyAlignment="1">
      <alignment horizontal="center" vertical="center"/>
    </xf>
    <xf numFmtId="0" fontId="40" fillId="3" borderId="87" xfId="0" applyFont="1" applyFill="1" applyBorder="1" applyAlignment="1">
      <alignment horizontal="center" vertical="center"/>
    </xf>
    <xf numFmtId="0" fontId="40" fillId="3" borderId="5" xfId="0" applyFont="1" applyFill="1" applyBorder="1" applyAlignment="1">
      <alignment horizontal="center" vertical="center"/>
    </xf>
    <xf numFmtId="0" fontId="42" fillId="3" borderId="4" xfId="0" applyFont="1" applyFill="1" applyBorder="1" applyAlignment="1">
      <alignment horizontal="left" wrapText="1"/>
    </xf>
    <xf numFmtId="0" fontId="41" fillId="3" borderId="0" xfId="0" applyFont="1" applyFill="1" applyBorder="1" applyAlignment="1">
      <alignment horizontal="left" wrapText="1"/>
    </xf>
    <xf numFmtId="0" fontId="41" fillId="3" borderId="91" xfId="0" applyFont="1" applyFill="1" applyBorder="1" applyAlignment="1">
      <alignment horizontal="left" wrapText="1"/>
    </xf>
    <xf numFmtId="0" fontId="41" fillId="3" borderId="4" xfId="0" applyFont="1" applyFill="1" applyBorder="1" applyAlignment="1">
      <alignment horizontal="left" wrapText="1"/>
    </xf>
    <xf numFmtId="0" fontId="40" fillId="3" borderId="85" xfId="0" applyFont="1" applyFill="1" applyBorder="1" applyAlignment="1">
      <alignment horizontal="center" vertical="center"/>
    </xf>
    <xf numFmtId="0" fontId="40" fillId="3" borderId="60" xfId="0" applyFont="1" applyFill="1" applyBorder="1" applyAlignment="1">
      <alignment horizontal="center" vertical="center"/>
    </xf>
    <xf numFmtId="0" fontId="40" fillId="3" borderId="4" xfId="0" applyFont="1" applyFill="1" applyBorder="1" applyAlignment="1">
      <alignment horizontal="center" vertical="center"/>
    </xf>
    <xf numFmtId="0" fontId="40" fillId="3" borderId="91" xfId="0" applyFont="1" applyFill="1" applyBorder="1" applyAlignment="1">
      <alignment horizontal="center" vertical="center"/>
    </xf>
    <xf numFmtId="0" fontId="40" fillId="3" borderId="55" xfId="0" applyFont="1" applyFill="1" applyBorder="1" applyAlignment="1">
      <alignment horizontal="center" vertical="center"/>
    </xf>
    <xf numFmtId="0" fontId="40" fillId="3" borderId="13" xfId="0" applyFont="1" applyFill="1" applyBorder="1" applyAlignment="1">
      <alignment horizontal="center" vertical="center"/>
    </xf>
    <xf numFmtId="0" fontId="40" fillId="3" borderId="55" xfId="0" applyFont="1" applyFill="1" applyBorder="1" applyAlignment="1">
      <alignment horizontal="center" vertical="center" wrapText="1"/>
    </xf>
    <xf numFmtId="0" fontId="40" fillId="3" borderId="13" xfId="0" applyFont="1" applyFill="1" applyBorder="1" applyAlignment="1">
      <alignment horizontal="center" vertical="center" wrapText="1"/>
    </xf>
    <xf numFmtId="0" fontId="52" fillId="0" borderId="0" xfId="0" applyFont="1" applyBorder="1" applyAlignment="1">
      <alignment vertical="center" wrapText="1"/>
    </xf>
    <xf numFmtId="14" fontId="52" fillId="0" borderId="0" xfId="0" applyNumberFormat="1" applyFont="1" applyBorder="1" applyAlignment="1">
      <alignment horizontal="left" vertical="top" wrapText="1"/>
    </xf>
    <xf numFmtId="0" fontId="53" fillId="0" borderId="0" xfId="0" applyFont="1" applyBorder="1" applyAlignment="1">
      <alignment horizontal="left" vertical="top" wrapText="1"/>
    </xf>
    <xf numFmtId="0" fontId="52" fillId="0" borderId="0" xfId="0" applyFont="1" applyBorder="1" applyAlignment="1">
      <alignment horizontal="right" wrapText="1"/>
    </xf>
    <xf numFmtId="0" fontId="52" fillId="0" borderId="0" xfId="0" applyFont="1" applyBorder="1" applyAlignment="1">
      <alignment horizontal="right" vertical="center" wrapText="1"/>
    </xf>
    <xf numFmtId="0" fontId="52" fillId="0" borderId="0" xfId="0" applyFont="1" applyBorder="1" applyAlignment="1">
      <alignment horizontal="right" vertical="top" wrapText="1"/>
    </xf>
    <xf numFmtId="0" fontId="53" fillId="0" borderId="0" xfId="0" applyFont="1" applyBorder="1" applyAlignment="1">
      <alignment horizontal="center" wrapText="1"/>
    </xf>
    <xf numFmtId="0" fontId="21" fillId="0" borderId="0" xfId="0" applyFont="1" applyBorder="1" applyAlignment="1">
      <alignment horizontal="left" vertical="top" wrapText="1"/>
    </xf>
    <xf numFmtId="0" fontId="21" fillId="0" borderId="0" xfId="0" applyFont="1" applyBorder="1" applyAlignment="1">
      <alignment horizontal="center" vertical="center" wrapText="1"/>
    </xf>
    <xf numFmtId="0" fontId="21" fillId="0" borderId="0" xfId="0" applyFont="1" applyBorder="1" applyAlignment="1">
      <alignment horizontal="center" wrapText="1"/>
    </xf>
    <xf numFmtId="0" fontId="21" fillId="0" borderId="0" xfId="0" applyFont="1" applyBorder="1" applyAlignment="1">
      <alignment horizontal="right" vertical="top" wrapText="1"/>
    </xf>
    <xf numFmtId="0" fontId="21" fillId="0" borderId="0" xfId="0" applyFont="1" applyBorder="1" applyAlignment="1">
      <alignment horizontal="center" vertical="top" wrapText="1"/>
    </xf>
    <xf numFmtId="0" fontId="23" fillId="0" borderId="0" xfId="0" applyFont="1" applyBorder="1" applyAlignment="1">
      <alignment horizontal="center" wrapText="1"/>
    </xf>
    <xf numFmtId="0" fontId="23" fillId="0" borderId="0" xfId="0" applyFont="1" applyBorder="1" applyAlignment="1">
      <alignment horizontal="center" vertical="top" wrapText="1"/>
    </xf>
    <xf numFmtId="0" fontId="21" fillId="0" borderId="0" xfId="0" applyFont="1" applyAlignment="1">
      <alignment horizontal="center"/>
    </xf>
    <xf numFmtId="0" fontId="2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vertical="center" wrapText="1"/>
    </xf>
    <xf numFmtId="0" fontId="3" fillId="0" borderId="0" xfId="0" applyFont="1" applyBorder="1" applyAlignment="1">
      <alignment horizontal="left" vertical="center" wrapText="1"/>
    </xf>
    <xf numFmtId="0" fontId="54" fillId="0" borderId="0" xfId="0" applyFont="1" applyBorder="1" applyAlignment="1">
      <alignment horizontal="left" vertical="center" wrapText="1"/>
    </xf>
    <xf numFmtId="0" fontId="55" fillId="0" borderId="0" xfId="0" applyFont="1" applyBorder="1" applyAlignment="1">
      <alignment horizontal="left" vertical="center" wrapText="1"/>
    </xf>
    <xf numFmtId="9" fontId="3" fillId="0" borderId="0" xfId="0" applyNumberFormat="1" applyFont="1" applyBorder="1" applyAlignment="1">
      <alignment horizontal="right" vertical="center" wrapText="1"/>
    </xf>
    <xf numFmtId="0" fontId="3" fillId="0" borderId="0" xfId="0" applyFont="1" applyBorder="1" applyAlignment="1">
      <alignment horizontal="right" vertical="center" wrapText="1"/>
    </xf>
    <xf numFmtId="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56" fillId="0" borderId="0" xfId="0" applyFont="1" applyBorder="1" applyAlignment="1">
      <alignment horizontal="left" vertical="center" wrapText="1"/>
    </xf>
    <xf numFmtId="0" fontId="38" fillId="0" borderId="10" xfId="0" applyFont="1" applyFill="1" applyBorder="1" applyAlignment="1">
      <alignment horizontal="center" vertical="center" wrapText="1"/>
    </xf>
    <xf numFmtId="0" fontId="31" fillId="3" borderId="0" xfId="0" applyFont="1" applyFill="1" applyAlignment="1">
      <alignment horizontal="left"/>
    </xf>
    <xf numFmtId="0" fontId="32" fillId="3" borderId="0" xfId="0" applyFont="1" applyFill="1" applyAlignment="1">
      <alignment horizontal="center"/>
    </xf>
    <xf numFmtId="0" fontId="34" fillId="3" borderId="0" xfId="0" applyFont="1" applyFill="1" applyAlignment="1">
      <alignment horizontal="center"/>
    </xf>
    <xf numFmtId="0" fontId="13" fillId="3" borderId="0" xfId="0" applyFont="1" applyFill="1" applyAlignment="1">
      <alignment horizontal="left"/>
    </xf>
    <xf numFmtId="0" fontId="20" fillId="3" borderId="0" xfId="0" applyFont="1" applyFill="1" applyAlignment="1">
      <alignment horizontal="center" wrapText="1"/>
    </xf>
    <xf numFmtId="0" fontId="37" fillId="3" borderId="0" xfId="0" applyFont="1" applyFill="1" applyAlignment="1">
      <alignment horizontal="center" wrapText="1"/>
    </xf>
    <xf numFmtId="0" fontId="41" fillId="0" borderId="25" xfId="0" applyFont="1" applyBorder="1" applyAlignment="1">
      <alignment horizontal="left" vertical="center"/>
    </xf>
    <xf numFmtId="0" fontId="41" fillId="0" borderId="28" xfId="0" applyFont="1" applyBorder="1" applyAlignment="1">
      <alignment horizontal="left" vertical="center"/>
    </xf>
    <xf numFmtId="0" fontId="41" fillId="0" borderId="26" xfId="0" applyFont="1" applyBorder="1" applyAlignment="1">
      <alignment horizontal="left" vertical="center"/>
    </xf>
    <xf numFmtId="0" fontId="42" fillId="0" borderId="29" xfId="0" applyFont="1" applyBorder="1" applyAlignment="1">
      <alignment horizontal="left" vertical="top" wrapText="1"/>
    </xf>
    <xf numFmtId="0" fontId="42" fillId="0" borderId="0" xfId="0" applyFont="1" applyBorder="1" applyAlignment="1">
      <alignment horizontal="left" vertical="top" wrapText="1"/>
    </xf>
    <xf numFmtId="0" fontId="42" fillId="0" borderId="29" xfId="0" applyFont="1" applyBorder="1" applyAlignment="1">
      <alignment horizontal="center" vertical="top" wrapText="1"/>
    </xf>
    <xf numFmtId="0" fontId="42" fillId="0" borderId="0" xfId="0" applyFont="1" applyBorder="1" applyAlignment="1">
      <alignment horizontal="center" vertical="top" wrapText="1"/>
    </xf>
    <xf numFmtId="0" fontId="38" fillId="0" borderId="24" xfId="0" applyFont="1" applyFill="1" applyBorder="1" applyAlignment="1">
      <alignment horizontal="center" vertical="center" wrapText="1"/>
    </xf>
    <xf numFmtId="0" fontId="38" fillId="0" borderId="27" xfId="0" applyFont="1" applyFill="1" applyBorder="1" applyAlignment="1">
      <alignment horizontal="center" vertical="center" wrapText="1"/>
    </xf>
    <xf numFmtId="1" fontId="38" fillId="0" borderId="10" xfId="0" applyNumberFormat="1" applyFont="1" applyFill="1" applyBorder="1" applyAlignment="1">
      <alignment horizontal="center" vertical="center" wrapText="1"/>
    </xf>
    <xf numFmtId="0" fontId="38" fillId="0" borderId="25" xfId="0" applyFont="1" applyFill="1" applyBorder="1" applyAlignment="1">
      <alignment horizontal="center" vertical="center" wrapText="1"/>
    </xf>
    <xf numFmtId="0" fontId="38" fillId="0" borderId="26" xfId="0" applyFont="1" applyFill="1" applyBorder="1" applyAlignment="1">
      <alignment horizontal="center" vertical="center" wrapText="1"/>
    </xf>
    <xf numFmtId="0" fontId="33" fillId="0" borderId="0" xfId="0" applyFont="1" applyBorder="1" applyAlignment="1">
      <alignment horizontal="left" vertical="top" wrapText="1"/>
    </xf>
    <xf numFmtId="0" fontId="33" fillId="0" borderId="0" xfId="0" applyFont="1" applyBorder="1" applyAlignment="1">
      <alignment horizontal="left" vertical="top"/>
    </xf>
    <xf numFmtId="0" fontId="47" fillId="3" borderId="0" xfId="0" applyFont="1" applyFill="1" applyAlignment="1">
      <alignment horizontal="left"/>
    </xf>
    <xf numFmtId="0" fontId="48" fillId="3" borderId="0" xfId="0" applyFont="1" applyFill="1" applyAlignment="1">
      <alignment horizontal="center" wrapText="1"/>
    </xf>
    <xf numFmtId="0" fontId="49" fillId="3" borderId="6" xfId="0" applyFont="1" applyFill="1" applyBorder="1" applyAlignment="1">
      <alignment horizontal="left" vertical="center" wrapText="1"/>
    </xf>
    <xf numFmtId="0" fontId="50" fillId="5" borderId="14" xfId="0" applyFont="1" applyFill="1" applyBorder="1" applyAlignment="1">
      <alignment horizontal="center" vertical="center" wrapText="1"/>
    </xf>
    <xf numFmtId="0" fontId="50" fillId="5" borderId="30" xfId="0" applyFont="1" applyFill="1" applyBorder="1" applyAlignment="1">
      <alignment horizontal="center" vertical="center" wrapText="1"/>
    </xf>
    <xf numFmtId="0" fontId="50" fillId="5" borderId="15" xfId="0" applyFont="1" applyFill="1" applyBorder="1" applyAlignment="1">
      <alignment horizontal="center" vertical="center" wrapText="1"/>
    </xf>
    <xf numFmtId="0" fontId="50" fillId="5" borderId="10" xfId="0" applyFont="1" applyFill="1" applyBorder="1" applyAlignment="1">
      <alignment horizontal="center" vertical="center" wrapText="1"/>
    </xf>
    <xf numFmtId="0" fontId="50" fillId="5" borderId="16" xfId="0" applyFont="1" applyFill="1" applyBorder="1" applyAlignment="1">
      <alignment horizontal="center" vertical="center" wrapText="1"/>
    </xf>
    <xf numFmtId="0" fontId="50" fillId="5" borderId="31" xfId="0" applyFont="1" applyFill="1" applyBorder="1" applyAlignment="1">
      <alignment horizontal="center" vertical="center" wrapText="1"/>
    </xf>
    <xf numFmtId="0" fontId="42" fillId="0" borderId="33" xfId="0" applyFont="1" applyBorder="1" applyAlignment="1">
      <alignment horizontal="left" vertical="center"/>
    </xf>
    <xf numFmtId="0" fontId="42" fillId="0" borderId="34" xfId="0" applyFont="1" applyBorder="1" applyAlignment="1">
      <alignment horizontal="left" vertical="center"/>
    </xf>
    <xf numFmtId="0" fontId="24" fillId="0" borderId="0" xfId="2" applyFont="1" applyAlignment="1">
      <alignment horizontal="center"/>
    </xf>
    <xf numFmtId="0" fontId="14" fillId="0" borderId="0" xfId="2" applyFont="1" applyAlignment="1">
      <alignment horizontal="center" wrapText="1"/>
    </xf>
    <xf numFmtId="0" fontId="15" fillId="0" borderId="0" xfId="2" applyFont="1" applyAlignment="1">
      <alignment horizontal="center" vertical="top" wrapText="1"/>
    </xf>
    <xf numFmtId="0" fontId="16" fillId="0" borderId="0" xfId="2" applyFont="1" applyAlignment="1">
      <alignment horizontal="center" vertical="top" wrapText="1"/>
    </xf>
    <xf numFmtId="0" fontId="17" fillId="0" borderId="0" xfId="2" applyFont="1" applyAlignment="1">
      <alignment horizontal="center"/>
    </xf>
    <xf numFmtId="0" fontId="20" fillId="0" borderId="0" xfId="2" applyFont="1" applyAlignment="1">
      <alignment horizontal="left"/>
    </xf>
    <xf numFmtId="0" fontId="59" fillId="6" borderId="0" xfId="0" applyFont="1" applyFill="1" applyAlignment="1">
      <alignment horizontal="center" wrapText="1"/>
    </xf>
    <xf numFmtId="0" fontId="57" fillId="6" borderId="0" xfId="0" applyFont="1" applyFill="1"/>
    <xf numFmtId="0" fontId="58" fillId="6" borderId="0" xfId="0" applyFont="1" applyFill="1"/>
    <xf numFmtId="0" fontId="60" fillId="6" borderId="0" xfId="0" applyFont="1" applyFill="1" applyBorder="1"/>
    <xf numFmtId="0" fontId="60" fillId="6" borderId="10" xfId="0" applyFont="1" applyFill="1" applyBorder="1" applyAlignment="1">
      <alignment horizontal="center" wrapText="1"/>
    </xf>
    <xf numFmtId="0" fontId="61" fillId="6" borderId="10" xfId="0" applyFont="1" applyFill="1" applyBorder="1" applyAlignment="1">
      <alignment horizontal="center" wrapText="1"/>
    </xf>
    <xf numFmtId="0" fontId="61" fillId="6" borderId="0" xfId="0" applyFont="1" applyFill="1"/>
    <xf numFmtId="0" fontId="57" fillId="6" borderId="10" xfId="0" applyFont="1" applyFill="1" applyBorder="1" applyAlignment="1">
      <alignment horizontal="center" vertical="center" wrapText="1"/>
    </xf>
    <xf numFmtId="0" fontId="60" fillId="6" borderId="10" xfId="0" applyFont="1" applyFill="1" applyBorder="1" applyAlignment="1">
      <alignment horizontal="center" vertical="center" wrapText="1"/>
    </xf>
    <xf numFmtId="0" fontId="60" fillId="2" borderId="10" xfId="0" applyFont="1" applyFill="1" applyBorder="1"/>
    <xf numFmtId="0" fontId="57" fillId="6" borderId="10" xfId="0" applyFont="1" applyFill="1" applyBorder="1" applyAlignment="1">
      <alignment horizontal="center" wrapText="1"/>
    </xf>
    <xf numFmtId="0" fontId="60" fillId="6" borderId="10" xfId="0" applyFont="1" applyFill="1" applyBorder="1" applyAlignment="1">
      <alignment horizontal="center"/>
    </xf>
    <xf numFmtId="0" fontId="58" fillId="6" borderId="10" xfId="0" applyFont="1" applyFill="1" applyBorder="1" applyAlignment="1">
      <alignment horizontal="center" vertical="center" wrapText="1"/>
    </xf>
    <xf numFmtId="0" fontId="60" fillId="2" borderId="10" xfId="0" applyFont="1" applyFill="1" applyBorder="1" applyAlignment="1">
      <alignment horizontal="left" vertical="center"/>
    </xf>
    <xf numFmtId="0" fontId="60" fillId="6" borderId="10" xfId="0" applyFont="1" applyFill="1" applyBorder="1" applyAlignment="1">
      <alignment horizontal="center" vertical="center"/>
    </xf>
    <xf numFmtId="0" fontId="60" fillId="6" borderId="0" xfId="0" applyFont="1" applyFill="1" applyBorder="1" applyAlignment="1">
      <alignment horizontal="center" vertical="center"/>
    </xf>
    <xf numFmtId="0" fontId="60" fillId="6" borderId="0" xfId="0" applyFont="1" applyFill="1" applyAlignment="1">
      <alignment horizontal="center" vertical="center"/>
    </xf>
    <xf numFmtId="3" fontId="26" fillId="7" borderId="15" xfId="0" applyNumberFormat="1" applyFont="1" applyFill="1" applyBorder="1" applyAlignment="1">
      <alignment horizontal="center" vertical="center" wrapText="1"/>
    </xf>
    <xf numFmtId="0" fontId="62" fillId="0" borderId="0" xfId="0" applyFont="1" applyFill="1" applyBorder="1" applyAlignment="1">
      <alignment horizontal="center" wrapText="1"/>
    </xf>
    <xf numFmtId="0" fontId="64" fillId="0" borderId="0" xfId="0" applyFont="1" applyFill="1" applyBorder="1" applyAlignment="1">
      <alignment horizontal="left" vertical="center" wrapText="1"/>
    </xf>
    <xf numFmtId="0" fontId="20" fillId="0" borderId="37" xfId="0" applyFont="1" applyFill="1" applyBorder="1" applyAlignment="1">
      <alignment horizontal="center" vertical="center" wrapText="1"/>
    </xf>
    <xf numFmtId="0" fontId="20" fillId="0" borderId="41" xfId="0" applyFont="1" applyFill="1" applyBorder="1" applyAlignment="1">
      <alignment horizontal="center" vertical="center" wrapText="1"/>
    </xf>
    <xf numFmtId="0" fontId="18" fillId="8" borderId="37" xfId="0" applyFont="1" applyFill="1" applyBorder="1" applyAlignment="1">
      <alignment horizontal="center" vertical="center" wrapText="1"/>
    </xf>
    <xf numFmtId="0" fontId="18" fillId="8" borderId="38" xfId="0" applyFont="1" applyFill="1" applyBorder="1" applyAlignment="1">
      <alignment horizontal="center" vertical="center" wrapText="1"/>
    </xf>
    <xf numFmtId="0" fontId="18" fillId="8" borderId="39" xfId="0" applyFont="1" applyFill="1" applyBorder="1" applyAlignment="1">
      <alignment horizontal="center" vertical="center" wrapText="1"/>
    </xf>
    <xf numFmtId="0" fontId="18" fillId="9" borderId="37" xfId="0" applyFont="1" applyFill="1" applyBorder="1" applyAlignment="1">
      <alignment horizontal="center" vertical="center" wrapText="1"/>
    </xf>
    <xf numFmtId="0" fontId="18" fillId="9" borderId="38" xfId="0" applyFont="1" applyFill="1" applyBorder="1" applyAlignment="1">
      <alignment horizontal="center" vertical="center" wrapText="1"/>
    </xf>
    <xf numFmtId="0" fontId="18" fillId="9" borderId="39"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43" xfId="0" applyNumberFormat="1" applyFont="1" applyFill="1" applyBorder="1" applyAlignment="1">
      <alignment horizontal="center" vertical="center" wrapText="1"/>
    </xf>
    <xf numFmtId="0" fontId="19" fillId="0" borderId="38" xfId="0" applyNumberFormat="1" applyFont="1" applyFill="1" applyBorder="1" applyAlignment="1">
      <alignment horizontal="center" vertical="center" wrapText="1"/>
    </xf>
    <xf numFmtId="0" fontId="19" fillId="0" borderId="44" xfId="0" applyNumberFormat="1" applyFont="1" applyFill="1" applyBorder="1" applyAlignment="1">
      <alignment horizontal="center" vertical="center" wrapText="1"/>
    </xf>
    <xf numFmtId="0" fontId="20" fillId="0" borderId="6" xfId="0" applyFont="1" applyFill="1" applyBorder="1" applyAlignment="1">
      <alignment horizontal="left" wrapText="1"/>
    </xf>
    <xf numFmtId="0" fontId="20" fillId="0" borderId="0" xfId="0" applyFont="1" applyFill="1" applyBorder="1" applyAlignment="1">
      <alignment horizontal="left" wrapText="1"/>
    </xf>
    <xf numFmtId="9" fontId="26" fillId="7" borderId="15" xfId="0" applyNumberFormat="1" applyFont="1" applyFill="1" applyBorder="1" applyAlignment="1">
      <alignment horizontal="center" vertical="center" wrapText="1"/>
    </xf>
    <xf numFmtId="0" fontId="20" fillId="0" borderId="48" xfId="0" applyFont="1" applyFill="1" applyBorder="1" applyAlignment="1">
      <alignment horizontal="left" wrapText="1"/>
    </xf>
    <xf numFmtId="0" fontId="62" fillId="0" borderId="9" xfId="0" applyFont="1" applyFill="1" applyBorder="1" applyAlignment="1">
      <alignment horizontal="left" wrapText="1"/>
    </xf>
    <xf numFmtId="0" fontId="66" fillId="0" borderId="15" xfId="0" applyFont="1" applyFill="1" applyBorder="1" applyAlignment="1">
      <alignment horizontal="center" vertical="center" wrapText="1"/>
    </xf>
    <xf numFmtId="10" fontId="66" fillId="0" borderId="15" xfId="0" applyNumberFormat="1" applyFont="1" applyFill="1" applyBorder="1" applyAlignment="1">
      <alignment horizontal="center" vertical="center" wrapText="1"/>
    </xf>
    <xf numFmtId="10" fontId="66" fillId="0" borderId="16" xfId="0" applyNumberFormat="1" applyFont="1" applyFill="1" applyBorder="1" applyAlignment="1">
      <alignment horizontal="center" vertical="center" wrapText="1"/>
    </xf>
    <xf numFmtId="0" fontId="66" fillId="0" borderId="15" xfId="0" applyFont="1" applyBorder="1" applyAlignment="1">
      <alignment horizontal="center" vertical="center"/>
    </xf>
    <xf numFmtId="0" fontId="66" fillId="0" borderId="16" xfId="0" applyFont="1" applyBorder="1" applyAlignment="1">
      <alignment horizontal="center" vertical="center"/>
    </xf>
    <xf numFmtId="2" fontId="66" fillId="0" borderId="10" xfId="0" applyNumberFormat="1" applyFont="1" applyBorder="1" applyAlignment="1">
      <alignment horizontal="right" vertical="center"/>
    </xf>
    <xf numFmtId="2" fontId="66" fillId="0" borderId="31" xfId="0" applyNumberFormat="1" applyFont="1" applyBorder="1" applyAlignment="1">
      <alignment horizontal="right" vertical="center"/>
    </xf>
    <xf numFmtId="0" fontId="66" fillId="0" borderId="10" xfId="0" applyFont="1" applyFill="1" applyBorder="1" applyAlignment="1">
      <alignment horizontal="center" vertical="center" wrapText="1"/>
    </xf>
    <xf numFmtId="10" fontId="66" fillId="0" borderId="10" xfId="0" applyNumberFormat="1" applyFont="1" applyFill="1" applyBorder="1" applyAlignment="1">
      <alignment horizontal="center" vertical="center" wrapText="1"/>
    </xf>
    <xf numFmtId="10" fontId="66" fillId="0" borderId="31" xfId="0" applyNumberFormat="1" applyFont="1" applyFill="1" applyBorder="1" applyAlignment="1">
      <alignment horizontal="center" vertical="center" wrapText="1"/>
    </xf>
    <xf numFmtId="2" fontId="66" fillId="0" borderId="25" xfId="0" applyNumberFormat="1" applyFont="1" applyFill="1" applyBorder="1" applyAlignment="1">
      <alignment horizontal="center" vertical="center" wrapText="1"/>
    </xf>
    <xf numFmtId="2" fontId="66" fillId="0" borderId="26" xfId="0" applyNumberFormat="1" applyFont="1" applyFill="1" applyBorder="1" applyAlignment="1">
      <alignment horizontal="center" vertical="center" wrapText="1"/>
    </xf>
    <xf numFmtId="2" fontId="19" fillId="0" borderId="0" xfId="0" quotePrefix="1" applyNumberFormat="1" applyFont="1" applyFill="1" applyBorder="1" applyAlignment="1">
      <alignment horizontal="left" vertical="center" wrapText="1"/>
    </xf>
    <xf numFmtId="2" fontId="66" fillId="0" borderId="58" xfId="0" applyNumberFormat="1" applyFont="1" applyFill="1" applyBorder="1" applyAlignment="1">
      <alignment horizontal="center" vertical="center" wrapText="1"/>
    </xf>
    <xf numFmtId="2" fontId="66" fillId="0" borderId="61" xfId="0" applyNumberFormat="1" applyFont="1" applyFill="1" applyBorder="1" applyAlignment="1">
      <alignment horizontal="center" vertical="center" wrapText="1"/>
    </xf>
    <xf numFmtId="10" fontId="66" fillId="0" borderId="34" xfId="0" applyNumberFormat="1" applyFont="1" applyFill="1" applyBorder="1" applyAlignment="1">
      <alignment horizontal="center" vertical="center" wrapText="1"/>
    </xf>
    <xf numFmtId="2" fontId="66" fillId="0" borderId="34" xfId="0" applyNumberFormat="1" applyFont="1" applyBorder="1" applyAlignment="1">
      <alignment horizontal="right" vertical="center"/>
    </xf>
    <xf numFmtId="2" fontId="66" fillId="0" borderId="35" xfId="0" applyNumberFormat="1" applyFont="1" applyBorder="1" applyAlignment="1">
      <alignment horizontal="right" vertical="center"/>
    </xf>
    <xf numFmtId="3" fontId="26" fillId="0" borderId="15" xfId="0" applyNumberFormat="1" applyFont="1" applyFill="1" applyBorder="1" applyAlignment="1">
      <alignment horizontal="center" vertical="center" wrapText="1"/>
    </xf>
    <xf numFmtId="0" fontId="20" fillId="2" borderId="37" xfId="0" applyFont="1" applyFill="1" applyBorder="1" applyAlignment="1">
      <alignment horizontal="center" vertical="center" wrapText="1"/>
    </xf>
    <xf numFmtId="0" fontId="20" fillId="2" borderId="41" xfId="0" applyFont="1" applyFill="1" applyBorder="1" applyAlignment="1">
      <alignment horizontal="center" vertical="center" wrapText="1"/>
    </xf>
    <xf numFmtId="0" fontId="18" fillId="2" borderId="37" xfId="0" applyFont="1" applyFill="1" applyBorder="1" applyAlignment="1">
      <alignment horizontal="center" vertical="center" wrapText="1"/>
    </xf>
    <xf numFmtId="0" fontId="18" fillId="2" borderId="38" xfId="0" applyFont="1" applyFill="1" applyBorder="1" applyAlignment="1">
      <alignment horizontal="center" vertical="center" wrapText="1"/>
    </xf>
    <xf numFmtId="0" fontId="18" fillId="2" borderId="39" xfId="0" applyFont="1" applyFill="1" applyBorder="1" applyAlignment="1">
      <alignment horizontal="center" vertical="center" wrapText="1"/>
    </xf>
    <xf numFmtId="0" fontId="20" fillId="2" borderId="40" xfId="0" applyFont="1" applyFill="1" applyBorder="1" applyAlignment="1">
      <alignment horizontal="center" vertical="center" wrapText="1"/>
    </xf>
    <xf numFmtId="0" fontId="20" fillId="2" borderId="42" xfId="0" applyFont="1" applyFill="1" applyBorder="1" applyAlignment="1">
      <alignment horizontal="center" vertical="center" wrapText="1"/>
    </xf>
    <xf numFmtId="1" fontId="19" fillId="0" borderId="43" xfId="0" applyNumberFormat="1" applyFont="1" applyFill="1" applyBorder="1" applyAlignment="1">
      <alignment horizontal="center" vertical="center" wrapText="1"/>
    </xf>
    <xf numFmtId="1" fontId="19" fillId="0" borderId="38" xfId="0" applyNumberFormat="1" applyFont="1" applyFill="1" applyBorder="1" applyAlignment="1">
      <alignment horizontal="center" vertical="center" wrapText="1"/>
    </xf>
    <xf numFmtId="1" fontId="19" fillId="0" borderId="44" xfId="0" applyNumberFormat="1" applyFont="1" applyFill="1" applyBorder="1" applyAlignment="1">
      <alignment horizontal="center" vertical="center" wrapText="1"/>
    </xf>
    <xf numFmtId="0" fontId="20" fillId="0" borderId="9" xfId="0" applyFont="1" applyFill="1" applyBorder="1" applyAlignment="1">
      <alignment horizontal="left" wrapText="1"/>
    </xf>
    <xf numFmtId="9" fontId="26" fillId="0" borderId="15" xfId="0" applyNumberFormat="1" applyFont="1" applyFill="1" applyBorder="1" applyAlignment="1">
      <alignment horizontal="center" vertical="center" wrapText="1"/>
    </xf>
    <xf numFmtId="0" fontId="66" fillId="0" borderId="55" xfId="0" applyFont="1" applyFill="1" applyBorder="1" applyAlignment="1">
      <alignment horizontal="center" vertical="center" wrapText="1"/>
    </xf>
    <xf numFmtId="10" fontId="66" fillId="0" borderId="55" xfId="0" applyNumberFormat="1" applyFont="1" applyFill="1" applyBorder="1" applyAlignment="1">
      <alignment horizontal="center" vertical="center" wrapText="1"/>
    </xf>
    <xf numFmtId="10" fontId="66" fillId="0" borderId="56" xfId="0" applyNumberFormat="1" applyFont="1" applyFill="1" applyBorder="1" applyAlignment="1">
      <alignment horizontal="center" vertical="center" wrapText="1"/>
    </xf>
    <xf numFmtId="2" fontId="66" fillId="0" borderId="25" xfId="0" applyNumberFormat="1" applyFont="1" applyBorder="1" applyAlignment="1">
      <alignment horizontal="right" vertical="center"/>
    </xf>
    <xf numFmtId="2" fontId="66" fillId="0" borderId="10" xfId="0" applyNumberFormat="1" applyFont="1" applyFill="1" applyBorder="1" applyAlignment="1">
      <alignment horizontal="center" vertical="center" wrapText="1"/>
    </xf>
    <xf numFmtId="0" fontId="66" fillId="0" borderId="27" xfId="0" applyFont="1" applyFill="1" applyBorder="1" applyAlignment="1">
      <alignment horizontal="center" vertical="center" wrapText="1"/>
    </xf>
    <xf numFmtId="10" fontId="66" fillId="0" borderId="27" xfId="0" applyNumberFormat="1" applyFont="1" applyFill="1" applyBorder="1" applyAlignment="1">
      <alignment horizontal="center" vertical="center" wrapText="1"/>
    </xf>
    <xf numFmtId="10" fontId="66" fillId="0" borderId="57" xfId="0" applyNumberFormat="1" applyFont="1" applyFill="1" applyBorder="1" applyAlignment="1">
      <alignment horizontal="center" vertical="center" wrapText="1"/>
    </xf>
    <xf numFmtId="2" fontId="66" fillId="0" borderId="34" xfId="0" applyNumberFormat="1" applyFont="1" applyFill="1" applyBorder="1" applyAlignment="1">
      <alignment horizontal="center" vertical="center" wrapText="1"/>
    </xf>
    <xf numFmtId="0" fontId="66" fillId="0" borderId="34" xfId="0" applyFont="1" applyFill="1" applyBorder="1" applyAlignment="1">
      <alignment horizontal="center" vertical="center" wrapText="1"/>
    </xf>
    <xf numFmtId="10" fontId="66" fillId="0" borderId="35" xfId="0" applyNumberFormat="1" applyFont="1" applyFill="1" applyBorder="1" applyAlignment="1">
      <alignment horizontal="center" vertical="center" wrapText="1"/>
    </xf>
    <xf numFmtId="2" fontId="66" fillId="0" borderId="58" xfId="0" applyNumberFormat="1" applyFont="1" applyBorder="1" applyAlignment="1">
      <alignment horizontal="right" vertical="center"/>
    </xf>
    <xf numFmtId="0" fontId="66" fillId="0" borderId="0" xfId="0" quotePrefix="1" applyFont="1" applyFill="1" applyBorder="1" applyAlignment="1">
      <alignment horizontal="left" vertical="center" wrapText="1"/>
    </xf>
    <xf numFmtId="0" fontId="19" fillId="0" borderId="0" xfId="0" quotePrefix="1" applyFont="1" applyFill="1" applyBorder="1" applyAlignment="1">
      <alignment horizontal="left" vertical="center" wrapText="1"/>
    </xf>
  </cellXfs>
  <cellStyles count="5">
    <cellStyle name="Comma" xfId="1" builtinId="3"/>
    <cellStyle name="Hyperlink" xfId="3" builtinId="8"/>
    <cellStyle name="Normal" xfId="0" builtinId="0"/>
    <cellStyle name="Normal 3" xfId="2"/>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1</xdr:colOff>
      <xdr:row>43</xdr:row>
      <xdr:rowOff>34925</xdr:rowOff>
    </xdr:from>
    <xdr:to>
      <xdr:col>12</xdr:col>
      <xdr:colOff>0</xdr:colOff>
      <xdr:row>48</xdr:row>
      <xdr:rowOff>0</xdr:rowOff>
    </xdr:to>
    <xdr:sp macro="" textlink="">
      <xdr:nvSpPr>
        <xdr:cNvPr id="2" name="Rounded Rectangle 1"/>
        <xdr:cNvSpPr/>
      </xdr:nvSpPr>
      <xdr:spPr>
        <a:xfrm>
          <a:off x="847726" y="9902825"/>
          <a:ext cx="6067424" cy="110807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Khách</a:t>
          </a:r>
          <a:r>
            <a:rPr lang="en-US" sz="1100" b="1" baseline="0">
              <a:solidFill>
                <a:schemeClr val="tx1"/>
              </a:solidFill>
              <a:latin typeface="Times New Roman" pitchFamily="18" charset="0"/>
              <a:ea typeface="+mn-ea"/>
              <a:cs typeface="Times New Roman" pitchFamily="18" charset="0"/>
            </a:rPr>
            <a:t> hàng</a:t>
          </a:r>
          <a:r>
            <a:rPr lang="en-US" sz="1100" b="1">
              <a:solidFill>
                <a:schemeClr val="tx1"/>
              </a:solidFill>
              <a:latin typeface="Times New Roman" pitchFamily="18" charset="0"/>
              <a:ea typeface="+mn-ea"/>
              <a:cs typeface="Times New Roman" pitchFamily="18" charset="0"/>
            </a:rPr>
            <a:t>:</a:t>
          </a:r>
          <a:endParaRPr lang="en-US" sz="1100">
            <a:solidFill>
              <a:schemeClr val="tx1"/>
            </a:solidFill>
            <a:latin typeface="Times New Roman" pitchFamily="18" charset="0"/>
            <a:cs typeface="Times New Roman" pitchFamily="18" charset="0"/>
          </a:endParaRPr>
        </a:p>
        <a:p>
          <a:r>
            <a:rPr lang="en-US" sz="1100">
              <a:solidFill>
                <a:schemeClr val="tx1"/>
              </a:solidFill>
              <a:latin typeface="Times New Roman" pitchFamily="18" charset="0"/>
              <a:ea typeface="+mn-ea"/>
              <a:cs typeface="Times New Roman" pitchFamily="18" charset="0"/>
            </a:rPr>
            <a:t>1. Gọi</a:t>
          </a:r>
          <a:r>
            <a:rPr lang="en-US" sz="1100" baseline="0">
              <a:solidFill>
                <a:schemeClr val="tx1"/>
              </a:solidFill>
              <a:latin typeface="Times New Roman" pitchFamily="18" charset="0"/>
              <a:ea typeface="+mn-ea"/>
              <a:cs typeface="Times New Roman" pitchFamily="18" charset="0"/>
            </a:rPr>
            <a:t> ILSI đến nhận hàng hóa</a:t>
          </a:r>
        </a:p>
        <a:p>
          <a:r>
            <a:rPr lang="en-US" sz="1100" baseline="0">
              <a:solidFill>
                <a:schemeClr val="tx1"/>
              </a:solidFill>
              <a:latin typeface="Times New Roman" pitchFamily="18" charset="0"/>
              <a:ea typeface="+mn-ea"/>
              <a:cs typeface="Times New Roman" pitchFamily="18" charset="0"/>
            </a:rPr>
            <a:t>2. Điện thoại đến:</a:t>
          </a:r>
        </a:p>
        <a:p>
          <a:r>
            <a:rPr lang="en-US" sz="1100" baseline="0">
              <a:solidFill>
                <a:schemeClr val="tx1"/>
              </a:solidFill>
              <a:latin typeface="Times New Roman" pitchFamily="18" charset="0"/>
              <a:ea typeface="+mn-ea"/>
              <a:cs typeface="Times New Roman" pitchFamily="18" charset="0"/>
            </a:rPr>
            <a:t>+ Tổng đài:............................................................................</a:t>
          </a:r>
          <a:r>
            <a:rPr lang="en-US" sz="1100" baseline="0">
              <a:solidFill>
                <a:sysClr val="windowText" lastClr="000000"/>
              </a:solidFill>
              <a:effectLst/>
              <a:latin typeface="Times New Roman" pitchFamily="18" charset="0"/>
              <a:ea typeface="+mn-ea"/>
              <a:cs typeface="Times New Roman" pitchFamily="18" charset="0"/>
            </a:rPr>
            <a:t>.</a:t>
          </a:r>
        </a:p>
        <a:p>
          <a:r>
            <a:rPr lang="en-US" sz="1100" baseline="0">
              <a:solidFill>
                <a:sysClr val="windowText" lastClr="000000"/>
              </a:solidFill>
              <a:effectLst/>
              <a:latin typeface="Times New Roman" pitchFamily="18" charset="0"/>
              <a:ea typeface="+mn-ea"/>
              <a:cs typeface="Times New Roman" pitchFamily="18" charset="0"/>
            </a:rPr>
            <a:t>+ Hoặc điện thoại của kinh doanh quản lý vùng, hoặc PU cố định tuyến</a:t>
          </a:r>
          <a:endParaRPr lang="en-US">
            <a:solidFill>
              <a:sysClr val="windowText" lastClr="000000"/>
            </a:solidFill>
            <a:effectLst/>
            <a:latin typeface="Times New Roman" pitchFamily="18" charset="0"/>
            <a:cs typeface="Times New Roman" pitchFamily="18" charset="0"/>
          </a:endParaRPr>
        </a:p>
        <a:p>
          <a:pPr algn="ctr"/>
          <a:endParaRPr lang="en-US" sz="1100"/>
        </a:p>
      </xdr:txBody>
    </xdr:sp>
    <xdr:clientData/>
  </xdr:twoCellAnchor>
  <xdr:twoCellAnchor>
    <xdr:from>
      <xdr:col>2</xdr:col>
      <xdr:colOff>9525</xdr:colOff>
      <xdr:row>49</xdr:row>
      <xdr:rowOff>31751</xdr:rowOff>
    </xdr:from>
    <xdr:to>
      <xdr:col>12</xdr:col>
      <xdr:colOff>15876</xdr:colOff>
      <xdr:row>79</xdr:row>
      <xdr:rowOff>11907</xdr:rowOff>
    </xdr:to>
    <xdr:sp macro="" textlink="">
      <xdr:nvSpPr>
        <xdr:cNvPr id="3" name="Rounded Rectangle 2"/>
        <xdr:cNvSpPr/>
      </xdr:nvSpPr>
      <xdr:spPr>
        <a:xfrm>
          <a:off x="857250" y="11271251"/>
          <a:ext cx="6073776" cy="6838156"/>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BỘ PHẬN GIAO NHẬN KHU VỰC HÀ NỘI, HỒ CHÍ MINH</a:t>
          </a:r>
          <a:endParaRPr lang="en-US" sz="1100">
            <a:solidFill>
              <a:schemeClr val="tx1"/>
            </a:solidFill>
            <a:latin typeface="Times New Roman" pitchFamily="18" charset="0"/>
            <a:cs typeface="Times New Roman" pitchFamily="18" charset="0"/>
          </a:endParaRPr>
        </a:p>
        <a:p>
          <a:r>
            <a:rPr lang="en-US" sz="1100">
              <a:solidFill>
                <a:schemeClr val="tx1"/>
              </a:solidFill>
              <a:latin typeface="Times New Roman" pitchFamily="18" charset="0"/>
              <a:ea typeface="+mn-ea"/>
              <a:cs typeface="Times New Roman" pitchFamily="18" charset="0"/>
            </a:rPr>
            <a:t>1. Kiểm</a:t>
          </a:r>
          <a:r>
            <a:rPr lang="en-US" sz="1100" baseline="0">
              <a:solidFill>
                <a:schemeClr val="tx1"/>
              </a:solidFill>
              <a:latin typeface="Times New Roman" pitchFamily="18" charset="0"/>
              <a:ea typeface="+mn-ea"/>
              <a:cs typeface="Times New Roman" pitchFamily="18" charset="0"/>
            </a:rPr>
            <a:t> tra DOC hoặc SPX</a:t>
          </a:r>
        </a:p>
        <a:p>
          <a:r>
            <a:rPr lang="en-US" sz="1100" baseline="0">
              <a:solidFill>
                <a:schemeClr val="tx1"/>
              </a:solidFill>
              <a:latin typeface="Times New Roman" pitchFamily="18" charset="0"/>
              <a:ea typeface="+mn-ea"/>
              <a:cs typeface="Times New Roman" pitchFamily="18" charset="0"/>
            </a:rPr>
            <a:t>2. Kiểm tra: Vận đơn ILSI  (CWB), Invoice, công văn, MSDS, Tờ khai (nếu có)....</a:t>
          </a:r>
        </a:p>
        <a:p>
          <a:r>
            <a:rPr lang="en-US" sz="1100" baseline="0">
              <a:solidFill>
                <a:schemeClr val="tx1"/>
              </a:solidFill>
              <a:latin typeface="Times New Roman" pitchFamily="18" charset="0"/>
              <a:ea typeface="+mn-ea"/>
              <a:cs typeface="Times New Roman" pitchFamily="18" charset="0"/>
            </a:rPr>
            <a:t>3. Note dịch vụ KH gửi (dhl, tnt , ups .........)</a:t>
          </a:r>
        </a:p>
        <a:p>
          <a:r>
            <a:rPr lang="en-US" sz="1100" baseline="0">
              <a:solidFill>
                <a:schemeClr val="tx1"/>
              </a:solidFill>
              <a:latin typeface="Times New Roman" pitchFamily="18" charset="0"/>
              <a:ea typeface="+mn-ea"/>
              <a:cs typeface="Times New Roman" pitchFamily="18" charset="0"/>
            </a:rPr>
            <a:t>4. Cân trọng lượng thực của lô hàng</a:t>
          </a:r>
        </a:p>
        <a:p>
          <a:r>
            <a:rPr lang="en-US" sz="1100" baseline="0">
              <a:solidFill>
                <a:schemeClr val="tx1"/>
              </a:solidFill>
              <a:latin typeface="Times New Roman" pitchFamily="18" charset="0"/>
              <a:ea typeface="+mn-ea"/>
              <a:cs typeface="Times New Roman" pitchFamily="18" charset="0"/>
            </a:rPr>
            <a:t>5. Đo kích thước cồng kềnh của lô hàng</a:t>
          </a:r>
        </a:p>
        <a:p>
          <a:r>
            <a:rPr lang="en-US" sz="1100" baseline="0">
              <a:solidFill>
                <a:schemeClr val="tx1"/>
              </a:solidFill>
              <a:latin typeface="Times New Roman" pitchFamily="18" charset="0"/>
              <a:ea typeface="+mn-ea"/>
              <a:cs typeface="Times New Roman" pitchFamily="18" charset="0"/>
            </a:rPr>
            <a:t>6. Yêu cầu khách hàng ký vào Bill gửi  và dán bill, viết số vận đơn lên phong bì</a:t>
          </a:r>
        </a:p>
        <a:p>
          <a:r>
            <a:rPr lang="en-US" sz="1100" baseline="0">
              <a:solidFill>
                <a:schemeClr val="tx1"/>
              </a:solidFill>
              <a:latin typeface="Times New Roman" pitchFamily="18" charset="0"/>
              <a:ea typeface="+mn-ea"/>
              <a:cs typeface="Times New Roman" pitchFamily="18" charset="0"/>
            </a:rPr>
            <a:t>7. Ký vào Bill gửi rồi trả lại cho KH 01 liên vàng</a:t>
          </a:r>
        </a:p>
        <a:p>
          <a:r>
            <a:rPr lang="en-US" sz="1100" baseline="0">
              <a:solidFill>
                <a:schemeClr val="tx1"/>
              </a:solidFill>
              <a:latin typeface="Times New Roman" pitchFamily="18" charset="0"/>
              <a:ea typeface="+mn-ea"/>
              <a:cs typeface="Times New Roman" pitchFamily="18" charset="0"/>
            </a:rPr>
            <a:t>8. Check in, Ack out hệ thống ........</a:t>
          </a:r>
        </a:p>
        <a:p>
          <a:r>
            <a:rPr lang="en-US" sz="1100" baseline="0">
              <a:solidFill>
                <a:schemeClr val="tx1"/>
              </a:solidFill>
              <a:latin typeface="Times New Roman" pitchFamily="18" charset="0"/>
              <a:ea typeface="+mn-ea"/>
              <a:cs typeface="Times New Roman" pitchFamily="18" charset="0"/>
            </a:rPr>
            <a:t>9. Bàn giao thực tế  cho bộ phận khai thác.</a:t>
          </a:r>
        </a:p>
        <a:p>
          <a:r>
            <a:rPr lang="en-US" sz="1100" baseline="0">
              <a:solidFill>
                <a:schemeClr val="tx1"/>
              </a:solidFill>
              <a:latin typeface="Times New Roman" pitchFamily="18" charset="0"/>
              <a:ea typeface="+mn-ea"/>
              <a:cs typeface="Times New Roman" pitchFamily="18" charset="0"/>
            </a:rPr>
            <a:t>10. Thông tin các yêu cầu liên quan đến hàng hóa cho Kinh doanh phụ trách vùng để xử lý kịp thời đến khách hàng..</a:t>
          </a:r>
        </a:p>
        <a:p>
          <a:endParaRPr lang="en-US" sz="1100" baseline="0">
            <a:solidFill>
              <a:schemeClr val="tx1"/>
            </a:solidFill>
            <a:latin typeface="Times New Roman" pitchFamily="18" charset="0"/>
            <a:ea typeface="+mn-ea"/>
            <a:cs typeface="Times New Roman" pitchFamily="18" charset="0"/>
          </a:endParaRPr>
        </a:p>
        <a:p>
          <a:pPr marL="0" indent="0"/>
          <a:endParaRPr lang="en-US" sz="1100" b="1" baseline="0">
            <a:solidFill>
              <a:schemeClr val="tx1"/>
            </a:solidFill>
            <a:latin typeface="Times New Roman" pitchFamily="18" charset="0"/>
            <a:ea typeface="+mn-ea"/>
            <a:cs typeface="Times New Roman" pitchFamily="18" charset="0"/>
          </a:endParaRPr>
        </a:p>
        <a:p>
          <a:pPr marL="0" indent="0"/>
          <a:r>
            <a:rPr lang="en-US" sz="1100" b="1">
              <a:solidFill>
                <a:schemeClr val="tx1"/>
              </a:solidFill>
              <a:latin typeface="Times New Roman" pitchFamily="18" charset="0"/>
              <a:ea typeface="+mn-ea"/>
              <a:cs typeface="Times New Roman" pitchFamily="18" charset="0"/>
            </a:rPr>
            <a:t>BỘ</a:t>
          </a:r>
          <a:r>
            <a:rPr lang="en-US" sz="1100" b="1" baseline="0">
              <a:solidFill>
                <a:schemeClr val="tx1"/>
              </a:solidFill>
              <a:latin typeface="Times New Roman" pitchFamily="18" charset="0"/>
              <a:ea typeface="+mn-ea"/>
              <a:cs typeface="Times New Roman" pitchFamily="18" charset="0"/>
            </a:rPr>
            <a:t> PHẬN GIAO NHẬN CÁC TỈNH:</a:t>
          </a:r>
          <a:endParaRPr lang="en-US" sz="1100" b="1">
            <a:solidFill>
              <a:schemeClr val="tx1"/>
            </a:solidFill>
            <a:latin typeface="Times New Roman" pitchFamily="18" charset="0"/>
            <a:ea typeface="+mn-ea"/>
            <a:cs typeface="Times New Roman" pitchFamily="18" charset="0"/>
          </a:endParaRPr>
        </a:p>
        <a:p>
          <a:pPr marL="0" indent="0"/>
          <a:r>
            <a:rPr lang="en-US" sz="1100" baseline="0">
              <a:solidFill>
                <a:schemeClr val="tx1"/>
              </a:solidFill>
              <a:latin typeface="Times New Roman" pitchFamily="18" charset="0"/>
              <a:ea typeface="+mn-ea"/>
              <a:cs typeface="Times New Roman" pitchFamily="18" charset="0"/>
            </a:rPr>
            <a:t>1. Kiểm tra DOC hoặc SPX</a:t>
          </a:r>
        </a:p>
        <a:p>
          <a:pPr marL="0" indent="0"/>
          <a:r>
            <a:rPr lang="en-US" sz="1100" baseline="0">
              <a:solidFill>
                <a:schemeClr val="tx1"/>
              </a:solidFill>
              <a:latin typeface="Times New Roman" pitchFamily="18" charset="0"/>
              <a:ea typeface="+mn-ea"/>
              <a:cs typeface="Times New Roman" pitchFamily="18" charset="0"/>
            </a:rPr>
            <a:t>2. Kiểm tra: Vận đơn ILSI  (CWB), Invoice, công văn, MSDS, Tờ khai (nếu có)....</a:t>
          </a:r>
        </a:p>
        <a:p>
          <a:pPr marL="0" indent="0"/>
          <a:r>
            <a:rPr lang="en-US" sz="1100" baseline="0">
              <a:solidFill>
                <a:schemeClr val="tx1"/>
              </a:solidFill>
              <a:latin typeface="Times New Roman" pitchFamily="18" charset="0"/>
              <a:ea typeface="+mn-ea"/>
              <a:cs typeface="Times New Roman" pitchFamily="18" charset="0"/>
            </a:rPr>
            <a:t>3. Note dịch vụ KH gửi (DHL , TNT, UPS.......)</a:t>
          </a:r>
        </a:p>
        <a:p>
          <a:pPr marL="0" indent="0"/>
          <a:r>
            <a:rPr lang="en-US" sz="1100" baseline="0">
              <a:solidFill>
                <a:schemeClr val="tx1"/>
              </a:solidFill>
              <a:latin typeface="Times New Roman" pitchFamily="18" charset="0"/>
              <a:ea typeface="+mn-ea"/>
              <a:cs typeface="Times New Roman" pitchFamily="18" charset="0"/>
            </a:rPr>
            <a:t>4. Cân trọng lượng thực của lô hàng</a:t>
          </a:r>
        </a:p>
        <a:p>
          <a:pPr marL="0" indent="0"/>
          <a:r>
            <a:rPr lang="en-US" sz="1100" baseline="0">
              <a:solidFill>
                <a:schemeClr val="tx1"/>
              </a:solidFill>
              <a:latin typeface="Times New Roman" pitchFamily="18" charset="0"/>
              <a:ea typeface="+mn-ea"/>
              <a:cs typeface="Times New Roman" pitchFamily="18" charset="0"/>
            </a:rPr>
            <a:t>5. Đo kích thước cồng kềnh của lô hàng</a:t>
          </a:r>
        </a:p>
        <a:p>
          <a:pPr marL="0" indent="0"/>
          <a:r>
            <a:rPr lang="en-US" sz="1100" baseline="0">
              <a:solidFill>
                <a:schemeClr val="tx1"/>
              </a:solidFill>
              <a:latin typeface="Times New Roman" pitchFamily="18" charset="0"/>
              <a:ea typeface="+mn-ea"/>
              <a:cs typeface="Times New Roman" pitchFamily="18" charset="0"/>
            </a:rPr>
            <a:t>6. Yêu cầu khách hàng ký vào Bill gửi</a:t>
          </a:r>
        </a:p>
        <a:p>
          <a:pPr marL="0" indent="0"/>
          <a:r>
            <a:rPr lang="en-US" sz="1100" baseline="0">
              <a:solidFill>
                <a:schemeClr val="tx1"/>
              </a:solidFill>
              <a:latin typeface="Times New Roman" pitchFamily="18" charset="0"/>
              <a:ea typeface="+mn-ea"/>
              <a:cs typeface="Times New Roman" pitchFamily="18" charset="0"/>
            </a:rPr>
            <a:t>7. Ký vào Bill gửi rồi trả lại cho KH 01 liên vàng</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Times New Roman" pitchFamily="18" charset="0"/>
              <a:ea typeface="+mn-ea"/>
              <a:cs typeface="Times New Roman" pitchFamily="18" charset="0"/>
            </a:rPr>
            <a:t>8. Thông tin các yêu cầu liên quan đến hàng hóa cho Kinh doanh phụ trách vùng để xử lý kịp thời đến khách hàng.</a:t>
          </a:r>
        </a:p>
        <a:p>
          <a:pPr marL="0" indent="0"/>
          <a:r>
            <a:rPr lang="en-US" sz="1100" baseline="0">
              <a:solidFill>
                <a:schemeClr val="tx1"/>
              </a:solidFill>
              <a:latin typeface="Times New Roman" pitchFamily="18" charset="0"/>
              <a:ea typeface="+mn-ea"/>
              <a:cs typeface="Times New Roman" pitchFamily="18" charset="0"/>
            </a:rPr>
            <a:t>9. Check in, Ack out hệ thống </a:t>
          </a:r>
        </a:p>
        <a:p>
          <a:pPr marL="0" indent="0"/>
          <a:r>
            <a:rPr lang="en-US" sz="1100" baseline="0">
              <a:solidFill>
                <a:schemeClr val="tx1"/>
              </a:solidFill>
              <a:latin typeface="Times New Roman" pitchFamily="18" charset="0"/>
              <a:ea typeface="+mn-ea"/>
              <a:cs typeface="Times New Roman" pitchFamily="18" charset="0"/>
            </a:rPr>
            <a:t>10. Scan tất cả chứng từ  đi kèm hàng hóa gửi up lên .........., gửi mail cho bộ phận  khai thác để làm dữ liệu hệ thống</a:t>
          </a:r>
        </a:p>
        <a:p>
          <a:pPr marL="0" indent="0"/>
          <a:r>
            <a:rPr lang="en-US" sz="1100" baseline="0">
              <a:solidFill>
                <a:schemeClr val="tx1"/>
              </a:solidFill>
              <a:latin typeface="Times New Roman" pitchFamily="18" charset="0"/>
              <a:ea typeface="+mn-ea"/>
              <a:cs typeface="Times New Roman" pitchFamily="18" charset="0"/>
            </a:rPr>
            <a:t>11. Đóng gói và kết nối (có bảng kê đi kèm)</a:t>
          </a:r>
        </a:p>
        <a:p>
          <a:pPr marL="0" indent="0"/>
          <a:r>
            <a:rPr lang="en-US" sz="1100" baseline="0">
              <a:solidFill>
                <a:schemeClr val="tx1"/>
              </a:solidFill>
              <a:latin typeface="Times New Roman" pitchFamily="18" charset="0"/>
              <a:ea typeface="+mn-ea"/>
              <a:cs typeface="Times New Roman" pitchFamily="18" charset="0"/>
            </a:rPr>
            <a:t>* Nếu kết nối xe xã hội thì  n</a:t>
          </a:r>
          <a:r>
            <a:rPr lang="vi-VN" sz="1100" baseline="0">
              <a:solidFill>
                <a:schemeClr val="tx1"/>
              </a:solidFill>
              <a:latin typeface="Times New Roman" pitchFamily="18" charset="0"/>
              <a:ea typeface="+mn-ea"/>
              <a:cs typeface="Times New Roman" pitchFamily="18" charset="0"/>
            </a:rPr>
            <a:t>hắn tin các thông tin liên quan đến lô hàng  </a:t>
          </a:r>
          <a:endParaRPr lang="en-US" sz="1100" baseline="0">
            <a:solidFill>
              <a:schemeClr val="tx1"/>
            </a:solidFill>
            <a:latin typeface="Times New Roman" pitchFamily="18" charset="0"/>
            <a:ea typeface="+mn-ea"/>
            <a:cs typeface="Times New Roman" pitchFamily="18" charset="0"/>
          </a:endParaRPr>
        </a:p>
        <a:p>
          <a:pPr marL="0" indent="0"/>
          <a:r>
            <a:rPr lang="en-US" sz="1100" baseline="0">
              <a:solidFill>
                <a:schemeClr val="tx1"/>
              </a:solidFill>
              <a:latin typeface="Times New Roman" pitchFamily="18" charset="0"/>
              <a:ea typeface="+mn-ea"/>
              <a:cs typeface="Times New Roman" pitchFamily="18" charset="0"/>
            </a:rPr>
            <a:t>+ </a:t>
          </a:r>
          <a:r>
            <a:rPr lang="vi-VN" sz="1100" baseline="0">
              <a:solidFill>
                <a:schemeClr val="tx1"/>
              </a:solidFill>
              <a:latin typeface="Times New Roman" pitchFamily="18" charset="0"/>
              <a:ea typeface="+mn-ea"/>
              <a:cs typeface="Times New Roman" pitchFamily="18" charset="0"/>
            </a:rPr>
            <a:t>Người nhận tin nhắn: </a:t>
          </a:r>
          <a:r>
            <a:rPr lang="en-US" sz="1100" baseline="0">
              <a:solidFill>
                <a:schemeClr val="tx1"/>
              </a:solidFill>
              <a:latin typeface="Times New Roman" pitchFamily="18" charset="0"/>
              <a:ea typeface="+mn-ea"/>
              <a:cs typeface="Times New Roman" pitchFamily="18" charset="0"/>
            </a:rPr>
            <a:t>........................................</a:t>
          </a:r>
        </a:p>
        <a:p>
          <a:pPr marL="0" indent="0"/>
          <a:r>
            <a:rPr lang="en-US" sz="1100" baseline="0">
              <a:solidFill>
                <a:schemeClr val="tx1"/>
              </a:solidFill>
              <a:latin typeface="Times New Roman" pitchFamily="18" charset="0"/>
              <a:ea typeface="+mn-ea"/>
              <a:cs typeface="Times New Roman" pitchFamily="18" charset="0"/>
            </a:rPr>
            <a:t>+ </a:t>
          </a:r>
          <a:r>
            <a:rPr lang="vi-VN" sz="1100" baseline="0">
              <a:solidFill>
                <a:schemeClr val="tx1"/>
              </a:solidFill>
              <a:latin typeface="Times New Roman" pitchFamily="18" charset="0"/>
              <a:ea typeface="+mn-ea"/>
              <a:cs typeface="Times New Roman" pitchFamily="18" charset="0"/>
            </a:rPr>
            <a:t>Nội dung tin nhắn:  </a:t>
          </a:r>
          <a:endParaRPr lang="en-US" sz="1100" baseline="0">
            <a:solidFill>
              <a:schemeClr val="tx1"/>
            </a:solidFill>
            <a:latin typeface="Times New Roman" pitchFamily="18" charset="0"/>
            <a:ea typeface="+mn-ea"/>
            <a:cs typeface="Times New Roman" pitchFamily="18" charset="0"/>
          </a:endParaRPr>
        </a:p>
        <a:p>
          <a:pPr marL="0" indent="0"/>
          <a:r>
            <a:rPr lang="en-US" sz="1100" baseline="0">
              <a:solidFill>
                <a:schemeClr val="tx1"/>
              </a:solidFill>
              <a:latin typeface="Times New Roman" pitchFamily="18" charset="0"/>
              <a:ea typeface="+mn-ea"/>
              <a:cs typeface="Times New Roman" pitchFamily="18" charset="0"/>
            </a:rPr>
            <a:t>+ </a:t>
          </a:r>
          <a:r>
            <a:rPr lang="vi-VN" sz="1100" baseline="0">
              <a:solidFill>
                <a:schemeClr val="tx1"/>
              </a:solidFill>
              <a:latin typeface="Times New Roman" pitchFamily="18" charset="0"/>
              <a:ea typeface="+mn-ea"/>
              <a:cs typeface="Times New Roman" pitchFamily="18" charset="0"/>
            </a:rPr>
            <a:t>Biển sỗ xe ô tô? Số điện thoại của lái xe? </a:t>
          </a:r>
          <a:endParaRPr lang="en-US" sz="1100" baseline="0">
            <a:solidFill>
              <a:schemeClr val="tx1"/>
            </a:solidFill>
            <a:latin typeface="Times New Roman" pitchFamily="18" charset="0"/>
            <a:ea typeface="+mn-ea"/>
            <a:cs typeface="Times New Roman" pitchFamily="18" charset="0"/>
          </a:endParaRPr>
        </a:p>
        <a:p>
          <a:pPr marL="0" indent="0"/>
          <a:r>
            <a:rPr lang="en-US" sz="1100" baseline="0">
              <a:solidFill>
                <a:schemeClr val="tx1"/>
              </a:solidFill>
              <a:latin typeface="Times New Roman" pitchFamily="18" charset="0"/>
              <a:ea typeface="+mn-ea"/>
              <a:cs typeface="Times New Roman" pitchFamily="18" charset="0"/>
            </a:rPr>
            <a:t>+ </a:t>
          </a:r>
          <a:r>
            <a:rPr lang="vi-VN" sz="1100" baseline="0">
              <a:solidFill>
                <a:schemeClr val="tx1"/>
              </a:solidFill>
              <a:latin typeface="Times New Roman" pitchFamily="18" charset="0"/>
              <a:ea typeface="+mn-ea"/>
              <a:cs typeface="Times New Roman" pitchFamily="18" charset="0"/>
            </a:rPr>
            <a:t>Thông tin người nhận ghi trên kiện hàng: </a:t>
          </a:r>
          <a:r>
            <a:rPr lang="en-US" sz="1100" baseline="0">
              <a:solidFill>
                <a:schemeClr val="tx1"/>
              </a:solidFill>
              <a:latin typeface="Times New Roman" pitchFamily="18" charset="0"/>
              <a:ea typeface="+mn-ea"/>
              <a:cs typeface="Times New Roman" pitchFamily="18" charset="0"/>
            </a:rPr>
            <a:t>...........................</a:t>
          </a:r>
          <a:r>
            <a:rPr lang="vi-VN" sz="1100" baseline="0">
              <a:solidFill>
                <a:schemeClr val="tx1"/>
              </a:solidFill>
              <a:latin typeface="Times New Roman" pitchFamily="18" charset="0"/>
              <a:ea typeface="+mn-ea"/>
              <a:cs typeface="Times New Roman" pitchFamily="18" charset="0"/>
            </a:rPr>
            <a:t>Số kiện? Số bill?  Giờ xe ô tô xuất phát tại Bắc Giang Giờ xe ô tô dự kiến về đến bến xe Mỹ Đình </a:t>
          </a:r>
          <a:r>
            <a:rPr lang="en-US" sz="1100" baseline="0">
              <a:solidFill>
                <a:schemeClr val="tx1"/>
              </a:solidFill>
              <a:latin typeface="Times New Roman" pitchFamily="18" charset="0"/>
              <a:ea typeface="+mn-ea"/>
              <a:cs typeface="Times New Roman" pitchFamily="18" charset="0"/>
            </a:rPr>
            <a:t>.</a:t>
          </a:r>
        </a:p>
        <a:p>
          <a:pPr marL="0" indent="0"/>
          <a:r>
            <a:rPr lang="en-US" sz="1100" baseline="0">
              <a:solidFill>
                <a:schemeClr val="tx1"/>
              </a:solidFill>
              <a:latin typeface="Times New Roman" pitchFamily="18" charset="0"/>
              <a:ea typeface="+mn-ea"/>
              <a:cs typeface="Times New Roman" pitchFamily="18" charset="0"/>
            </a:rPr>
            <a:t>* Nếu kết nối bằng xe ô tô công ty thì (có bảng kê đi kèm, biên bản bàn giao với  lái xe).</a:t>
          </a:r>
        </a:p>
        <a:p>
          <a:pPr marL="0" indent="0"/>
          <a:r>
            <a:rPr lang="en-US" sz="1100" baseline="0">
              <a:solidFill>
                <a:schemeClr val="tx1"/>
              </a:solidFill>
              <a:latin typeface="Times New Roman" pitchFamily="18" charset="0"/>
              <a:ea typeface="+mn-ea"/>
              <a:cs typeface="Times New Roman" pitchFamily="18" charset="0"/>
            </a:rPr>
            <a:t>12. Kiểm tra tin nhắn xác nhận của Mr Hùng đã đón hàng chưa? ( nếu đón được hàng thì nhắn tin xác nhận là OK, nếu chưa thì phải kiểm tra lại với ...................)</a:t>
          </a:r>
        </a:p>
        <a:p>
          <a:pPr marL="0" indent="0"/>
          <a:endParaRPr lang="en-US" sz="1100" baseline="0">
            <a:solidFill>
              <a:schemeClr val="tx1"/>
            </a:solidFill>
            <a:latin typeface="Times New Roman" pitchFamily="18" charset="0"/>
            <a:ea typeface="+mn-ea"/>
            <a:cs typeface="Times New Roman" pitchFamily="18" charset="0"/>
          </a:endParaRPr>
        </a:p>
        <a:p>
          <a:pPr marL="0" indent="0"/>
          <a:endParaRPr lang="en-US" sz="1100" baseline="0">
            <a:solidFill>
              <a:schemeClr val="tx1"/>
            </a:solidFill>
            <a:latin typeface="Times New Roman" pitchFamily="18" charset="0"/>
            <a:ea typeface="+mn-ea"/>
            <a:cs typeface="Times New Roman" pitchFamily="18" charset="0"/>
          </a:endParaRPr>
        </a:p>
      </xdr:txBody>
    </xdr:sp>
    <xdr:clientData/>
  </xdr:twoCellAnchor>
  <xdr:twoCellAnchor>
    <xdr:from>
      <xdr:col>2</xdr:col>
      <xdr:colOff>34925</xdr:colOff>
      <xdr:row>80</xdr:row>
      <xdr:rowOff>15874</xdr:rowOff>
    </xdr:from>
    <xdr:to>
      <xdr:col>11</xdr:col>
      <xdr:colOff>523875</xdr:colOff>
      <xdr:row>100</xdr:row>
      <xdr:rowOff>214313</xdr:rowOff>
    </xdr:to>
    <xdr:sp macro="" textlink="">
      <xdr:nvSpPr>
        <xdr:cNvPr id="4" name="Rounded Rectangle 3"/>
        <xdr:cNvSpPr/>
      </xdr:nvSpPr>
      <xdr:spPr>
        <a:xfrm>
          <a:off x="882650" y="18341974"/>
          <a:ext cx="6013450" cy="477043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BỘ</a:t>
          </a:r>
          <a:r>
            <a:rPr lang="en-US" sz="1100" b="1" baseline="0">
              <a:solidFill>
                <a:schemeClr val="tx1"/>
              </a:solidFill>
              <a:latin typeface="Times New Roman" pitchFamily="18" charset="0"/>
              <a:ea typeface="+mn-ea"/>
              <a:cs typeface="Times New Roman" pitchFamily="18" charset="0"/>
            </a:rPr>
            <a:t> PHẬN KHAI THÁC:</a:t>
          </a:r>
          <a:endParaRPr lang="en-US" sz="1100">
            <a:solidFill>
              <a:schemeClr val="tx1"/>
            </a:solidFill>
            <a:latin typeface="Times New Roman" pitchFamily="18" charset="0"/>
            <a:cs typeface="Times New Roman" pitchFamily="18" charset="0"/>
          </a:endParaRPr>
        </a:p>
        <a:p>
          <a:r>
            <a:rPr lang="en-US" sz="1100">
              <a:solidFill>
                <a:schemeClr val="tx1"/>
              </a:solidFill>
              <a:latin typeface="Times New Roman" pitchFamily="18" charset="0"/>
              <a:ea typeface="+mn-ea"/>
              <a:cs typeface="Times New Roman" pitchFamily="18" charset="0"/>
            </a:rPr>
            <a:t>1. Chấp</a:t>
          </a:r>
          <a:r>
            <a:rPr lang="en-US" sz="1100" baseline="0">
              <a:solidFill>
                <a:schemeClr val="tx1"/>
              </a:solidFill>
              <a:latin typeface="Times New Roman" pitchFamily="18" charset="0"/>
              <a:ea typeface="+mn-ea"/>
              <a:cs typeface="Times New Roman" pitchFamily="18" charset="0"/>
            </a:rPr>
            <a:t> nhận hàng hóa, bảng kê, giấy tờ (đúng các yêu cầu với chấp nhận) </a:t>
          </a:r>
        </a:p>
        <a:p>
          <a:r>
            <a:rPr lang="en-US" sz="1100" baseline="0">
              <a:solidFill>
                <a:schemeClr val="tx1"/>
              </a:solidFill>
              <a:latin typeface="Times New Roman" pitchFamily="18" charset="0"/>
              <a:ea typeface="+mn-ea"/>
              <a:cs typeface="Times New Roman" pitchFamily="18" charset="0"/>
            </a:rPr>
            <a:t>2. Thông tin các yêu cầu cần bổ xung,  cần xác nhận ( DDP , Collect , phí chuyển vùng  .). tới bộ phận DVKH, Kinh doanh để làm việc với KH bổ xung đúng các yêu cầu </a:t>
          </a:r>
        </a:p>
        <a:p>
          <a:r>
            <a:rPr lang="en-US" sz="1100" baseline="0">
              <a:solidFill>
                <a:schemeClr val="tx1"/>
              </a:solidFill>
              <a:latin typeface="Times New Roman" pitchFamily="18" charset="0"/>
              <a:ea typeface="+mn-ea"/>
              <a:cs typeface="Times New Roman" pitchFamily="18" charset="0"/>
            </a:rPr>
            <a:t>3. Chấp nhận dịch vụ KH gửi (CPQ, CTQ, HND, HNG) (đúng dịch vụ với chấp nhận)</a:t>
          </a:r>
        </a:p>
        <a:p>
          <a:r>
            <a:rPr lang="en-US" sz="1100" baseline="0">
              <a:solidFill>
                <a:schemeClr val="tx1"/>
              </a:solidFill>
              <a:latin typeface="Times New Roman" pitchFamily="18" charset="0"/>
              <a:ea typeface="+mn-ea"/>
              <a:cs typeface="Times New Roman" pitchFamily="18" charset="0"/>
            </a:rPr>
            <a:t>4. Phân tuyến dịch vụ kết theo Bảng phân tuyến ban hành.</a:t>
          </a:r>
        </a:p>
        <a:p>
          <a:r>
            <a:rPr lang="en-US" sz="1100" baseline="0">
              <a:solidFill>
                <a:schemeClr val="tx1"/>
              </a:solidFill>
              <a:latin typeface="Times New Roman" pitchFamily="18" charset="0"/>
              <a:ea typeface="+mn-ea"/>
              <a:cs typeface="Times New Roman" pitchFamily="18" charset="0"/>
            </a:rPr>
            <a:t>5. Booking với hãng hàng không, đại lý để có CFM Booking.</a:t>
          </a:r>
        </a:p>
        <a:p>
          <a:r>
            <a:rPr lang="en-US" sz="1100" baseline="0">
              <a:solidFill>
                <a:schemeClr val="tx1"/>
              </a:solidFill>
              <a:latin typeface="Times New Roman" pitchFamily="18" charset="0"/>
              <a:ea typeface="+mn-ea"/>
              <a:cs typeface="Times New Roman" pitchFamily="18" charset="0"/>
            </a:rPr>
            <a:t>6. Gửi bảng dự tải bay hàng ngày tới toàn hệ thống.</a:t>
          </a:r>
        </a:p>
        <a:p>
          <a:r>
            <a:rPr lang="en-US" sz="1100" baseline="0">
              <a:solidFill>
                <a:schemeClr val="tx1"/>
              </a:solidFill>
              <a:latin typeface="Times New Roman" pitchFamily="18" charset="0"/>
              <a:ea typeface="+mn-ea"/>
              <a:cs typeface="Times New Roman" pitchFamily="18" charset="0"/>
            </a:rPr>
            <a:t>7. Khai thác nghiệp vụ từng dịch vụ theo quy định</a:t>
          </a:r>
        </a:p>
        <a:p>
          <a:r>
            <a:rPr lang="en-US" sz="1100" baseline="0">
              <a:solidFill>
                <a:schemeClr val="tx1"/>
              </a:solidFill>
              <a:latin typeface="Times New Roman" pitchFamily="18" charset="0"/>
              <a:ea typeface="+mn-ea"/>
              <a:cs typeface="Times New Roman" pitchFamily="18" charset="0"/>
            </a:rPr>
            <a:t>* Đối với hàng bay thẳng:</a:t>
          </a:r>
        </a:p>
        <a:p>
          <a:r>
            <a:rPr lang="en-US" sz="1100" baseline="0">
              <a:solidFill>
                <a:schemeClr val="tx1"/>
              </a:solidFill>
              <a:latin typeface="Times New Roman" pitchFamily="18" charset="0"/>
              <a:ea typeface="+mn-ea"/>
              <a:cs typeface="Times New Roman" pitchFamily="18" charset="0"/>
            </a:rPr>
            <a:t>- Cập nhật dữ liệu hệ thống Ilink tương ứng với dịch vụ</a:t>
          </a:r>
        </a:p>
        <a:p>
          <a:r>
            <a:rPr lang="en-US" sz="1100" baseline="0">
              <a:solidFill>
                <a:schemeClr val="tx1"/>
              </a:solidFill>
              <a:latin typeface="Times New Roman" pitchFamily="18" charset="0"/>
              <a:ea typeface="+mn-ea"/>
              <a:cs typeface="Times New Roman" pitchFamily="18" charset="0"/>
            </a:rPr>
            <a:t>- Đóng gói hàng  </a:t>
          </a:r>
        </a:p>
        <a:p>
          <a:r>
            <a:rPr lang="en-US" sz="1100" baseline="0">
              <a:solidFill>
                <a:schemeClr val="tx1"/>
              </a:solidFill>
              <a:latin typeface="Times New Roman" pitchFamily="18" charset="0"/>
              <a:ea typeface="+mn-ea"/>
              <a:cs typeface="Times New Roman" pitchFamily="18" charset="0"/>
            </a:rPr>
            <a:t>- Lập PXxxx của từng Mawb</a:t>
          </a:r>
        </a:p>
        <a:p>
          <a:r>
            <a:rPr lang="en-US" sz="1100" baseline="0">
              <a:solidFill>
                <a:schemeClr val="tx1"/>
              </a:solidFill>
              <a:latin typeface="Times New Roman" pitchFamily="18" charset="0"/>
              <a:ea typeface="+mn-ea"/>
              <a:cs typeface="Times New Roman" pitchFamily="18" charset="0"/>
            </a:rPr>
            <a:t>- Làm biên bản bàn giao giữa các bộ phận</a:t>
          </a:r>
        </a:p>
        <a:p>
          <a:r>
            <a:rPr lang="en-US" sz="1100" baseline="0">
              <a:solidFill>
                <a:schemeClr val="tx1"/>
              </a:solidFill>
              <a:latin typeface="Times New Roman" pitchFamily="18" charset="0"/>
              <a:ea typeface="+mn-ea"/>
              <a:cs typeface="Times New Roman" pitchFamily="18" charset="0"/>
            </a:rPr>
            <a:t>* Đối với chuyển tiếp </a:t>
          </a:r>
        </a:p>
        <a:p>
          <a:r>
            <a:rPr lang="en-US" sz="1100" baseline="0">
              <a:solidFill>
                <a:schemeClr val="tx1"/>
              </a:solidFill>
              <a:latin typeface="Times New Roman" pitchFamily="18" charset="0"/>
              <a:ea typeface="+mn-ea"/>
              <a:cs typeface="Times New Roman" pitchFamily="18" charset="0"/>
            </a:rPr>
            <a:t>- Cập nhật dữ liệu hệ thống của đối tác</a:t>
          </a:r>
        </a:p>
        <a:p>
          <a:r>
            <a:rPr lang="en-US" sz="1100" baseline="0">
              <a:solidFill>
                <a:schemeClr val="tx1"/>
              </a:solidFill>
              <a:latin typeface="Times New Roman" pitchFamily="18" charset="0"/>
              <a:ea typeface="+mn-ea"/>
              <a:cs typeface="Times New Roman" pitchFamily="18" charset="0"/>
            </a:rPr>
            <a:t>- Lập bảng kê gửi đối tác</a:t>
          </a:r>
        </a:p>
        <a:p>
          <a:pPr marL="0" indent="0"/>
          <a:r>
            <a:rPr lang="en-US" sz="1100" baseline="0">
              <a:solidFill>
                <a:schemeClr val="tx1"/>
              </a:solidFill>
              <a:latin typeface="Times New Roman" pitchFamily="18" charset="0"/>
              <a:ea typeface="+mn-ea"/>
              <a:cs typeface="Times New Roman" pitchFamily="18" charset="0"/>
            </a:rPr>
            <a:t>8. Làm hồ sơ Hải quan gửi cho bộ phận thông quan để làm thủ tục.</a:t>
          </a:r>
        </a:p>
        <a:p>
          <a:pPr marL="0" indent="0"/>
          <a:r>
            <a:rPr lang="en-US" sz="1100" baseline="0">
              <a:solidFill>
                <a:schemeClr val="tx1"/>
              </a:solidFill>
              <a:latin typeface="Times New Roman" pitchFamily="18" charset="0"/>
              <a:ea typeface="+mn-ea"/>
              <a:cs typeface="Times New Roman" pitchFamily="18" charset="0"/>
            </a:rPr>
            <a:t>9. Scan chứng từ để gửi Fre alert</a:t>
          </a:r>
        </a:p>
        <a:p>
          <a:pPr marL="0" indent="0"/>
          <a:r>
            <a:rPr lang="en-US" sz="1100" baseline="0">
              <a:solidFill>
                <a:schemeClr val="tx1"/>
              </a:solidFill>
              <a:latin typeface="Times New Roman" pitchFamily="18" charset="0"/>
              <a:ea typeface="+mn-ea"/>
              <a:cs typeface="Times New Roman" pitchFamily="18" charset="0"/>
            </a:rPr>
            <a:t>10. Gửi Pre alert cho đói tác</a:t>
          </a:r>
        </a:p>
        <a:p>
          <a:pPr marL="0" indent="0"/>
          <a:r>
            <a:rPr lang="en-US" sz="1100" baseline="0">
              <a:solidFill>
                <a:schemeClr val="tx1"/>
              </a:solidFill>
              <a:latin typeface="Times New Roman" pitchFamily="18" charset="0"/>
              <a:ea typeface="+mn-ea"/>
              <a:cs typeface="Times New Roman" pitchFamily="18" charset="0"/>
            </a:rPr>
            <a:t>11. Check out hệ thống...........</a:t>
          </a:r>
        </a:p>
        <a:p>
          <a:pPr marL="0" indent="0"/>
          <a:r>
            <a:rPr lang="en-US" sz="1100" baseline="0">
              <a:solidFill>
                <a:schemeClr val="tx1"/>
              </a:solidFill>
              <a:latin typeface="Times New Roman" pitchFamily="18" charset="0"/>
              <a:ea typeface="+mn-ea"/>
              <a:cs typeface="Times New Roman" pitchFamily="18" charset="0"/>
            </a:rPr>
            <a:t>12. Gửi thông tin đổi Bill tới DVKH</a:t>
          </a:r>
        </a:p>
        <a:p>
          <a:pPr marL="0" indent="0"/>
          <a:r>
            <a:rPr lang="en-US" sz="1100" baseline="0">
              <a:solidFill>
                <a:schemeClr val="tx1"/>
              </a:solidFill>
              <a:latin typeface="Times New Roman" pitchFamily="18" charset="0"/>
              <a:ea typeface="+mn-ea"/>
              <a:cs typeface="Times New Roman" pitchFamily="18" charset="0"/>
            </a:rPr>
            <a:t>13. Thông báo giảm trọng lượng</a:t>
          </a:r>
        </a:p>
        <a:p>
          <a:pPr marL="0" indent="0"/>
          <a:r>
            <a:rPr lang="en-US" sz="1100" baseline="0">
              <a:solidFill>
                <a:schemeClr val="tx1"/>
              </a:solidFill>
              <a:latin typeface="Times New Roman" pitchFamily="18" charset="0"/>
              <a:ea typeface="+mn-ea"/>
              <a:cs typeface="Times New Roman" pitchFamily="18" charset="0"/>
            </a:rPr>
            <a:t>14. Check lại trọng lượng các lô hàng đi qua DHL , WCE , BDE ..và báo cho khách hàng.</a:t>
          </a:r>
        </a:p>
        <a:p>
          <a:pPr marL="0" indent="0"/>
          <a:r>
            <a:rPr lang="en-US" sz="1100" baseline="0">
              <a:solidFill>
                <a:schemeClr val="tx1"/>
              </a:solidFill>
              <a:latin typeface="Times New Roman" pitchFamily="18" charset="0"/>
              <a:ea typeface="+mn-ea"/>
              <a:cs typeface="Times New Roman" pitchFamily="18" charset="0"/>
            </a:rPr>
            <a:t>15. Check và cập nhật tình trạng Mawb đến toàn hệ thống</a:t>
          </a:r>
        </a:p>
        <a:p>
          <a:pPr marL="0" indent="0"/>
          <a:endParaRPr lang="en-US" sz="1100" baseline="0">
            <a:solidFill>
              <a:schemeClr val="tx1"/>
            </a:solidFill>
            <a:latin typeface="Times New Roman" pitchFamily="18" charset="0"/>
            <a:ea typeface="+mn-ea"/>
            <a:cs typeface="Times New Roman" pitchFamily="18" charset="0"/>
          </a:endParaRPr>
        </a:p>
      </xdr:txBody>
    </xdr:sp>
    <xdr:clientData/>
  </xdr:twoCellAnchor>
  <xdr:twoCellAnchor>
    <xdr:from>
      <xdr:col>2</xdr:col>
      <xdr:colOff>34925</xdr:colOff>
      <xdr:row>102</xdr:row>
      <xdr:rowOff>25399</xdr:rowOff>
    </xdr:from>
    <xdr:to>
      <xdr:col>12</xdr:col>
      <xdr:colOff>0</xdr:colOff>
      <xdr:row>115</xdr:row>
      <xdr:rowOff>63500</xdr:rowOff>
    </xdr:to>
    <xdr:sp macro="" textlink="">
      <xdr:nvSpPr>
        <xdr:cNvPr id="5" name="Rounded Rectangle 4"/>
        <xdr:cNvSpPr/>
      </xdr:nvSpPr>
      <xdr:spPr>
        <a:xfrm>
          <a:off x="882650" y="23380699"/>
          <a:ext cx="6032500" cy="3009901"/>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LÁI</a:t>
          </a:r>
          <a:r>
            <a:rPr lang="en-US" sz="1100" b="1" baseline="0">
              <a:solidFill>
                <a:schemeClr val="tx1"/>
              </a:solidFill>
              <a:latin typeface="Times New Roman" pitchFamily="18" charset="0"/>
              <a:ea typeface="+mn-ea"/>
              <a:cs typeface="Times New Roman" pitchFamily="18" charset="0"/>
            </a:rPr>
            <a:t> XE KẾT NỐI HÀNG XUẤT</a:t>
          </a:r>
          <a:r>
            <a:rPr lang="en-US" sz="1100" b="1">
              <a:solidFill>
                <a:schemeClr val="tx1"/>
              </a:solidFill>
              <a:latin typeface="Times New Roman" pitchFamily="18" charset="0"/>
              <a:ea typeface="+mn-ea"/>
              <a:cs typeface="Times New Roman" pitchFamily="18" charset="0"/>
            </a:rPr>
            <a:t>:</a:t>
          </a:r>
          <a:endParaRPr lang="en-US" sz="1100">
            <a:solidFill>
              <a:schemeClr val="tx1"/>
            </a:solidFill>
            <a:latin typeface="Times New Roman" pitchFamily="18" charset="0"/>
            <a:cs typeface="Times New Roman" pitchFamily="18" charset="0"/>
          </a:endParaRPr>
        </a:p>
        <a:p>
          <a:r>
            <a:rPr lang="en-US" sz="1100">
              <a:solidFill>
                <a:schemeClr val="tx1"/>
              </a:solidFill>
              <a:latin typeface="Times New Roman" pitchFamily="18" charset="0"/>
              <a:ea typeface="+mn-ea"/>
              <a:cs typeface="Times New Roman" pitchFamily="18" charset="0"/>
            </a:rPr>
            <a:t>1. Nhận</a:t>
          </a:r>
          <a:r>
            <a:rPr lang="en-US" sz="1100" baseline="0">
              <a:solidFill>
                <a:schemeClr val="tx1"/>
              </a:solidFill>
              <a:latin typeface="Times New Roman" pitchFamily="18" charset="0"/>
              <a:ea typeface="+mn-ea"/>
              <a:cs typeface="Times New Roman" pitchFamily="18" charset="0"/>
            </a:rPr>
            <a:t> tổng số Mawb hàng</a:t>
          </a:r>
        </a:p>
        <a:p>
          <a:r>
            <a:rPr lang="en-US" sz="1100" baseline="0">
              <a:solidFill>
                <a:schemeClr val="tx1"/>
              </a:solidFill>
              <a:latin typeface="Times New Roman" pitchFamily="18" charset="0"/>
              <a:ea typeface="+mn-ea"/>
              <a:cs typeface="Times New Roman" pitchFamily="18" charset="0"/>
            </a:rPr>
            <a:t>2. Nhận số kiện hàng của từng Mawb.</a:t>
          </a:r>
        </a:p>
        <a:p>
          <a:r>
            <a:rPr lang="en-US" sz="1100" baseline="0">
              <a:solidFill>
                <a:schemeClr val="tx1"/>
              </a:solidFill>
              <a:latin typeface="Times New Roman" pitchFamily="18" charset="0"/>
              <a:ea typeface="+mn-ea"/>
              <a:cs typeface="Times New Roman" pitchFamily="18" charset="0"/>
            </a:rPr>
            <a:t>3. Nhận hồ sơ của từng Mawb</a:t>
          </a:r>
        </a:p>
        <a:p>
          <a:r>
            <a:rPr lang="en-US" sz="1100" baseline="0">
              <a:solidFill>
                <a:schemeClr val="tx1"/>
              </a:solidFill>
              <a:latin typeface="Times New Roman" pitchFamily="18" charset="0"/>
              <a:ea typeface="+mn-ea"/>
              <a:cs typeface="Times New Roman" pitchFamily="18" charset="0"/>
            </a:rPr>
            <a:t>- Phiếu cân hàng.</a:t>
          </a:r>
        </a:p>
        <a:p>
          <a:r>
            <a:rPr lang="en-US" sz="1100" baseline="0">
              <a:solidFill>
                <a:schemeClr val="tx1"/>
              </a:solidFill>
              <a:latin typeface="Times New Roman" pitchFamily="18" charset="0"/>
              <a:ea typeface="+mn-ea"/>
              <a:cs typeface="Times New Roman" pitchFamily="18" charset="0"/>
            </a:rPr>
            <a:t>- CFM Booking bản cứng</a:t>
          </a:r>
        </a:p>
        <a:p>
          <a:r>
            <a:rPr lang="en-US" sz="1100" baseline="0">
              <a:solidFill>
                <a:schemeClr val="tx1"/>
              </a:solidFill>
              <a:latin typeface="Times New Roman" pitchFamily="18" charset="0"/>
              <a:ea typeface="+mn-ea"/>
              <a:cs typeface="Times New Roman" pitchFamily="18" charset="0"/>
            </a:rPr>
            <a:t>- Phong bì đựng chứng từ đính kèm theo không vận đơn.</a:t>
          </a:r>
        </a:p>
        <a:p>
          <a:r>
            <a:rPr lang="en-US" sz="1100" baseline="0">
              <a:solidFill>
                <a:schemeClr val="tx1"/>
              </a:solidFill>
              <a:latin typeface="Times New Roman" pitchFamily="18" charset="0"/>
              <a:ea typeface="+mn-ea"/>
              <a:cs typeface="Times New Roman" pitchFamily="18" charset="0"/>
            </a:rPr>
            <a:t>- Tờ khai Hải quan của KH nếu có.</a:t>
          </a:r>
        </a:p>
        <a:p>
          <a:r>
            <a:rPr lang="en-US" sz="1100" baseline="0">
              <a:solidFill>
                <a:schemeClr val="tx1"/>
              </a:solidFill>
              <a:latin typeface="Times New Roman" pitchFamily="18" charset="0"/>
              <a:ea typeface="+mn-ea"/>
              <a:cs typeface="Times New Roman" pitchFamily="18" charset="0"/>
            </a:rPr>
            <a:t>- Biên bản bàn giao hàng hóa.</a:t>
          </a:r>
        </a:p>
        <a:p>
          <a:r>
            <a:rPr lang="en-US" sz="1100" baseline="0">
              <a:solidFill>
                <a:schemeClr val="tx1"/>
              </a:solidFill>
              <a:latin typeface="Times New Roman" pitchFamily="18" charset="0"/>
              <a:ea typeface="+mn-ea"/>
              <a:cs typeface="Times New Roman" pitchFamily="18" charset="0"/>
            </a:rPr>
            <a:t>4. Chở hàng lên kho Nội Bài giao cho bộ phận thông quan</a:t>
          </a:r>
        </a:p>
        <a:p>
          <a:r>
            <a:rPr lang="en-US" sz="1100" baseline="0">
              <a:solidFill>
                <a:schemeClr val="tx1"/>
              </a:solidFill>
              <a:latin typeface="Times New Roman" pitchFamily="18" charset="0"/>
              <a:ea typeface="+mn-ea"/>
              <a:cs typeface="Times New Roman" pitchFamily="18" charset="0"/>
            </a:rPr>
            <a:t>- Có 2 trường hợp.</a:t>
          </a:r>
        </a:p>
        <a:p>
          <a:r>
            <a:rPr lang="en-US" sz="1100" baseline="0">
              <a:solidFill>
                <a:schemeClr val="tx1"/>
              </a:solidFill>
              <a:latin typeface="Times New Roman" pitchFamily="18" charset="0"/>
              <a:ea typeface="+mn-ea"/>
              <a:cs typeface="Times New Roman" pitchFamily="18" charset="0"/>
            </a:rPr>
            <a:t>+ Nếu Hải quan chỉ định kiểm hóa hàng hóa thì chở hàng vào VP Thông quan sau đó mới chở ra Ga hàng hóa Nội Bài.</a:t>
          </a:r>
        </a:p>
        <a:p>
          <a:r>
            <a:rPr lang="en-US" sz="1100" baseline="0">
              <a:solidFill>
                <a:schemeClr val="tx1"/>
              </a:solidFill>
              <a:latin typeface="Times New Roman" pitchFamily="18" charset="0"/>
              <a:ea typeface="+mn-ea"/>
              <a:cs typeface="Times New Roman" pitchFamily="18" charset="0"/>
            </a:rPr>
            <a:t>+ Nếu Hải quan không chỉ định hàng hóa thì chở hàng thẳng vào Ga hàng hóa Nội Bài</a:t>
          </a:r>
        </a:p>
        <a:p>
          <a:endParaRPr lang="en-US" sz="1100"/>
        </a:p>
      </xdr:txBody>
    </xdr:sp>
    <xdr:clientData/>
  </xdr:twoCellAnchor>
  <xdr:twoCellAnchor>
    <xdr:from>
      <xdr:col>2</xdr:col>
      <xdr:colOff>47626</xdr:colOff>
      <xdr:row>116</xdr:row>
      <xdr:rowOff>47625</xdr:rowOff>
    </xdr:from>
    <xdr:to>
      <xdr:col>12</xdr:col>
      <xdr:colOff>1</xdr:colOff>
      <xdr:row>127</xdr:row>
      <xdr:rowOff>130968</xdr:rowOff>
    </xdr:to>
    <xdr:sp macro="" textlink="">
      <xdr:nvSpPr>
        <xdr:cNvPr id="6" name="Rounded Rectangle 5"/>
        <xdr:cNvSpPr/>
      </xdr:nvSpPr>
      <xdr:spPr>
        <a:xfrm>
          <a:off x="895351" y="26603325"/>
          <a:ext cx="6019800" cy="2597943"/>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THÔNG QUAN:</a:t>
          </a:r>
          <a:endParaRPr lang="en-US" sz="1100">
            <a:solidFill>
              <a:schemeClr val="tx1"/>
            </a:solidFill>
            <a:latin typeface="Times New Roman" pitchFamily="18" charset="0"/>
            <a:cs typeface="Times New Roman" pitchFamily="18" charset="0"/>
          </a:endParaRPr>
        </a:p>
        <a:p>
          <a:r>
            <a:rPr lang="en-US" sz="1100">
              <a:solidFill>
                <a:schemeClr val="tx1"/>
              </a:solidFill>
              <a:latin typeface="Times New Roman" pitchFamily="18" charset="0"/>
              <a:ea typeface="+mn-ea"/>
              <a:cs typeface="Times New Roman" pitchFamily="18" charset="0"/>
            </a:rPr>
            <a:t>1. Nhận</a:t>
          </a:r>
          <a:r>
            <a:rPr lang="en-US" sz="1100" baseline="0">
              <a:solidFill>
                <a:schemeClr val="tx1"/>
              </a:solidFill>
              <a:latin typeface="Times New Roman" pitchFamily="18" charset="0"/>
              <a:ea typeface="+mn-ea"/>
              <a:cs typeface="Times New Roman" pitchFamily="18" charset="0"/>
            </a:rPr>
            <a:t> hồ sơ các loại giấy tờ từ Lái xe</a:t>
          </a:r>
        </a:p>
        <a:p>
          <a:r>
            <a:rPr lang="en-US" sz="1100">
              <a:solidFill>
                <a:schemeClr val="tx1"/>
              </a:solidFill>
              <a:latin typeface="Times New Roman" pitchFamily="18" charset="0"/>
              <a:ea typeface="+mn-ea"/>
              <a:cs typeface="Times New Roman" pitchFamily="18" charset="0"/>
            </a:rPr>
            <a:t>2. Nhận biên bản giao </a:t>
          </a:r>
        </a:p>
        <a:p>
          <a:r>
            <a:rPr lang="en-US" sz="1100" baseline="0">
              <a:solidFill>
                <a:schemeClr val="tx1"/>
              </a:solidFill>
              <a:latin typeface="Times New Roman" pitchFamily="18" charset="0"/>
              <a:ea typeface="+mn-ea"/>
              <a:cs typeface="Times New Roman" pitchFamily="18" charset="0"/>
            </a:rPr>
            <a:t>3. Nhận hàng hóa </a:t>
          </a:r>
        </a:p>
        <a:p>
          <a:r>
            <a:rPr lang="en-US" sz="1100" baseline="0">
              <a:solidFill>
                <a:schemeClr val="tx1"/>
              </a:solidFill>
              <a:latin typeface="Times New Roman" pitchFamily="18" charset="0"/>
              <a:ea typeface="+mn-ea"/>
              <a:cs typeface="Times New Roman" pitchFamily="18" charset="0"/>
            </a:rPr>
            <a:t>4. Kiểm tra đủ hàng hóa và ký nhận biên bản bàn giao.</a:t>
          </a:r>
        </a:p>
        <a:p>
          <a:r>
            <a:rPr lang="en-US" sz="1100" baseline="0">
              <a:solidFill>
                <a:schemeClr val="tx1"/>
              </a:solidFill>
              <a:latin typeface="Times New Roman" pitchFamily="18" charset="0"/>
              <a:ea typeface="+mn-ea"/>
              <a:cs typeface="Times New Roman" pitchFamily="18" charset="0"/>
            </a:rPr>
            <a:t>5. Làm thủ tục thông quan</a:t>
          </a:r>
        </a:p>
        <a:p>
          <a:r>
            <a:rPr lang="en-US" sz="1100" baseline="0">
              <a:solidFill>
                <a:schemeClr val="tx1"/>
              </a:solidFill>
              <a:latin typeface="Times New Roman" pitchFamily="18" charset="0"/>
              <a:ea typeface="+mn-ea"/>
              <a:cs typeface="Times New Roman" pitchFamily="18" charset="0"/>
            </a:rPr>
            <a:t>- Khai dữ liệu kiểm hóa  </a:t>
          </a:r>
        </a:p>
        <a:p>
          <a:r>
            <a:rPr lang="en-US" sz="1100" baseline="0">
              <a:solidFill>
                <a:schemeClr val="tx1"/>
              </a:solidFill>
              <a:latin typeface="Times New Roman" pitchFamily="18" charset="0"/>
              <a:ea typeface="+mn-ea"/>
              <a:cs typeface="Times New Roman" pitchFamily="18" charset="0"/>
            </a:rPr>
            <a:t>- Cân, đo hàng với đội chấp nhận hàng hóa.</a:t>
          </a:r>
        </a:p>
        <a:p>
          <a:r>
            <a:rPr lang="en-US" sz="1100" baseline="0">
              <a:solidFill>
                <a:schemeClr val="tx1"/>
              </a:solidFill>
              <a:latin typeface="Times New Roman" pitchFamily="18" charset="0"/>
              <a:ea typeface="+mn-ea"/>
              <a:cs typeface="Times New Roman" pitchFamily="18" charset="0"/>
            </a:rPr>
            <a:t>- Đăng ký an ninh</a:t>
          </a:r>
        </a:p>
        <a:p>
          <a:r>
            <a:rPr lang="en-US" sz="1100" baseline="0">
              <a:solidFill>
                <a:schemeClr val="tx1"/>
              </a:solidFill>
              <a:latin typeface="Times New Roman" pitchFamily="18" charset="0"/>
              <a:ea typeface="+mn-ea"/>
              <a:cs typeface="Times New Roman" pitchFamily="18" charset="0"/>
            </a:rPr>
            <a:t>- HQ giám sát</a:t>
          </a:r>
        </a:p>
        <a:p>
          <a:r>
            <a:rPr lang="en-US" sz="1100" baseline="0">
              <a:solidFill>
                <a:schemeClr val="tx1"/>
              </a:solidFill>
              <a:latin typeface="Times New Roman" pitchFamily="18" charset="0"/>
              <a:ea typeface="+mn-ea"/>
              <a:cs typeface="Times New Roman" pitchFamily="18" charset="0"/>
            </a:rPr>
            <a:t>- Nộp lệ phí xử lý hàng hóa.</a:t>
          </a:r>
        </a:p>
        <a:p>
          <a:r>
            <a:rPr lang="en-US" sz="1100" baseline="0">
              <a:solidFill>
                <a:schemeClr val="tx1"/>
              </a:solidFill>
              <a:latin typeface="Times New Roman" pitchFamily="18" charset="0"/>
              <a:ea typeface="+mn-ea"/>
              <a:cs typeface="Times New Roman" pitchFamily="18" charset="0"/>
            </a:rPr>
            <a:t>- Đem phiếu cân lên hãng bay để xuất không vận đơn.</a:t>
          </a:r>
        </a:p>
        <a:p>
          <a:r>
            <a:rPr lang="en-US" sz="1100" baseline="0">
              <a:solidFill>
                <a:schemeClr val="tx1"/>
              </a:solidFill>
              <a:latin typeface="Times New Roman" pitchFamily="18" charset="0"/>
              <a:ea typeface="+mn-ea"/>
              <a:cs typeface="Times New Roman" pitchFamily="18" charset="0"/>
            </a:rPr>
            <a:t>- Scan không vận đơn gửi bộ phận khai thác để có dữ liệu gửi Pre alert</a:t>
          </a:r>
        </a:p>
        <a:p>
          <a:r>
            <a:rPr lang="en-US" sz="1100" baseline="0">
              <a:solidFill>
                <a:schemeClr val="tx1"/>
              </a:solidFill>
              <a:latin typeface="Times New Roman" pitchFamily="18" charset="0"/>
              <a:ea typeface="+mn-ea"/>
              <a:cs typeface="Times New Roman" pitchFamily="18" charset="0"/>
            </a:rPr>
            <a:t>- Báo cáo số liệu gửi P. KT </a:t>
          </a:r>
        </a:p>
      </xdr:txBody>
    </xdr:sp>
    <xdr:clientData/>
  </xdr:twoCellAnchor>
  <xdr:twoCellAnchor>
    <xdr:from>
      <xdr:col>0</xdr:col>
      <xdr:colOff>200026</xdr:colOff>
      <xdr:row>10</xdr:row>
      <xdr:rowOff>122464</xdr:rowOff>
    </xdr:from>
    <xdr:to>
      <xdr:col>2</xdr:col>
      <xdr:colOff>590551</xdr:colOff>
      <xdr:row>16</xdr:row>
      <xdr:rowOff>219075</xdr:rowOff>
    </xdr:to>
    <xdr:sp macro="" textlink="">
      <xdr:nvSpPr>
        <xdr:cNvPr id="7" name="Rounded Rectangle 6"/>
        <xdr:cNvSpPr/>
      </xdr:nvSpPr>
      <xdr:spPr>
        <a:xfrm>
          <a:off x="200026" y="2462893"/>
          <a:ext cx="1247775" cy="148453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Khách</a:t>
          </a:r>
          <a:r>
            <a:rPr lang="en-US" sz="1100" b="1" baseline="0">
              <a:solidFill>
                <a:schemeClr val="tx1"/>
              </a:solidFill>
              <a:latin typeface="Times New Roman" pitchFamily="18" charset="0"/>
              <a:ea typeface="+mn-ea"/>
              <a:cs typeface="Times New Roman" pitchFamily="18" charset="0"/>
            </a:rPr>
            <a:t> hàng.</a:t>
          </a:r>
        </a:p>
        <a:p>
          <a:r>
            <a:rPr lang="en-US" sz="1100" b="1" baseline="0">
              <a:solidFill>
                <a:schemeClr val="tx1"/>
              </a:solidFill>
              <a:latin typeface="Times New Roman" pitchFamily="18" charset="0"/>
              <a:ea typeface="+mn-ea"/>
              <a:cs typeface="Times New Roman" pitchFamily="18" charset="0"/>
            </a:rPr>
            <a:t>- </a:t>
          </a:r>
          <a:r>
            <a:rPr lang="en-US" sz="1100" b="0" baseline="0">
              <a:solidFill>
                <a:schemeClr val="tx1"/>
              </a:solidFill>
              <a:latin typeface="Times New Roman" pitchFamily="18" charset="0"/>
              <a:ea typeface="+mn-ea"/>
              <a:cs typeface="Times New Roman" pitchFamily="18" charset="0"/>
            </a:rPr>
            <a:t>Công Ty  liên doanh quốc tế</a:t>
          </a:r>
        </a:p>
        <a:p>
          <a:r>
            <a:rPr lang="en-US" sz="1100" b="0" baseline="0">
              <a:solidFill>
                <a:schemeClr val="tx1"/>
              </a:solidFill>
              <a:latin typeface="Times New Roman" pitchFamily="18" charset="0"/>
              <a:ea typeface="+mn-ea"/>
              <a:cs typeface="Times New Roman" pitchFamily="18" charset="0"/>
            </a:rPr>
            <a:t>- Văn Phòng Đại Diện Quốc tế</a:t>
          </a:r>
        </a:p>
        <a:p>
          <a:r>
            <a:rPr lang="en-US" sz="1100" b="0" baseline="0">
              <a:solidFill>
                <a:schemeClr val="tx1"/>
              </a:solidFill>
              <a:latin typeface="Times New Roman" pitchFamily="18" charset="0"/>
              <a:ea typeface="+mn-ea"/>
              <a:cs typeface="Times New Roman" pitchFamily="18" charset="0"/>
            </a:rPr>
            <a:t>- Marketing online</a:t>
          </a:r>
        </a:p>
        <a:p>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3</xdr:col>
      <xdr:colOff>609599</xdr:colOff>
      <xdr:row>9</xdr:row>
      <xdr:rowOff>0</xdr:rowOff>
    </xdr:from>
    <xdr:to>
      <xdr:col>5</xdr:col>
      <xdr:colOff>628650</xdr:colOff>
      <xdr:row>11</xdr:row>
      <xdr:rowOff>209550</xdr:rowOff>
    </xdr:to>
    <xdr:sp macro="" textlink="">
      <xdr:nvSpPr>
        <xdr:cNvPr id="8" name="Rounded Rectangle 7"/>
        <xdr:cNvSpPr/>
      </xdr:nvSpPr>
      <xdr:spPr>
        <a:xfrm>
          <a:off x="2066924" y="2095500"/>
          <a:ext cx="1238251" cy="66675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Tổng</a:t>
          </a:r>
          <a:r>
            <a:rPr lang="en-US" sz="1100" b="1" baseline="0">
              <a:solidFill>
                <a:schemeClr val="tx1"/>
              </a:solidFill>
              <a:latin typeface="Times New Roman" pitchFamily="18" charset="0"/>
              <a:ea typeface="+mn-ea"/>
              <a:cs typeface="Times New Roman" pitchFamily="18" charset="0"/>
            </a:rPr>
            <a:t> đài ILSI </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21</xdr:col>
      <xdr:colOff>19050</xdr:colOff>
      <xdr:row>4</xdr:row>
      <xdr:rowOff>206376</xdr:rowOff>
    </xdr:from>
    <xdr:to>
      <xdr:col>22</xdr:col>
      <xdr:colOff>590550</xdr:colOff>
      <xdr:row>11</xdr:row>
      <xdr:rowOff>15876</xdr:rowOff>
    </xdr:to>
    <xdr:sp macro="" textlink="">
      <xdr:nvSpPr>
        <xdr:cNvPr id="9" name="Rounded Rectangle 8"/>
        <xdr:cNvSpPr/>
      </xdr:nvSpPr>
      <xdr:spPr>
        <a:xfrm>
          <a:off x="11861800" y="1143001"/>
          <a:ext cx="1174750" cy="136525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Hàng</a:t>
          </a:r>
          <a:r>
            <a:rPr lang="en-US" sz="1100" b="1" baseline="0">
              <a:solidFill>
                <a:schemeClr val="tx1"/>
              </a:solidFill>
              <a:latin typeface="Times New Roman" pitchFamily="18" charset="0"/>
              <a:ea typeface="+mn-ea"/>
              <a:cs typeface="Times New Roman" pitchFamily="18" charset="0"/>
            </a:rPr>
            <a:t> hóa kết nối bay trực tiếp...</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4</xdr:col>
      <xdr:colOff>0</xdr:colOff>
      <xdr:row>12</xdr:row>
      <xdr:rowOff>228599</xdr:rowOff>
    </xdr:from>
    <xdr:to>
      <xdr:col>6</xdr:col>
      <xdr:colOff>0</xdr:colOff>
      <xdr:row>15</xdr:row>
      <xdr:rowOff>219074</xdr:rowOff>
    </xdr:to>
    <xdr:sp macro="" textlink="">
      <xdr:nvSpPr>
        <xdr:cNvPr id="10" name="Rounded Rectangle 9"/>
        <xdr:cNvSpPr/>
      </xdr:nvSpPr>
      <xdr:spPr>
        <a:xfrm>
          <a:off x="2066925" y="3009899"/>
          <a:ext cx="1257300" cy="67627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Kinh</a:t>
          </a:r>
          <a:r>
            <a:rPr lang="en-US" sz="1100" b="1" baseline="0">
              <a:solidFill>
                <a:schemeClr val="tx1"/>
              </a:solidFill>
              <a:latin typeface="Times New Roman" pitchFamily="18" charset="0"/>
              <a:ea typeface="+mn-ea"/>
              <a:cs typeface="Times New Roman" pitchFamily="18" charset="0"/>
            </a:rPr>
            <a:t> Doanh trực tiếp phụ trách tuyến</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4</xdr:col>
      <xdr:colOff>0</xdr:colOff>
      <xdr:row>17</xdr:row>
      <xdr:rowOff>0</xdr:rowOff>
    </xdr:from>
    <xdr:to>
      <xdr:col>5</xdr:col>
      <xdr:colOff>628650</xdr:colOff>
      <xdr:row>19</xdr:row>
      <xdr:rowOff>209549</xdr:rowOff>
    </xdr:to>
    <xdr:sp macro="" textlink="">
      <xdr:nvSpPr>
        <xdr:cNvPr id="11" name="Rounded Rectangle 10"/>
        <xdr:cNvSpPr/>
      </xdr:nvSpPr>
      <xdr:spPr>
        <a:xfrm>
          <a:off x="2066925" y="3924300"/>
          <a:ext cx="1238250" cy="66674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Pick up </a:t>
          </a:r>
          <a:r>
            <a:rPr lang="en-US" sz="1100" b="1">
              <a:solidFill>
                <a:schemeClr val="tx1"/>
              </a:solidFill>
              <a:latin typeface="Times New Roman" pitchFamily="18" charset="0"/>
              <a:ea typeface="+mn-ea"/>
              <a:cs typeface="Times New Roman" pitchFamily="18" charset="0"/>
            </a:rPr>
            <a:t>tuyến</a:t>
          </a:r>
          <a:r>
            <a:rPr lang="en-US" sz="1100" b="1" baseline="0">
              <a:solidFill>
                <a:schemeClr val="tx1"/>
              </a:solidFill>
              <a:latin typeface="Times New Roman" pitchFamily="18" charset="0"/>
              <a:ea typeface="+mn-ea"/>
              <a:cs typeface="Times New Roman" pitchFamily="18" charset="0"/>
            </a:rPr>
            <a:t> cố định</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9</xdr:col>
      <xdr:colOff>603249</xdr:colOff>
      <xdr:row>18</xdr:row>
      <xdr:rowOff>211931</xdr:rowOff>
    </xdr:from>
    <xdr:to>
      <xdr:col>12</xdr:col>
      <xdr:colOff>523875</xdr:colOff>
      <xdr:row>33</xdr:row>
      <xdr:rowOff>15875</xdr:rowOff>
    </xdr:to>
    <xdr:sp macro="" textlink="">
      <xdr:nvSpPr>
        <xdr:cNvPr id="12" name="Rounded Rectangle 11"/>
        <xdr:cNvSpPr/>
      </xdr:nvSpPr>
      <xdr:spPr>
        <a:xfrm>
          <a:off x="5714999" y="4260056"/>
          <a:ext cx="1666876" cy="3137694"/>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Times New Roman" pitchFamily="18" charset="0"/>
              <a:ea typeface="+mn-ea"/>
              <a:cs typeface="Times New Roman" pitchFamily="18" charset="0"/>
            </a:rPr>
            <a:t>Pick up các Tỉnh:</a:t>
          </a:r>
        </a:p>
        <a:p>
          <a:r>
            <a:rPr lang="en-US" sz="1100" b="0" baseline="0">
              <a:solidFill>
                <a:schemeClr val="tx1"/>
              </a:solidFill>
              <a:latin typeface="Times New Roman" pitchFamily="18" charset="0"/>
              <a:ea typeface="+mn-ea"/>
              <a:cs typeface="Times New Roman" pitchFamily="18" charset="0"/>
            </a:rPr>
            <a:t>- Nhận hàng hóa, kết nối, check in theo bảng giá bán, Ack out ..</a:t>
          </a:r>
        </a:p>
        <a:p>
          <a:r>
            <a:rPr lang="en-US" sz="1100" b="0" baseline="0">
              <a:solidFill>
                <a:schemeClr val="tx1"/>
              </a:solidFill>
              <a:latin typeface="Times New Roman" pitchFamily="18" charset="0"/>
              <a:ea typeface="+mn-ea"/>
              <a:cs typeface="Times New Roman" pitchFamily="18" charset="0"/>
            </a:rPr>
            <a:t>- Scan chứng từ , gửi mail cho bộ phận khai thác</a:t>
          </a:r>
        </a:p>
        <a:p>
          <a:r>
            <a:rPr lang="en-US" sz="1100" b="0" baseline="0">
              <a:solidFill>
                <a:schemeClr val="tx1"/>
              </a:solidFill>
              <a:latin typeface="Times New Roman" pitchFamily="18" charset="0"/>
              <a:ea typeface="+mn-ea"/>
              <a:cs typeface="Times New Roman" pitchFamily="18" charset="0"/>
            </a:rPr>
            <a:t>- Đóng gói hàng hóa để kết nối về Hà Nội.</a:t>
          </a:r>
        </a:p>
        <a:p>
          <a:r>
            <a:rPr lang="en-US" sz="1100" b="0" baseline="0">
              <a:solidFill>
                <a:schemeClr val="tx1"/>
              </a:solidFill>
              <a:latin typeface="Times New Roman" pitchFamily="18" charset="0"/>
              <a:ea typeface="+mn-ea"/>
              <a:cs typeface="Times New Roman" pitchFamily="18" charset="0"/>
            </a:rPr>
            <a:t>- Làm biên bản bàn giao </a:t>
          </a:r>
        </a:p>
        <a:p>
          <a:r>
            <a:rPr lang="en-US" sz="1100" b="0" baseline="0">
              <a:solidFill>
                <a:schemeClr val="tx1"/>
              </a:solidFill>
              <a:latin typeface="Times New Roman" pitchFamily="18" charset="0"/>
              <a:ea typeface="+mn-ea"/>
              <a:cs typeface="Times New Roman" pitchFamily="18" charset="0"/>
            </a:rPr>
            <a:t>+ Nếu gửi xe xã hội.</a:t>
          </a:r>
        </a:p>
        <a:p>
          <a:r>
            <a:rPr lang="en-US" sz="1100" b="0" baseline="0">
              <a:solidFill>
                <a:schemeClr val="tx1"/>
              </a:solidFill>
              <a:latin typeface="Times New Roman" pitchFamily="18" charset="0"/>
              <a:ea typeface="+mn-ea"/>
              <a:cs typeface="Times New Roman" pitchFamily="18" charset="0"/>
            </a:rPr>
            <a:t>Nhắn tin số kiện, số shpt, giờ đến bến xe.</a:t>
          </a:r>
        </a:p>
      </xdr:txBody>
    </xdr:sp>
    <xdr:clientData/>
  </xdr:twoCellAnchor>
  <xdr:twoCellAnchor>
    <xdr:from>
      <xdr:col>2</xdr:col>
      <xdr:colOff>600074</xdr:colOff>
      <xdr:row>14</xdr:row>
      <xdr:rowOff>114300</xdr:rowOff>
    </xdr:from>
    <xdr:to>
      <xdr:col>4</xdr:col>
      <xdr:colOff>19049</xdr:colOff>
      <xdr:row>14</xdr:row>
      <xdr:rowOff>114302</xdr:rowOff>
    </xdr:to>
    <xdr:sp macro="" textlink="">
      <xdr:nvSpPr>
        <xdr:cNvPr id="13" name="Line 12"/>
        <xdr:cNvSpPr>
          <a:spLocks noChangeShapeType="1"/>
        </xdr:cNvSpPr>
      </xdr:nvSpPr>
      <xdr:spPr bwMode="auto">
        <a:xfrm flipV="1">
          <a:off x="1447799" y="3352800"/>
          <a:ext cx="638175" cy="2"/>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638175</xdr:colOff>
      <xdr:row>15</xdr:row>
      <xdr:rowOff>19051</xdr:rowOff>
    </xdr:from>
    <xdr:to>
      <xdr:col>7</xdr:col>
      <xdr:colOff>11907</xdr:colOff>
      <xdr:row>15</xdr:row>
      <xdr:rowOff>23812</xdr:rowOff>
    </xdr:to>
    <xdr:sp macro="" textlink="">
      <xdr:nvSpPr>
        <xdr:cNvPr id="14" name="Line 12"/>
        <xdr:cNvSpPr>
          <a:spLocks noChangeShapeType="1"/>
        </xdr:cNvSpPr>
      </xdr:nvSpPr>
      <xdr:spPr bwMode="auto">
        <a:xfrm>
          <a:off x="3314700" y="3486151"/>
          <a:ext cx="631032" cy="4761"/>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600075</xdr:colOff>
      <xdr:row>10</xdr:row>
      <xdr:rowOff>85724</xdr:rowOff>
    </xdr:from>
    <xdr:to>
      <xdr:col>3</xdr:col>
      <xdr:colOff>600075</xdr:colOff>
      <xdr:row>12</xdr:row>
      <xdr:rowOff>228599</xdr:rowOff>
    </xdr:to>
    <xdr:sp macro="" textlink="">
      <xdr:nvSpPr>
        <xdr:cNvPr id="15" name="Line 12"/>
        <xdr:cNvSpPr>
          <a:spLocks noChangeShapeType="1"/>
        </xdr:cNvSpPr>
      </xdr:nvSpPr>
      <xdr:spPr bwMode="auto">
        <a:xfrm flipV="1">
          <a:off x="1447800" y="2409824"/>
          <a:ext cx="609600" cy="6000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571500</xdr:colOff>
      <xdr:row>15</xdr:row>
      <xdr:rowOff>95250</xdr:rowOff>
    </xdr:from>
    <xdr:to>
      <xdr:col>3</xdr:col>
      <xdr:colOff>600075</xdr:colOff>
      <xdr:row>18</xdr:row>
      <xdr:rowOff>104776</xdr:rowOff>
    </xdr:to>
    <xdr:sp macro="" textlink="">
      <xdr:nvSpPr>
        <xdr:cNvPr id="16" name="Line 12"/>
        <xdr:cNvSpPr>
          <a:spLocks noChangeShapeType="1"/>
        </xdr:cNvSpPr>
      </xdr:nvSpPr>
      <xdr:spPr bwMode="auto">
        <a:xfrm>
          <a:off x="1412875" y="3476625"/>
          <a:ext cx="631825" cy="676276"/>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xdr:colOff>
      <xdr:row>10</xdr:row>
      <xdr:rowOff>104777</xdr:rowOff>
    </xdr:from>
    <xdr:to>
      <xdr:col>6</xdr:col>
      <xdr:colOff>590550</xdr:colOff>
      <xdr:row>12</xdr:row>
      <xdr:rowOff>209550</xdr:rowOff>
    </xdr:to>
    <xdr:sp macro="" textlink="">
      <xdr:nvSpPr>
        <xdr:cNvPr id="17" name="Line 12"/>
        <xdr:cNvSpPr>
          <a:spLocks noChangeShapeType="1"/>
        </xdr:cNvSpPr>
      </xdr:nvSpPr>
      <xdr:spPr bwMode="auto">
        <a:xfrm>
          <a:off x="3324226" y="2428877"/>
          <a:ext cx="590549" cy="56197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638177</xdr:colOff>
      <xdr:row>16</xdr:row>
      <xdr:rowOff>47624</xdr:rowOff>
    </xdr:from>
    <xdr:to>
      <xdr:col>6</xdr:col>
      <xdr:colOff>587376</xdr:colOff>
      <xdr:row>18</xdr:row>
      <xdr:rowOff>123825</xdr:rowOff>
    </xdr:to>
    <xdr:sp macro="" textlink="">
      <xdr:nvSpPr>
        <xdr:cNvPr id="18" name="Line 12"/>
        <xdr:cNvSpPr>
          <a:spLocks noChangeShapeType="1"/>
        </xdr:cNvSpPr>
      </xdr:nvSpPr>
      <xdr:spPr bwMode="auto">
        <a:xfrm flipV="1">
          <a:off x="3289302" y="3651249"/>
          <a:ext cx="600074" cy="520701"/>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0</xdr:colOff>
      <xdr:row>7</xdr:row>
      <xdr:rowOff>111126</xdr:rowOff>
    </xdr:from>
    <xdr:to>
      <xdr:col>20</xdr:col>
      <xdr:colOff>0</xdr:colOff>
      <xdr:row>22</xdr:row>
      <xdr:rowOff>127000</xdr:rowOff>
    </xdr:to>
    <xdr:sp macro="" textlink="">
      <xdr:nvSpPr>
        <xdr:cNvPr id="19" name="Rounded Rectangle 18"/>
        <xdr:cNvSpPr/>
      </xdr:nvSpPr>
      <xdr:spPr>
        <a:xfrm>
          <a:off x="9556750" y="1714501"/>
          <a:ext cx="1682750" cy="3349624"/>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Bộ</a:t>
          </a:r>
          <a:r>
            <a:rPr lang="en-US" sz="1100" b="1" baseline="0">
              <a:solidFill>
                <a:schemeClr val="tx1"/>
              </a:solidFill>
              <a:latin typeface="Times New Roman" pitchFamily="18" charset="0"/>
              <a:ea typeface="+mn-ea"/>
              <a:cs typeface="Times New Roman" pitchFamily="18" charset="0"/>
            </a:rPr>
            <a:t> phận Khai thác:</a:t>
          </a:r>
        </a:p>
        <a:p>
          <a:r>
            <a:rPr lang="en-US" sz="1100" b="0" baseline="0">
              <a:solidFill>
                <a:schemeClr val="tx1"/>
              </a:solidFill>
              <a:latin typeface="Times New Roman" pitchFamily="18" charset="0"/>
              <a:ea typeface="+mn-ea"/>
              <a:cs typeface="Times New Roman" pitchFamily="18" charset="0"/>
            </a:rPr>
            <a:t>- Chấp nhận hàng hóa, bảng kê, ..</a:t>
          </a:r>
        </a:p>
        <a:p>
          <a:r>
            <a:rPr lang="en-US" sz="1100" b="0" baseline="0">
              <a:solidFill>
                <a:schemeClr val="tx1"/>
              </a:solidFill>
              <a:latin typeface="Times New Roman" pitchFamily="18" charset="0"/>
              <a:ea typeface="+mn-ea"/>
              <a:cs typeface="Times New Roman" pitchFamily="18" charset="0"/>
            </a:rPr>
            <a:t>- Phân tuyến hàng hóa theo bảng phân tuyến dịch vụ kết nối.</a:t>
          </a:r>
        </a:p>
        <a:p>
          <a:r>
            <a:rPr lang="en-US" sz="1100" b="0" baseline="0">
              <a:solidFill>
                <a:schemeClr val="tx1"/>
              </a:solidFill>
              <a:latin typeface="Times New Roman" pitchFamily="18" charset="0"/>
              <a:ea typeface="+mn-ea"/>
              <a:cs typeface="Times New Roman" pitchFamily="18" charset="0"/>
            </a:rPr>
            <a:t>- Cập nhật hệ thống Ilink tương ứng.</a:t>
          </a:r>
        </a:p>
        <a:p>
          <a:r>
            <a:rPr lang="en-US" sz="1100" b="0" baseline="0">
              <a:solidFill>
                <a:schemeClr val="tx1"/>
              </a:solidFill>
              <a:latin typeface="Times New Roman" pitchFamily="18" charset="0"/>
              <a:ea typeface="+mn-ea"/>
              <a:cs typeface="Times New Roman" pitchFamily="18" charset="0"/>
            </a:rPr>
            <a:t>- BKG, làm hồ sơ khai HQ gửi bộ phận thông quan.</a:t>
          </a:r>
        </a:p>
        <a:p>
          <a:r>
            <a:rPr lang="en-US" sz="1100" b="0" baseline="0">
              <a:solidFill>
                <a:schemeClr val="tx1"/>
              </a:solidFill>
              <a:latin typeface="Times New Roman" pitchFamily="18" charset="0"/>
              <a:ea typeface="+mn-ea"/>
              <a:cs typeface="Times New Roman" pitchFamily="18" charset="0"/>
            </a:rPr>
            <a:t>- Đóng PX mawb hàng.</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ysClr val="windowText" lastClr="000000"/>
              </a:solidFill>
              <a:effectLst/>
              <a:latin typeface="Times New Roman" panose="02020603050405020304" pitchFamily="18" charset="0"/>
              <a:ea typeface="+mn-ea"/>
              <a:cs typeface="Times New Roman" panose="02020603050405020304" pitchFamily="18" charset="0"/>
            </a:rPr>
            <a:t>- Dán leble Mawb bay</a:t>
          </a:r>
          <a:endParaRPr lang="en-US" sz="1100" b="0" baseline="0">
            <a:solidFill>
              <a:sysClr val="windowText" lastClr="000000"/>
            </a:solidFill>
            <a:latin typeface="Times New Roman" pitchFamily="18" charset="0"/>
            <a:ea typeface="+mn-ea"/>
            <a:cs typeface="Times New Roman" pitchFamily="18" charset="0"/>
          </a:endParaRPr>
        </a:p>
        <a:p>
          <a:r>
            <a:rPr lang="en-US" sz="1100" b="0" baseline="0">
              <a:solidFill>
                <a:schemeClr val="tx1"/>
              </a:solidFill>
              <a:latin typeface="Times New Roman" pitchFamily="18" charset="0"/>
              <a:ea typeface="+mn-ea"/>
              <a:cs typeface="Times New Roman" pitchFamily="18" charset="0"/>
            </a:rPr>
            <a:t>- Giao hàng cho Lái xe</a:t>
          </a:r>
        </a:p>
        <a:p>
          <a:r>
            <a:rPr lang="en-US" sz="1100" b="0" baseline="0">
              <a:solidFill>
                <a:schemeClr val="tx1"/>
              </a:solidFill>
              <a:latin typeface="Times New Roman" pitchFamily="18" charset="0"/>
              <a:ea typeface="+mn-ea"/>
              <a:cs typeface="Times New Roman" pitchFamily="18" charset="0"/>
            </a:rPr>
            <a:t>- Check out </a:t>
          </a:r>
        </a:p>
        <a:p>
          <a:r>
            <a:rPr lang="en-US" sz="1100" b="0" baseline="0">
              <a:solidFill>
                <a:schemeClr val="tx1"/>
              </a:solidFill>
              <a:latin typeface="Times New Roman" pitchFamily="18" charset="0"/>
              <a:ea typeface="+mn-ea"/>
              <a:cs typeface="Times New Roman" pitchFamily="18" charset="0"/>
            </a:rPr>
            <a:t>- Scan chứng từ  để gửi Pre alert</a:t>
          </a:r>
        </a:p>
        <a:p>
          <a:r>
            <a:rPr lang="en-US" sz="1100" b="0" baseline="0">
              <a:solidFill>
                <a:schemeClr val="tx1"/>
              </a:solidFill>
              <a:latin typeface="Times New Roman" pitchFamily="18" charset="0"/>
              <a:ea typeface="+mn-ea"/>
              <a:cs typeface="Times New Roman" pitchFamily="18" charset="0"/>
            </a:rPr>
            <a:t>- Thông tin đổi Bill</a:t>
          </a:r>
          <a:endParaRPr lang="en-US" sz="1100"/>
        </a:p>
      </xdr:txBody>
    </xdr:sp>
    <xdr:clientData/>
  </xdr:twoCellAnchor>
  <xdr:twoCellAnchor>
    <xdr:from>
      <xdr:col>21</xdr:col>
      <xdr:colOff>0</xdr:colOff>
      <xdr:row>19</xdr:row>
      <xdr:rowOff>1</xdr:rowOff>
    </xdr:from>
    <xdr:to>
      <xdr:col>23</xdr:col>
      <xdr:colOff>0</xdr:colOff>
      <xdr:row>25</xdr:row>
      <xdr:rowOff>1</xdr:rowOff>
    </xdr:to>
    <xdr:sp macro="" textlink="">
      <xdr:nvSpPr>
        <xdr:cNvPr id="20" name="Rounded Rectangle 19"/>
        <xdr:cNvSpPr/>
      </xdr:nvSpPr>
      <xdr:spPr>
        <a:xfrm>
          <a:off x="11842750" y="4270376"/>
          <a:ext cx="1206500" cy="133350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Hàng</a:t>
          </a:r>
          <a:r>
            <a:rPr lang="en-US" sz="1100" b="1" baseline="0">
              <a:solidFill>
                <a:schemeClr val="tx1"/>
              </a:solidFill>
              <a:latin typeface="Times New Roman" pitchFamily="18" charset="0"/>
              <a:ea typeface="+mn-ea"/>
              <a:cs typeface="Times New Roman" pitchFamily="18" charset="0"/>
            </a:rPr>
            <a:t> hóa kết nối chuyển tiếp</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latin typeface="Times New Roman" pitchFamily="18" charset="0"/>
              <a:ea typeface="+mn-ea"/>
              <a:cs typeface="Times New Roman" pitchFamily="18" charset="0"/>
            </a:rPr>
            <a:t>- DVI, WCE, BDN, VAN, UPS, TNT,.. </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20</xdr:col>
      <xdr:colOff>9524</xdr:colOff>
      <xdr:row>8</xdr:row>
      <xdr:rowOff>28575</xdr:rowOff>
    </xdr:from>
    <xdr:to>
      <xdr:col>21</xdr:col>
      <xdr:colOff>9525</xdr:colOff>
      <xdr:row>13</xdr:row>
      <xdr:rowOff>0</xdr:rowOff>
    </xdr:to>
    <xdr:sp macro="" textlink="">
      <xdr:nvSpPr>
        <xdr:cNvPr id="21" name="Line 12"/>
        <xdr:cNvSpPr>
          <a:spLocks noChangeShapeType="1"/>
        </xdr:cNvSpPr>
      </xdr:nvSpPr>
      <xdr:spPr bwMode="auto">
        <a:xfrm flipV="1">
          <a:off x="11334749" y="1895475"/>
          <a:ext cx="609601" cy="11144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28575</xdr:colOff>
      <xdr:row>17</xdr:row>
      <xdr:rowOff>9526</xdr:rowOff>
    </xdr:from>
    <xdr:to>
      <xdr:col>20</xdr:col>
      <xdr:colOff>590551</xdr:colOff>
      <xdr:row>21</xdr:row>
      <xdr:rowOff>209550</xdr:rowOff>
    </xdr:to>
    <xdr:sp macro="" textlink="">
      <xdr:nvSpPr>
        <xdr:cNvPr id="22" name="Line 12"/>
        <xdr:cNvSpPr>
          <a:spLocks noChangeShapeType="1"/>
        </xdr:cNvSpPr>
      </xdr:nvSpPr>
      <xdr:spPr bwMode="auto">
        <a:xfrm>
          <a:off x="11353800" y="3933826"/>
          <a:ext cx="561976" cy="111442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24</xdr:col>
      <xdr:colOff>0</xdr:colOff>
      <xdr:row>4</xdr:row>
      <xdr:rowOff>190499</xdr:rowOff>
    </xdr:from>
    <xdr:to>
      <xdr:col>26</xdr:col>
      <xdr:colOff>590550</xdr:colOff>
      <xdr:row>11</xdr:row>
      <xdr:rowOff>15874</xdr:rowOff>
    </xdr:to>
    <xdr:sp macro="" textlink="">
      <xdr:nvSpPr>
        <xdr:cNvPr id="23" name="Rounded Rectangle 22"/>
        <xdr:cNvSpPr/>
      </xdr:nvSpPr>
      <xdr:spPr>
        <a:xfrm>
          <a:off x="13652500" y="1127124"/>
          <a:ext cx="1797050" cy="138112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Lái</a:t>
          </a:r>
          <a:r>
            <a:rPr lang="en-US" sz="1100" b="1" baseline="0">
              <a:solidFill>
                <a:schemeClr val="tx1"/>
              </a:solidFill>
              <a:latin typeface="Times New Roman" pitchFamily="18" charset="0"/>
              <a:ea typeface="+mn-ea"/>
              <a:cs typeface="Times New Roman" pitchFamily="18" charset="0"/>
            </a:rPr>
            <a:t> xe:</a:t>
          </a:r>
        </a:p>
        <a:p>
          <a:r>
            <a:rPr lang="en-US" sz="1100" b="0" baseline="0">
              <a:solidFill>
                <a:schemeClr val="tx1"/>
              </a:solidFill>
              <a:latin typeface="Times New Roman" pitchFamily="18" charset="0"/>
              <a:ea typeface="+mn-ea"/>
              <a:cs typeface="Times New Roman" pitchFamily="18" charset="0"/>
            </a:rPr>
            <a:t>- Nhận hồ sơ chứng từ </a:t>
          </a:r>
        </a:p>
        <a:p>
          <a:r>
            <a:rPr lang="en-US" sz="1100" b="0" baseline="0">
              <a:solidFill>
                <a:schemeClr val="tx1"/>
              </a:solidFill>
              <a:latin typeface="Times New Roman" pitchFamily="18" charset="0"/>
              <a:ea typeface="+mn-ea"/>
              <a:cs typeface="Times New Roman" pitchFamily="18" charset="0"/>
            </a:rPr>
            <a:t>- Nhận tổng số Mawb, kiện hàng, </a:t>
          </a:r>
        </a:p>
        <a:p>
          <a:r>
            <a:rPr lang="en-US" sz="1100" b="0" baseline="0">
              <a:solidFill>
                <a:schemeClr val="tx1"/>
              </a:solidFill>
              <a:latin typeface="Times New Roman" pitchFamily="18" charset="0"/>
              <a:ea typeface="+mn-ea"/>
              <a:cs typeface="Times New Roman" pitchFamily="18" charset="0"/>
            </a:rPr>
            <a:t>- Biên bản bàn giao</a:t>
          </a:r>
          <a:endParaRPr lang="en-US" sz="1100" b="0">
            <a:solidFill>
              <a:schemeClr val="tx1"/>
            </a:solidFill>
            <a:latin typeface="Times New Roman" pitchFamily="18" charset="0"/>
            <a:cs typeface="Times New Roman" pitchFamily="18" charset="0"/>
          </a:endParaRPr>
        </a:p>
        <a:p>
          <a:pPr algn="ctr"/>
          <a:endParaRPr lang="en-US" sz="1100" b="0"/>
        </a:p>
      </xdr:txBody>
    </xdr:sp>
    <xdr:clientData/>
  </xdr:twoCellAnchor>
  <xdr:twoCellAnchor>
    <xdr:from>
      <xdr:col>23</xdr:col>
      <xdr:colOff>0</xdr:colOff>
      <xdr:row>8</xdr:row>
      <xdr:rowOff>0</xdr:rowOff>
    </xdr:from>
    <xdr:to>
      <xdr:col>24</xdr:col>
      <xdr:colOff>28575</xdr:colOff>
      <xdr:row>8</xdr:row>
      <xdr:rowOff>2</xdr:rowOff>
    </xdr:to>
    <xdr:sp macro="" textlink="">
      <xdr:nvSpPr>
        <xdr:cNvPr id="24" name="Line 12"/>
        <xdr:cNvSpPr>
          <a:spLocks noChangeShapeType="1"/>
        </xdr:cNvSpPr>
      </xdr:nvSpPr>
      <xdr:spPr bwMode="auto">
        <a:xfrm flipV="1">
          <a:off x="13154025" y="1866900"/>
          <a:ext cx="638175" cy="2"/>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133349</xdr:rowOff>
    </xdr:from>
    <xdr:to>
      <xdr:col>30</xdr:col>
      <xdr:colOff>590550</xdr:colOff>
      <xdr:row>15</xdr:row>
      <xdr:rowOff>9524</xdr:rowOff>
    </xdr:to>
    <xdr:sp macro="" textlink="">
      <xdr:nvSpPr>
        <xdr:cNvPr id="25" name="Rounded Rectangle 24"/>
        <xdr:cNvSpPr/>
      </xdr:nvSpPr>
      <xdr:spPr>
        <a:xfrm>
          <a:off x="16202025" y="666749"/>
          <a:ext cx="1809750" cy="280987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Bộ</a:t>
          </a:r>
          <a:r>
            <a:rPr lang="en-US" sz="1100" b="1" baseline="0">
              <a:solidFill>
                <a:schemeClr val="tx1"/>
              </a:solidFill>
              <a:latin typeface="Times New Roman" pitchFamily="18" charset="0"/>
              <a:ea typeface="+mn-ea"/>
              <a:cs typeface="Times New Roman" pitchFamily="18" charset="0"/>
            </a:rPr>
            <a:t> phận Thông Quan:</a:t>
          </a:r>
        </a:p>
        <a:p>
          <a:r>
            <a:rPr lang="en-US" sz="1100" b="0" baseline="0">
              <a:solidFill>
                <a:schemeClr val="tx1"/>
              </a:solidFill>
              <a:latin typeface="Times New Roman" pitchFamily="18" charset="0"/>
              <a:ea typeface="+mn-ea"/>
              <a:cs typeface="Times New Roman" pitchFamily="18" charset="0"/>
            </a:rPr>
            <a:t>- Làm thủ tục Hải quan (Kiểm hóa, giám sát, an ninh)</a:t>
          </a:r>
        </a:p>
        <a:p>
          <a:r>
            <a:rPr lang="en-US" sz="1100" b="0" baseline="0">
              <a:solidFill>
                <a:schemeClr val="tx1"/>
              </a:solidFill>
              <a:latin typeface="Times New Roman" pitchFamily="18" charset="0"/>
              <a:ea typeface="+mn-ea"/>
              <a:cs typeface="Times New Roman" pitchFamily="18" charset="0"/>
            </a:rPr>
            <a:t>- Đo kích thước hàng, cân trọng lượng hàng hóa, giao hàng cho hãng Air.</a:t>
          </a:r>
        </a:p>
        <a:p>
          <a:r>
            <a:rPr lang="en-US" sz="1100" b="0" baseline="0">
              <a:solidFill>
                <a:schemeClr val="tx1"/>
              </a:solidFill>
              <a:latin typeface="Times New Roman" pitchFamily="18" charset="0"/>
              <a:ea typeface="+mn-ea"/>
              <a:cs typeface="Times New Roman" pitchFamily="18" charset="0"/>
            </a:rPr>
            <a:t>- Đem phiếu cân hàng đi lên hãng bay để xuất không vận đơn.</a:t>
          </a:r>
        </a:p>
        <a:p>
          <a:r>
            <a:rPr lang="en-US" sz="1100" b="0" baseline="0">
              <a:solidFill>
                <a:schemeClr val="tx1"/>
              </a:solidFill>
              <a:latin typeface="Times New Roman" pitchFamily="18" charset="0"/>
              <a:ea typeface="+mn-ea"/>
              <a:cs typeface="Times New Roman" pitchFamily="18" charset="0"/>
            </a:rPr>
            <a:t>- Scan không vận đơn gửi mail về cho bộ phận khai  thác để gửi Pre cho đối tác.</a:t>
          </a:r>
          <a:endParaRPr lang="en-US" sz="1100" b="0">
            <a:solidFill>
              <a:schemeClr val="tx1"/>
            </a:solidFill>
            <a:latin typeface="Times New Roman" pitchFamily="18" charset="0"/>
            <a:cs typeface="Times New Roman" pitchFamily="18" charset="0"/>
          </a:endParaRPr>
        </a:p>
        <a:p>
          <a:pPr algn="ctr"/>
          <a:endParaRPr lang="en-US" sz="1100" b="0"/>
        </a:p>
      </xdr:txBody>
    </xdr:sp>
    <xdr:clientData/>
  </xdr:twoCellAnchor>
  <xdr:twoCellAnchor>
    <xdr:from>
      <xdr:col>27</xdr:col>
      <xdr:colOff>0</xdr:colOff>
      <xdr:row>8</xdr:row>
      <xdr:rowOff>0</xdr:rowOff>
    </xdr:from>
    <xdr:to>
      <xdr:col>28</xdr:col>
      <xdr:colOff>28575</xdr:colOff>
      <xdr:row>8</xdr:row>
      <xdr:rowOff>2</xdr:rowOff>
    </xdr:to>
    <xdr:sp macro="" textlink="">
      <xdr:nvSpPr>
        <xdr:cNvPr id="26" name="Line 12"/>
        <xdr:cNvSpPr>
          <a:spLocks noChangeShapeType="1"/>
        </xdr:cNvSpPr>
      </xdr:nvSpPr>
      <xdr:spPr bwMode="auto">
        <a:xfrm flipV="1">
          <a:off x="15592425" y="1866900"/>
          <a:ext cx="638175" cy="2"/>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12</xdr:row>
      <xdr:rowOff>0</xdr:rowOff>
    </xdr:from>
    <xdr:to>
      <xdr:col>9</xdr:col>
      <xdr:colOff>35719</xdr:colOff>
      <xdr:row>18</xdr:row>
      <xdr:rowOff>19051</xdr:rowOff>
    </xdr:to>
    <xdr:sp macro="" textlink="">
      <xdr:nvSpPr>
        <xdr:cNvPr id="27" name="Rounded Rectangle 26"/>
        <xdr:cNvSpPr/>
      </xdr:nvSpPr>
      <xdr:spPr>
        <a:xfrm>
          <a:off x="3933825" y="2781300"/>
          <a:ext cx="1254919" cy="1390651"/>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a:solidFill>
                <a:schemeClr val="tx1"/>
              </a:solidFill>
              <a:latin typeface="Times New Roman" pitchFamily="18" charset="0"/>
              <a:ea typeface="+mn-ea"/>
              <a:cs typeface="Times New Roman" pitchFamily="18" charset="0"/>
            </a:rPr>
            <a:t>Bộ</a:t>
          </a:r>
          <a:r>
            <a:rPr lang="en-US" sz="1100" b="1" baseline="0">
              <a:solidFill>
                <a:schemeClr val="tx1"/>
              </a:solidFill>
              <a:latin typeface="Times New Roman" pitchFamily="18" charset="0"/>
              <a:ea typeface="+mn-ea"/>
              <a:cs typeface="Times New Roman" pitchFamily="18" charset="0"/>
            </a:rPr>
            <a:t> phận Pick up - P.VH</a:t>
          </a:r>
        </a:p>
      </xdr:txBody>
    </xdr:sp>
    <xdr:clientData/>
  </xdr:twoCellAnchor>
  <xdr:twoCellAnchor>
    <xdr:from>
      <xdr:col>10</xdr:col>
      <xdr:colOff>11905</xdr:colOff>
      <xdr:row>4</xdr:row>
      <xdr:rowOff>190500</xdr:rowOff>
    </xdr:from>
    <xdr:to>
      <xdr:col>12</xdr:col>
      <xdr:colOff>519112</xdr:colOff>
      <xdr:row>10</xdr:row>
      <xdr:rowOff>209551</xdr:rowOff>
    </xdr:to>
    <xdr:sp macro="" textlink="">
      <xdr:nvSpPr>
        <xdr:cNvPr id="28" name="Rounded Rectangle 27"/>
        <xdr:cNvSpPr/>
      </xdr:nvSpPr>
      <xdr:spPr>
        <a:xfrm>
          <a:off x="5774530" y="1143000"/>
          <a:ext cx="1659732" cy="1390651"/>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Times New Roman" pitchFamily="18" charset="0"/>
              <a:ea typeface="+mn-ea"/>
              <a:cs typeface="Times New Roman" pitchFamily="18" charset="0"/>
            </a:rPr>
            <a:t>Pick up KV Hà Nội, Hồ Chí Minh:</a:t>
          </a:r>
        </a:p>
        <a:p>
          <a:r>
            <a:rPr lang="en-US" sz="1100" b="0" baseline="0">
              <a:solidFill>
                <a:schemeClr val="tx1"/>
              </a:solidFill>
              <a:latin typeface="Times New Roman" pitchFamily="18" charset="0"/>
              <a:ea typeface="+mn-ea"/>
              <a:cs typeface="Times New Roman" pitchFamily="18" charset="0"/>
            </a:rPr>
            <a:t>- Nhận hàng hóa, kết nối, check in theo bảng giá bán, Ack out ..</a:t>
          </a:r>
        </a:p>
        <a:p>
          <a:r>
            <a:rPr lang="en-US" sz="1100" b="0" baseline="0">
              <a:solidFill>
                <a:schemeClr val="tx1"/>
              </a:solidFill>
              <a:latin typeface="Times New Roman" pitchFamily="18" charset="0"/>
              <a:ea typeface="+mn-ea"/>
              <a:cs typeface="Times New Roman" pitchFamily="18" charset="0"/>
            </a:rPr>
            <a:t>- Bàn giao hàng hóa cho bộ phận khai thác</a:t>
          </a:r>
        </a:p>
      </xdr:txBody>
    </xdr:sp>
    <xdr:clientData/>
  </xdr:twoCellAnchor>
  <xdr:twoCellAnchor>
    <xdr:from>
      <xdr:col>9</xdr:col>
      <xdr:colOff>35718</xdr:colOff>
      <xdr:row>8</xdr:row>
      <xdr:rowOff>35719</xdr:rowOff>
    </xdr:from>
    <xdr:to>
      <xdr:col>10</xdr:col>
      <xdr:colOff>0</xdr:colOff>
      <xdr:row>13</xdr:row>
      <xdr:rowOff>19051</xdr:rowOff>
    </xdr:to>
    <xdr:sp macro="" textlink="">
      <xdr:nvSpPr>
        <xdr:cNvPr id="29" name="Line 12"/>
        <xdr:cNvSpPr>
          <a:spLocks noChangeShapeType="1"/>
        </xdr:cNvSpPr>
      </xdr:nvSpPr>
      <xdr:spPr bwMode="auto">
        <a:xfrm flipV="1">
          <a:off x="5188743" y="1902619"/>
          <a:ext cx="573882" cy="1126332"/>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47625</xdr:colOff>
      <xdr:row>16</xdr:row>
      <xdr:rowOff>11906</xdr:rowOff>
    </xdr:from>
    <xdr:to>
      <xdr:col>10</xdr:col>
      <xdr:colOff>2382</xdr:colOff>
      <xdr:row>20</xdr:row>
      <xdr:rowOff>211930</xdr:rowOff>
    </xdr:to>
    <xdr:sp macro="" textlink="">
      <xdr:nvSpPr>
        <xdr:cNvPr id="30" name="Line 12"/>
        <xdr:cNvSpPr>
          <a:spLocks noChangeShapeType="1"/>
        </xdr:cNvSpPr>
      </xdr:nvSpPr>
      <xdr:spPr bwMode="auto">
        <a:xfrm>
          <a:off x="5200650" y="3707606"/>
          <a:ext cx="564357" cy="111442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519112</xdr:colOff>
      <xdr:row>7</xdr:row>
      <xdr:rowOff>200026</xdr:rowOff>
    </xdr:from>
    <xdr:to>
      <xdr:col>16</xdr:col>
      <xdr:colOff>535782</xdr:colOff>
      <xdr:row>12</xdr:row>
      <xdr:rowOff>11906</xdr:rowOff>
    </xdr:to>
    <xdr:cxnSp macro="">
      <xdr:nvCxnSpPr>
        <xdr:cNvPr id="31" name="Elbow Connector 30"/>
        <xdr:cNvCxnSpPr>
          <a:stCxn id="28" idx="3"/>
        </xdr:cNvCxnSpPr>
      </xdr:nvCxnSpPr>
      <xdr:spPr>
        <a:xfrm>
          <a:off x="7434262" y="1838326"/>
          <a:ext cx="2188370" cy="95488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206375</xdr:colOff>
      <xdr:row>19</xdr:row>
      <xdr:rowOff>15875</xdr:rowOff>
    </xdr:from>
    <xdr:to>
      <xdr:col>16</xdr:col>
      <xdr:colOff>83344</xdr:colOff>
      <xdr:row>33</xdr:row>
      <xdr:rowOff>15874</xdr:rowOff>
    </xdr:to>
    <xdr:sp macro="" textlink="">
      <xdr:nvSpPr>
        <xdr:cNvPr id="32" name="Rounded Rectangle 31"/>
        <xdr:cNvSpPr/>
      </xdr:nvSpPr>
      <xdr:spPr>
        <a:xfrm>
          <a:off x="7604125" y="4286250"/>
          <a:ext cx="1496219" cy="31114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Quản lý điều phối</a:t>
          </a:r>
        </a:p>
        <a:p>
          <a:r>
            <a:rPr lang="en-US" sz="1100" b="0" baseline="0">
              <a:solidFill>
                <a:schemeClr val="tx1"/>
              </a:solidFill>
              <a:latin typeface="Times New Roman" pitchFamily="18" charset="0"/>
              <a:ea typeface="+mn-ea"/>
              <a:cs typeface="Times New Roman" pitchFamily="18" charset="0"/>
            </a:rPr>
            <a:t>- Sắp xếp nhân viên đón hàng.</a:t>
          </a:r>
        </a:p>
        <a:p>
          <a:r>
            <a:rPr lang="en-US" sz="1100" b="0" baseline="0">
              <a:solidFill>
                <a:schemeClr val="tx1"/>
              </a:solidFill>
              <a:latin typeface="Times New Roman" pitchFamily="18" charset="0"/>
              <a:ea typeface="+mn-ea"/>
              <a:cs typeface="Times New Roman" pitchFamily="18" charset="0"/>
            </a:rPr>
            <a:t>- Xác nhận tin nhắn trở lại cho các tuyến về tình trạng đón hàng (nhận được hay chưa, đủ hay thiếu, giờ đón..</a:t>
          </a:r>
        </a:p>
        <a:p>
          <a:r>
            <a:rPr lang="en-US" sz="1100" b="0" baseline="0">
              <a:solidFill>
                <a:schemeClr val="tx1"/>
              </a:solidFill>
              <a:latin typeface="Times New Roman" pitchFamily="18" charset="0"/>
              <a:ea typeface="+mn-ea"/>
              <a:cs typeface="Times New Roman" pitchFamily="18" charset="0"/>
            </a:rPr>
            <a:t>- Ký biên bản bàn giao</a:t>
          </a:r>
          <a:endParaRPr lang="en-US" sz="1100" b="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13</xdr:col>
      <xdr:colOff>0</xdr:colOff>
      <xdr:row>24</xdr:row>
      <xdr:rowOff>206375</xdr:rowOff>
    </xdr:from>
    <xdr:to>
      <xdr:col>13</xdr:col>
      <xdr:colOff>174625</xdr:colOff>
      <xdr:row>25</xdr:row>
      <xdr:rowOff>0</xdr:rowOff>
    </xdr:to>
    <xdr:sp macro="" textlink="">
      <xdr:nvSpPr>
        <xdr:cNvPr id="33" name="Line 12"/>
        <xdr:cNvSpPr>
          <a:spLocks noChangeShapeType="1"/>
        </xdr:cNvSpPr>
      </xdr:nvSpPr>
      <xdr:spPr bwMode="auto">
        <a:xfrm flipV="1">
          <a:off x="7397750" y="5588000"/>
          <a:ext cx="174625" cy="158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95250</xdr:colOff>
      <xdr:row>17</xdr:row>
      <xdr:rowOff>0</xdr:rowOff>
    </xdr:from>
    <xdr:to>
      <xdr:col>16</xdr:col>
      <xdr:colOff>523875</xdr:colOff>
      <xdr:row>24</xdr:row>
      <xdr:rowOff>214311</xdr:rowOff>
    </xdr:to>
    <xdr:sp macro="" textlink="">
      <xdr:nvSpPr>
        <xdr:cNvPr id="34" name="Line 12"/>
        <xdr:cNvSpPr>
          <a:spLocks noChangeShapeType="1"/>
        </xdr:cNvSpPr>
      </xdr:nvSpPr>
      <xdr:spPr bwMode="auto">
        <a:xfrm flipV="1">
          <a:off x="9182100" y="3924300"/>
          <a:ext cx="428625" cy="1814511"/>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24</xdr:col>
      <xdr:colOff>11906</xdr:colOff>
      <xdr:row>18</xdr:row>
      <xdr:rowOff>214312</xdr:rowOff>
    </xdr:from>
    <xdr:to>
      <xdr:col>26</xdr:col>
      <xdr:colOff>602456</xdr:colOff>
      <xdr:row>25</xdr:row>
      <xdr:rowOff>0</xdr:rowOff>
    </xdr:to>
    <xdr:sp macro="" textlink="">
      <xdr:nvSpPr>
        <xdr:cNvPr id="35" name="Rounded Rectangle 34"/>
        <xdr:cNvSpPr/>
      </xdr:nvSpPr>
      <xdr:spPr>
        <a:xfrm>
          <a:off x="13775531" y="4367212"/>
          <a:ext cx="1809750" cy="1385888"/>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Pick</a:t>
          </a:r>
          <a:r>
            <a:rPr lang="en-US" sz="1100" b="1" baseline="0">
              <a:solidFill>
                <a:schemeClr val="tx1"/>
              </a:solidFill>
              <a:latin typeface="Times New Roman" pitchFamily="18" charset="0"/>
              <a:ea typeface="+mn-ea"/>
              <a:cs typeface="Times New Roman" pitchFamily="18" charset="0"/>
            </a:rPr>
            <a:t> up KV Hà Nội, HCM:</a:t>
          </a:r>
        </a:p>
        <a:p>
          <a:r>
            <a:rPr lang="en-US" sz="1100" b="0" baseline="0">
              <a:solidFill>
                <a:schemeClr val="tx1"/>
              </a:solidFill>
              <a:latin typeface="Times New Roman" pitchFamily="18" charset="0"/>
              <a:ea typeface="+mn-ea"/>
              <a:cs typeface="Times New Roman" pitchFamily="18" charset="0"/>
            </a:rPr>
            <a:t>- Nhận hồ sơ chứng từ </a:t>
          </a:r>
        </a:p>
        <a:p>
          <a:r>
            <a:rPr lang="en-US" sz="1100" b="0" baseline="0">
              <a:solidFill>
                <a:schemeClr val="tx1"/>
              </a:solidFill>
              <a:latin typeface="Times New Roman" pitchFamily="18" charset="0"/>
              <a:ea typeface="+mn-ea"/>
              <a:cs typeface="Times New Roman" pitchFamily="18" charset="0"/>
            </a:rPr>
            <a:t>- Nhận bảng kê hàng, </a:t>
          </a:r>
        </a:p>
        <a:p>
          <a:r>
            <a:rPr lang="en-US" sz="1100" b="0" baseline="0">
              <a:solidFill>
                <a:schemeClr val="tx1"/>
              </a:solidFill>
              <a:latin typeface="Times New Roman" pitchFamily="18" charset="0"/>
              <a:ea typeface="+mn-ea"/>
              <a:cs typeface="Times New Roman" pitchFamily="18" charset="0"/>
            </a:rPr>
            <a:t>- Nhận hàng hóa giao cho đối tác</a:t>
          </a:r>
          <a:endParaRPr lang="en-US" sz="1100" b="0">
            <a:solidFill>
              <a:schemeClr val="tx1"/>
            </a:solidFill>
            <a:latin typeface="Times New Roman" pitchFamily="18" charset="0"/>
            <a:cs typeface="Times New Roman" pitchFamily="18" charset="0"/>
          </a:endParaRPr>
        </a:p>
        <a:p>
          <a:pPr algn="ctr"/>
          <a:endParaRPr lang="en-US" sz="1100" b="0"/>
        </a:p>
      </xdr:txBody>
    </xdr:sp>
    <xdr:clientData/>
  </xdr:twoCellAnchor>
  <xdr:twoCellAnchor>
    <xdr:from>
      <xdr:col>23</xdr:col>
      <xdr:colOff>0</xdr:colOff>
      <xdr:row>22</xdr:row>
      <xdr:rowOff>0</xdr:rowOff>
    </xdr:from>
    <xdr:to>
      <xdr:col>24</xdr:col>
      <xdr:colOff>28575</xdr:colOff>
      <xdr:row>22</xdr:row>
      <xdr:rowOff>2</xdr:rowOff>
    </xdr:to>
    <xdr:sp macro="" textlink="">
      <xdr:nvSpPr>
        <xdr:cNvPr id="36" name="Line 12"/>
        <xdr:cNvSpPr>
          <a:spLocks noChangeShapeType="1"/>
        </xdr:cNvSpPr>
      </xdr:nvSpPr>
      <xdr:spPr bwMode="auto">
        <a:xfrm flipV="1">
          <a:off x="13154025" y="5067300"/>
          <a:ext cx="638175" cy="2"/>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28</xdr:col>
      <xdr:colOff>11906</xdr:colOff>
      <xdr:row>21</xdr:row>
      <xdr:rowOff>154782</xdr:rowOff>
    </xdr:from>
    <xdr:to>
      <xdr:col>30</xdr:col>
      <xdr:colOff>602456</xdr:colOff>
      <xdr:row>33</xdr:row>
      <xdr:rowOff>11907</xdr:rowOff>
    </xdr:to>
    <xdr:sp macro="" textlink="">
      <xdr:nvSpPr>
        <xdr:cNvPr id="37" name="Rounded Rectangle 36"/>
        <xdr:cNvSpPr/>
      </xdr:nvSpPr>
      <xdr:spPr>
        <a:xfrm>
          <a:off x="16213931" y="4993482"/>
          <a:ext cx="1809750" cy="260032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Bộ phận Khai thác:</a:t>
          </a:r>
        </a:p>
        <a:p>
          <a:r>
            <a:rPr lang="en-US" sz="1100" b="1" baseline="0">
              <a:solidFill>
                <a:schemeClr val="tx1"/>
              </a:solidFill>
              <a:latin typeface="Times New Roman" pitchFamily="18" charset="0"/>
              <a:ea typeface="+mn-ea"/>
              <a:cs typeface="Times New Roman" pitchFamily="18" charset="0"/>
            </a:rPr>
            <a:t>- </a:t>
          </a:r>
          <a:r>
            <a:rPr lang="en-US" sz="1100" b="0" baseline="0">
              <a:solidFill>
                <a:schemeClr val="tx1"/>
              </a:solidFill>
              <a:latin typeface="Times New Roman" pitchFamily="18" charset="0"/>
              <a:ea typeface="+mn-ea"/>
              <a:cs typeface="Times New Roman" pitchFamily="18" charset="0"/>
            </a:rPr>
            <a:t>Gửi Pre alert cho đối tác ngay sau khi bộ phận thông quan cân hàng xong</a:t>
          </a:r>
        </a:p>
        <a:p>
          <a:r>
            <a:rPr lang="en-US" sz="1100" b="0" baseline="0">
              <a:solidFill>
                <a:schemeClr val="tx1"/>
              </a:solidFill>
              <a:latin typeface="Times New Roman" pitchFamily="18" charset="0"/>
              <a:ea typeface="+mn-ea"/>
              <a:cs typeface="Times New Roman" pitchFamily="18" charset="0"/>
            </a:rPr>
            <a:t>- Đính kèm file </a:t>
          </a:r>
        </a:p>
        <a:p>
          <a:r>
            <a:rPr lang="en-US" sz="1100" b="0" baseline="0">
              <a:solidFill>
                <a:schemeClr val="tx1"/>
              </a:solidFill>
              <a:latin typeface="Times New Roman" pitchFamily="18" charset="0"/>
              <a:ea typeface="+mn-ea"/>
              <a:cs typeface="Times New Roman" pitchFamily="18" charset="0"/>
            </a:rPr>
            <a:t>+ Manifets, Scan chứng từ, C/O (nếu có) ....</a:t>
          </a:r>
        </a:p>
        <a:p>
          <a:r>
            <a:rPr lang="en-US" sz="1100" b="0" baseline="0">
              <a:solidFill>
                <a:schemeClr val="tx1"/>
              </a:solidFill>
              <a:latin typeface="Times New Roman" pitchFamily="18" charset="0"/>
              <a:ea typeface="+mn-ea"/>
              <a:cs typeface="Times New Roman" pitchFamily="18" charset="0"/>
            </a:rPr>
            <a:t>+ File không vận đơn</a:t>
          </a:r>
        </a:p>
        <a:p>
          <a:r>
            <a:rPr lang="en-US" sz="1100" b="0" baseline="0">
              <a:solidFill>
                <a:schemeClr val="tx1"/>
              </a:solidFill>
              <a:latin typeface="Times New Roman" pitchFamily="18" charset="0"/>
              <a:ea typeface="+mn-ea"/>
              <a:cs typeface="Times New Roman" pitchFamily="18" charset="0"/>
            </a:rPr>
            <a:t>- Check tình trạng của các Mawb để gửi hệ thống.</a:t>
          </a:r>
        </a:p>
        <a:p>
          <a:r>
            <a:rPr lang="en-US" sz="1100" b="0" baseline="0">
              <a:solidFill>
                <a:schemeClr val="tx1"/>
              </a:solidFill>
              <a:latin typeface="Times New Roman" pitchFamily="18" charset="0"/>
              <a:ea typeface="+mn-ea"/>
              <a:cs typeface="Times New Roman" pitchFamily="18" charset="0"/>
            </a:rPr>
            <a:t>- Báo cáo tồn theo mẫu</a:t>
          </a:r>
        </a:p>
        <a:p>
          <a:pPr algn="ctr"/>
          <a:endParaRPr lang="en-US" sz="1100" b="0"/>
        </a:p>
      </xdr:txBody>
    </xdr:sp>
    <xdr:clientData/>
  </xdr:twoCellAnchor>
  <xdr:twoCellAnchor>
    <xdr:from>
      <xdr:col>29</xdr:col>
      <xdr:colOff>297656</xdr:colOff>
      <xdr:row>15</xdr:row>
      <xdr:rowOff>35719</xdr:rowOff>
    </xdr:from>
    <xdr:to>
      <xdr:col>29</xdr:col>
      <xdr:colOff>297656</xdr:colOff>
      <xdr:row>21</xdr:row>
      <xdr:rowOff>130967</xdr:rowOff>
    </xdr:to>
    <xdr:sp macro="" textlink="">
      <xdr:nvSpPr>
        <xdr:cNvPr id="38" name="Line 12"/>
        <xdr:cNvSpPr>
          <a:spLocks noChangeShapeType="1"/>
        </xdr:cNvSpPr>
      </xdr:nvSpPr>
      <xdr:spPr bwMode="auto">
        <a:xfrm>
          <a:off x="17109281" y="3502819"/>
          <a:ext cx="0" cy="1466848"/>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24</xdr:col>
      <xdr:colOff>0</xdr:colOff>
      <xdr:row>27</xdr:row>
      <xdr:rowOff>0</xdr:rowOff>
    </xdr:from>
    <xdr:to>
      <xdr:col>26</xdr:col>
      <xdr:colOff>590550</xdr:colOff>
      <xdr:row>33</xdr:row>
      <xdr:rowOff>0</xdr:rowOff>
    </xdr:to>
    <xdr:sp macro="" textlink="">
      <xdr:nvSpPr>
        <xdr:cNvPr id="39" name="Rounded Rectangle 38"/>
        <xdr:cNvSpPr/>
      </xdr:nvSpPr>
      <xdr:spPr>
        <a:xfrm>
          <a:off x="13763625" y="6210300"/>
          <a:ext cx="1809750" cy="137160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Bộ phận Khai thác:</a:t>
          </a:r>
        </a:p>
        <a:p>
          <a:r>
            <a:rPr lang="en-US" sz="1100" b="1" baseline="0">
              <a:solidFill>
                <a:schemeClr val="tx1"/>
              </a:solidFill>
              <a:latin typeface="Times New Roman" pitchFamily="18" charset="0"/>
              <a:ea typeface="+mn-ea"/>
              <a:cs typeface="Times New Roman" pitchFamily="18" charset="0"/>
            </a:rPr>
            <a:t>- </a:t>
          </a:r>
          <a:r>
            <a:rPr lang="en-US" sz="1100" b="0" baseline="0">
              <a:solidFill>
                <a:schemeClr val="tx1"/>
              </a:solidFill>
              <a:latin typeface="Times New Roman" pitchFamily="18" charset="0"/>
              <a:ea typeface="+mn-ea"/>
              <a:cs typeface="Times New Roman" pitchFamily="18" charset="0"/>
            </a:rPr>
            <a:t>Check với đối tác DVI, WCE, BDN về trọng lượng hàng hóa sau khi kết nối để thông báo với khách hàng</a:t>
          </a:r>
          <a:endParaRPr lang="en-US" sz="1100" b="0"/>
        </a:p>
      </xdr:txBody>
    </xdr:sp>
    <xdr:clientData/>
  </xdr:twoCellAnchor>
  <xdr:twoCellAnchor>
    <xdr:from>
      <xdr:col>25</xdr:col>
      <xdr:colOff>297654</xdr:colOff>
      <xdr:row>25</xdr:row>
      <xdr:rowOff>23812</xdr:rowOff>
    </xdr:from>
    <xdr:to>
      <xdr:col>25</xdr:col>
      <xdr:colOff>297656</xdr:colOff>
      <xdr:row>27</xdr:row>
      <xdr:rowOff>0</xdr:rowOff>
    </xdr:to>
    <xdr:sp macro="" textlink="">
      <xdr:nvSpPr>
        <xdr:cNvPr id="40" name="Line 12"/>
        <xdr:cNvSpPr>
          <a:spLocks noChangeShapeType="1"/>
        </xdr:cNvSpPr>
      </xdr:nvSpPr>
      <xdr:spPr bwMode="auto">
        <a:xfrm flipH="1">
          <a:off x="14670879" y="5776912"/>
          <a:ext cx="2" cy="433388"/>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25</xdr:col>
      <xdr:colOff>301625</xdr:colOff>
      <xdr:row>37</xdr:row>
      <xdr:rowOff>0</xdr:rowOff>
    </xdr:from>
    <xdr:to>
      <xdr:col>29</xdr:col>
      <xdr:colOff>381000</xdr:colOff>
      <xdr:row>43</xdr:row>
      <xdr:rowOff>0</xdr:rowOff>
    </xdr:to>
    <xdr:sp macro="" textlink="">
      <xdr:nvSpPr>
        <xdr:cNvPr id="41" name="Rounded Rectangle 40"/>
        <xdr:cNvSpPr/>
      </xdr:nvSpPr>
      <xdr:spPr>
        <a:xfrm>
          <a:off x="14674850" y="8496300"/>
          <a:ext cx="2517775" cy="137160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BỘ DỊCH VỤ KHÁCH HÀNG:</a:t>
          </a:r>
        </a:p>
        <a:p>
          <a:r>
            <a:rPr lang="en-US" sz="1100" b="1" baseline="0">
              <a:solidFill>
                <a:schemeClr val="tx1"/>
              </a:solidFill>
              <a:latin typeface="Times New Roman" pitchFamily="18" charset="0"/>
              <a:ea typeface="+mn-ea"/>
              <a:cs typeface="Times New Roman" pitchFamily="18" charset="0"/>
            </a:rPr>
            <a:t>- </a:t>
          </a:r>
          <a:r>
            <a:rPr lang="en-US" sz="1100" b="0" baseline="0">
              <a:solidFill>
                <a:schemeClr val="tx1"/>
              </a:solidFill>
              <a:latin typeface="Times New Roman" pitchFamily="18" charset="0"/>
              <a:ea typeface="+mn-ea"/>
              <a:cs typeface="Times New Roman" pitchFamily="18" charset="0"/>
            </a:rPr>
            <a:t>Theo dõi POD  </a:t>
          </a:r>
        </a:p>
        <a:p>
          <a:r>
            <a:rPr lang="en-US" sz="1100" b="0" baseline="0">
              <a:solidFill>
                <a:schemeClr val="tx1"/>
              </a:solidFill>
              <a:latin typeface="Times New Roman" pitchFamily="18" charset="0"/>
              <a:ea typeface="+mn-ea"/>
              <a:cs typeface="Times New Roman" pitchFamily="18" charset="0"/>
            </a:rPr>
            <a:t>- Cập nhật POD</a:t>
          </a:r>
        </a:p>
        <a:p>
          <a:r>
            <a:rPr lang="en-US" sz="1100" b="0" baseline="0">
              <a:solidFill>
                <a:schemeClr val="tx1"/>
              </a:solidFill>
              <a:latin typeface="Times New Roman" pitchFamily="18" charset="0"/>
              <a:ea typeface="+mn-ea"/>
              <a:cs typeface="Times New Roman" pitchFamily="18" charset="0"/>
            </a:rPr>
            <a:t>- Xác nhận thông tin, tư vấn, giải quyết khiếu nại, bồi thường với KH, với đối tác </a:t>
          </a:r>
          <a:endParaRPr lang="en-US" sz="1100" b="0"/>
        </a:p>
      </xdr:txBody>
    </xdr:sp>
    <xdr:clientData/>
  </xdr:twoCellAnchor>
  <xdr:twoCellAnchor>
    <xdr:from>
      <xdr:col>25</xdr:col>
      <xdr:colOff>333375</xdr:colOff>
      <xdr:row>33</xdr:row>
      <xdr:rowOff>15875</xdr:rowOff>
    </xdr:from>
    <xdr:to>
      <xdr:col>25</xdr:col>
      <xdr:colOff>333375</xdr:colOff>
      <xdr:row>34</xdr:row>
      <xdr:rowOff>206375</xdr:rowOff>
    </xdr:to>
    <xdr:cxnSp macro="">
      <xdr:nvCxnSpPr>
        <xdr:cNvPr id="42" name="Straight Connector 41"/>
        <xdr:cNvCxnSpPr/>
      </xdr:nvCxnSpPr>
      <xdr:spPr>
        <a:xfrm>
          <a:off x="14706600" y="7597775"/>
          <a:ext cx="0" cy="419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285750</xdr:colOff>
      <xdr:row>33</xdr:row>
      <xdr:rowOff>15875</xdr:rowOff>
    </xdr:from>
    <xdr:to>
      <xdr:col>29</xdr:col>
      <xdr:colOff>285750</xdr:colOff>
      <xdr:row>34</xdr:row>
      <xdr:rowOff>206375</xdr:rowOff>
    </xdr:to>
    <xdr:cxnSp macro="">
      <xdr:nvCxnSpPr>
        <xdr:cNvPr id="43" name="Straight Connector 42"/>
        <xdr:cNvCxnSpPr/>
      </xdr:nvCxnSpPr>
      <xdr:spPr>
        <a:xfrm>
          <a:off x="17097375" y="7597775"/>
          <a:ext cx="0" cy="419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333375</xdr:colOff>
      <xdr:row>34</xdr:row>
      <xdr:rowOff>206375</xdr:rowOff>
    </xdr:from>
    <xdr:to>
      <xdr:col>29</xdr:col>
      <xdr:colOff>285750</xdr:colOff>
      <xdr:row>34</xdr:row>
      <xdr:rowOff>206375</xdr:rowOff>
    </xdr:to>
    <xdr:cxnSp macro="">
      <xdr:nvCxnSpPr>
        <xdr:cNvPr id="44" name="Straight Connector 43"/>
        <xdr:cNvCxnSpPr/>
      </xdr:nvCxnSpPr>
      <xdr:spPr>
        <a:xfrm>
          <a:off x="14706600" y="8016875"/>
          <a:ext cx="23907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301625</xdr:colOff>
      <xdr:row>35</xdr:row>
      <xdr:rowOff>0</xdr:rowOff>
    </xdr:from>
    <xdr:to>
      <xdr:col>27</xdr:col>
      <xdr:colOff>301627</xdr:colOff>
      <xdr:row>36</xdr:row>
      <xdr:rowOff>198438</xdr:rowOff>
    </xdr:to>
    <xdr:sp macro="" textlink="">
      <xdr:nvSpPr>
        <xdr:cNvPr id="45" name="Line 12"/>
        <xdr:cNvSpPr>
          <a:spLocks noChangeShapeType="1"/>
        </xdr:cNvSpPr>
      </xdr:nvSpPr>
      <xdr:spPr bwMode="auto">
        <a:xfrm flipH="1">
          <a:off x="15894050" y="8039100"/>
          <a:ext cx="2" cy="427038"/>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31750</xdr:colOff>
      <xdr:row>40</xdr:row>
      <xdr:rowOff>0</xdr:rowOff>
    </xdr:from>
    <xdr:to>
      <xdr:col>25</xdr:col>
      <xdr:colOff>301625</xdr:colOff>
      <xdr:row>40</xdr:row>
      <xdr:rowOff>0</xdr:rowOff>
    </xdr:to>
    <xdr:cxnSp macro="">
      <xdr:nvCxnSpPr>
        <xdr:cNvPr id="46" name="Straight Connector 45"/>
        <xdr:cNvCxnSpPr>
          <a:endCxn id="41" idx="1"/>
        </xdr:cNvCxnSpPr>
      </xdr:nvCxnSpPr>
      <xdr:spPr>
        <a:xfrm>
          <a:off x="879475" y="9182100"/>
          <a:ext cx="137953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603248</xdr:colOff>
      <xdr:row>17</xdr:row>
      <xdr:rowOff>0</xdr:rowOff>
    </xdr:from>
    <xdr:to>
      <xdr:col>1</xdr:col>
      <xdr:colOff>603249</xdr:colOff>
      <xdr:row>40</xdr:row>
      <xdr:rowOff>0</xdr:rowOff>
    </xdr:to>
    <xdr:sp macro="" textlink="">
      <xdr:nvSpPr>
        <xdr:cNvPr id="47" name="Line 12"/>
        <xdr:cNvSpPr>
          <a:spLocks noChangeShapeType="1"/>
        </xdr:cNvSpPr>
      </xdr:nvSpPr>
      <xdr:spPr bwMode="auto">
        <a:xfrm flipH="1" flipV="1">
          <a:off x="841373" y="3924300"/>
          <a:ext cx="1" cy="52578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3968</xdr:colOff>
      <xdr:row>128</xdr:row>
      <xdr:rowOff>27217</xdr:rowOff>
    </xdr:from>
    <xdr:to>
      <xdr:col>12</xdr:col>
      <xdr:colOff>7937</xdr:colOff>
      <xdr:row>135</xdr:row>
      <xdr:rowOff>122467</xdr:rowOff>
    </xdr:to>
    <xdr:sp macro="" textlink="">
      <xdr:nvSpPr>
        <xdr:cNvPr id="48" name="Rounded Rectangle 47"/>
        <xdr:cNvSpPr/>
      </xdr:nvSpPr>
      <xdr:spPr>
        <a:xfrm>
          <a:off x="861218" y="29663574"/>
          <a:ext cx="6099969" cy="171450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baseline="0">
              <a:solidFill>
                <a:schemeClr val="tx1"/>
              </a:solidFill>
              <a:latin typeface="Times New Roman" pitchFamily="18" charset="0"/>
              <a:ea typeface="+mn-ea"/>
              <a:cs typeface="Times New Roman" pitchFamily="18" charset="0"/>
            </a:rPr>
            <a:t>BỘ DỊCH VỤ KHÁCH HÀNG:</a:t>
          </a:r>
        </a:p>
        <a:p>
          <a:r>
            <a:rPr lang="en-US" sz="1100" b="0" baseline="0">
              <a:solidFill>
                <a:schemeClr val="tx1"/>
              </a:solidFill>
              <a:latin typeface="Times New Roman" pitchFamily="18" charset="0"/>
              <a:ea typeface="+mn-ea"/>
              <a:cs typeface="Times New Roman" pitchFamily="18" charset="0"/>
            </a:rPr>
            <a:t>- Cập nhật POD</a:t>
          </a:r>
        </a:p>
        <a:p>
          <a:r>
            <a:rPr lang="en-US" sz="1100" b="1" baseline="0">
              <a:solidFill>
                <a:schemeClr val="tx1"/>
              </a:solidFill>
              <a:latin typeface="Times New Roman" pitchFamily="18" charset="0"/>
              <a:ea typeface="+mn-ea"/>
              <a:cs typeface="Times New Roman" pitchFamily="18" charset="0"/>
            </a:rPr>
            <a:t>- </a:t>
          </a:r>
          <a:r>
            <a:rPr lang="en-US" sz="1100" b="0" baseline="0">
              <a:solidFill>
                <a:schemeClr val="tx1"/>
              </a:solidFill>
              <a:latin typeface="Times New Roman" pitchFamily="18" charset="0"/>
              <a:ea typeface="+mn-ea"/>
              <a:cs typeface="Times New Roman" pitchFamily="18" charset="0"/>
            </a:rPr>
            <a:t>Theo dõi POD, quản lý POD và đảm bảo chỉ tiêu theo bảng transit time đã công bố.</a:t>
          </a:r>
        </a:p>
        <a:p>
          <a:r>
            <a:rPr lang="en-US" sz="1100" b="0" baseline="0">
              <a:solidFill>
                <a:schemeClr val="tx1"/>
              </a:solidFill>
              <a:latin typeface="Times New Roman" pitchFamily="18" charset="0"/>
              <a:ea typeface="+mn-ea"/>
              <a:cs typeface="Times New Roman" pitchFamily="18" charset="0"/>
            </a:rPr>
            <a:t>- T</a:t>
          </a:r>
          <a:r>
            <a:rPr lang="vi-VN" sz="1100" b="0" baseline="0">
              <a:solidFill>
                <a:schemeClr val="tx1"/>
              </a:solidFill>
              <a:latin typeface="Times New Roman" pitchFamily="18" charset="0"/>
              <a:ea typeface="+mn-ea"/>
              <a:cs typeface="Times New Roman" pitchFamily="18" charset="0"/>
            </a:rPr>
            <a:t>ư vấn</a:t>
          </a:r>
          <a:r>
            <a:rPr lang="en-US" sz="1100" b="0" baseline="0">
              <a:solidFill>
                <a:schemeClr val="tx1"/>
              </a:solidFill>
              <a:latin typeface="Times New Roman" pitchFamily="18" charset="0"/>
              <a:ea typeface="+mn-ea"/>
              <a:cs typeface="Times New Roman" pitchFamily="18" charset="0"/>
            </a:rPr>
            <a:t> cho khách hàng về transit time, quy định về thủ tục xuất nhập khẩu , quy định của hãng vận chuyển.</a:t>
          </a:r>
        </a:p>
        <a:p>
          <a:r>
            <a:rPr lang="en-US" sz="1100" b="0" baseline="0">
              <a:solidFill>
                <a:schemeClr val="tx1"/>
              </a:solidFill>
              <a:latin typeface="Times New Roman" pitchFamily="18" charset="0"/>
              <a:ea typeface="+mn-ea"/>
              <a:cs typeface="Times New Roman" pitchFamily="18" charset="0"/>
            </a:rPr>
            <a:t>- X</a:t>
          </a:r>
          <a:r>
            <a:rPr lang="vi-VN" sz="1100" b="0" baseline="0">
              <a:solidFill>
                <a:schemeClr val="tx1"/>
              </a:solidFill>
              <a:latin typeface="Times New Roman" pitchFamily="18" charset="0"/>
              <a:ea typeface="+mn-ea"/>
              <a:cs typeface="Times New Roman" pitchFamily="18" charset="0"/>
            </a:rPr>
            <a:t>ử lý khiếu nại đền bù</a:t>
          </a:r>
          <a:r>
            <a:rPr lang="en-US" sz="1100" b="0" baseline="0">
              <a:solidFill>
                <a:schemeClr val="tx1"/>
              </a:solidFill>
              <a:latin typeface="Times New Roman" pitchFamily="18" charset="0"/>
              <a:ea typeface="+mn-ea"/>
              <a:cs typeface="Times New Roman" pitchFamily="18" charset="0"/>
            </a:rPr>
            <a:t> với khách hàng, đối tác.</a:t>
          </a:r>
        </a:p>
        <a:p>
          <a:r>
            <a:rPr lang="en-US" sz="1100" b="0" baseline="0">
              <a:solidFill>
                <a:schemeClr val="tx1"/>
              </a:solidFill>
              <a:latin typeface="Times New Roman" pitchFamily="18" charset="0"/>
              <a:ea typeface="+mn-ea"/>
              <a:cs typeface="Times New Roman" pitchFamily="18" charset="0"/>
            </a:rPr>
            <a:t>- Nhận thông tin , xử lý </a:t>
          </a:r>
          <a:r>
            <a:rPr lang="vi-VN" sz="1100" b="0" baseline="0">
              <a:solidFill>
                <a:schemeClr val="tx1"/>
              </a:solidFill>
              <a:latin typeface="Times New Roman" pitchFamily="18" charset="0"/>
              <a:ea typeface="+mn-ea"/>
              <a:cs typeface="Times New Roman" pitchFamily="18" charset="0"/>
            </a:rPr>
            <a:t>yêu cầu</a:t>
          </a:r>
          <a:r>
            <a:rPr lang="en-US" sz="1100" b="0" baseline="0">
              <a:solidFill>
                <a:schemeClr val="tx1"/>
              </a:solidFill>
              <a:latin typeface="Times New Roman" pitchFamily="18" charset="0"/>
              <a:ea typeface="+mn-ea"/>
              <a:cs typeface="Times New Roman" pitchFamily="18" charset="0"/>
            </a:rPr>
            <a:t>, </a:t>
          </a:r>
          <a:r>
            <a:rPr lang="vi-VN" sz="1100" b="0" baseline="0">
              <a:solidFill>
                <a:schemeClr val="tx1"/>
              </a:solidFill>
              <a:latin typeface="Times New Roman" pitchFamily="18" charset="0"/>
              <a:ea typeface="+mn-ea"/>
              <a:cs typeface="Times New Roman" pitchFamily="18" charset="0"/>
            </a:rPr>
            <a:t>xác nhận các thay đổi về việc sử dụng dịch vụ của khách hàng</a:t>
          </a:r>
          <a:endParaRPr lang="en-US" sz="1100" b="0"/>
        </a:p>
      </xdr:txBody>
    </xdr:sp>
    <xdr:clientData/>
  </xdr:twoCellAnchor>
  <xdr:twoCellAnchor>
    <xdr:from>
      <xdr:col>4</xdr:col>
      <xdr:colOff>15875</xdr:colOff>
      <xdr:row>21</xdr:row>
      <xdr:rowOff>31750</xdr:rowOff>
    </xdr:from>
    <xdr:to>
      <xdr:col>5</xdr:col>
      <xdr:colOff>644525</xdr:colOff>
      <xdr:row>24</xdr:row>
      <xdr:rowOff>19049</xdr:rowOff>
    </xdr:to>
    <xdr:sp macro="" textlink="">
      <xdr:nvSpPr>
        <xdr:cNvPr id="49" name="Rounded Rectangle 48"/>
        <xdr:cNvSpPr/>
      </xdr:nvSpPr>
      <xdr:spPr>
        <a:xfrm>
          <a:off x="2082800" y="4870450"/>
          <a:ext cx="1238250" cy="6730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a:solidFill>
                <a:sysClr val="windowText" lastClr="000000"/>
              </a:solidFill>
              <a:latin typeface="Times New Roman" panose="02020603050405020304" pitchFamily="18" charset="0"/>
              <a:ea typeface="+mn-ea"/>
              <a:cs typeface="Times New Roman" panose="02020603050405020304" pitchFamily="18" charset="0"/>
            </a:rPr>
            <a:t>Booking</a:t>
          </a:r>
          <a:r>
            <a:rPr lang="en-US" sz="1100" b="1" baseline="0">
              <a:solidFill>
                <a:sysClr val="windowText" lastClr="000000"/>
              </a:solidFill>
              <a:latin typeface="Times New Roman" panose="02020603050405020304" pitchFamily="18" charset="0"/>
              <a:ea typeface="+mn-ea"/>
              <a:cs typeface="Times New Roman" panose="02020603050405020304" pitchFamily="18" charset="0"/>
            </a:rPr>
            <a:t> </a:t>
          </a:r>
          <a:r>
            <a:rPr lang="en-US" sz="1100" b="1">
              <a:solidFill>
                <a:sysClr val="windowText" lastClr="000000"/>
              </a:solidFill>
              <a:latin typeface="Times New Roman" panose="02020603050405020304" pitchFamily="18" charset="0"/>
              <a:ea typeface="+mn-ea"/>
              <a:cs typeface="Times New Roman" panose="02020603050405020304" pitchFamily="18" charset="0"/>
            </a:rPr>
            <a:t>Online</a:t>
          </a:r>
          <a:endParaRPr lang="en-US" sz="1100"/>
        </a:p>
      </xdr:txBody>
    </xdr:sp>
    <xdr:clientData/>
  </xdr:twoCellAnchor>
  <xdr:twoCellAnchor>
    <xdr:from>
      <xdr:col>2</xdr:col>
      <xdr:colOff>238124</xdr:colOff>
      <xdr:row>17</xdr:row>
      <xdr:rowOff>0</xdr:rowOff>
    </xdr:from>
    <xdr:to>
      <xdr:col>3</xdr:col>
      <xdr:colOff>603249</xdr:colOff>
      <xdr:row>21</xdr:row>
      <xdr:rowOff>206375</xdr:rowOff>
    </xdr:to>
    <xdr:sp macro="" textlink="">
      <xdr:nvSpPr>
        <xdr:cNvPr id="50" name="Line 12"/>
        <xdr:cNvSpPr>
          <a:spLocks noChangeShapeType="1"/>
        </xdr:cNvSpPr>
      </xdr:nvSpPr>
      <xdr:spPr bwMode="auto">
        <a:xfrm>
          <a:off x="1085849" y="3924300"/>
          <a:ext cx="974725" cy="11207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18</xdr:row>
      <xdr:rowOff>15875</xdr:rowOff>
    </xdr:from>
    <xdr:to>
      <xdr:col>7</xdr:col>
      <xdr:colOff>269875</xdr:colOff>
      <xdr:row>22</xdr:row>
      <xdr:rowOff>15875</xdr:rowOff>
    </xdr:to>
    <xdr:sp macro="" textlink="">
      <xdr:nvSpPr>
        <xdr:cNvPr id="51" name="Line 12"/>
        <xdr:cNvSpPr>
          <a:spLocks noChangeShapeType="1"/>
        </xdr:cNvSpPr>
      </xdr:nvSpPr>
      <xdr:spPr bwMode="auto">
        <a:xfrm flipV="1">
          <a:off x="3324225" y="4168775"/>
          <a:ext cx="879475" cy="9144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7</xdr:col>
          <xdr:colOff>231321</xdr:colOff>
          <xdr:row>188</xdr:row>
          <xdr:rowOff>55789</xdr:rowOff>
        </xdr:from>
        <xdr:to>
          <xdr:col>7</xdr:col>
          <xdr:colOff>412296</xdr:colOff>
          <xdr:row>189</xdr:row>
          <xdr:rowOff>5443</xdr:rowOff>
        </xdr:to>
        <xdr:sp macro="" textlink="">
          <xdr:nvSpPr>
            <xdr:cNvPr id="19460" name="Control 4" hidden="1">
              <a:extLst>
                <a:ext uri="{63B3BB69-23CF-44E3-9099-C40C66FF867C}">
                  <a14:compatExt spid="_x0000_s194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314325</xdr:colOff>
          <xdr:row>188</xdr:row>
          <xdr:rowOff>55789</xdr:rowOff>
        </xdr:from>
        <xdr:to>
          <xdr:col>8</xdr:col>
          <xdr:colOff>495300</xdr:colOff>
          <xdr:row>189</xdr:row>
          <xdr:rowOff>5443</xdr:rowOff>
        </xdr:to>
        <xdr:sp macro="" textlink="">
          <xdr:nvSpPr>
            <xdr:cNvPr id="19461" name="Control 5" hidden="1">
              <a:extLst>
                <a:ext uri="{63B3BB69-23CF-44E3-9099-C40C66FF867C}">
                  <a14:compatExt spid="_x0000_s194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311604</xdr:colOff>
          <xdr:row>188</xdr:row>
          <xdr:rowOff>55789</xdr:rowOff>
        </xdr:from>
        <xdr:to>
          <xdr:col>9</xdr:col>
          <xdr:colOff>492579</xdr:colOff>
          <xdr:row>189</xdr:row>
          <xdr:rowOff>5443</xdr:rowOff>
        </xdr:to>
        <xdr:sp macro="" textlink="">
          <xdr:nvSpPr>
            <xdr:cNvPr id="19462" name="Control 6" hidden="1">
              <a:extLst>
                <a:ext uri="{63B3BB69-23CF-44E3-9099-C40C66FF867C}">
                  <a14:compatExt spid="_x0000_s19462"/>
                </a:ext>
              </a:extLst>
            </xdr:cNvPr>
            <xdr:cNvSpPr/>
          </xdr:nvSpPr>
          <xdr:spPr>
            <a:xfrm>
              <a:off x="0" y="0"/>
              <a:ext cx="0" cy="0"/>
            </a:xfrm>
            <a:prstGeom prst="rect">
              <a:avLst/>
            </a:prstGeom>
          </xdr:spPr>
        </xdr:sp>
        <xdr:clientData/>
      </xdr:twoCellAnchor>
    </mc:Choice>
    <mc:Fallback/>
  </mc:AlternateContent>
  <xdr:twoCellAnchor>
    <xdr:from>
      <xdr:col>13</xdr:col>
      <xdr:colOff>0</xdr:colOff>
      <xdr:row>102</xdr:row>
      <xdr:rowOff>0</xdr:rowOff>
    </xdr:from>
    <xdr:to>
      <xdr:col>23</xdr:col>
      <xdr:colOff>330200</xdr:colOff>
      <xdr:row>115</xdr:row>
      <xdr:rowOff>31750</xdr:rowOff>
    </xdr:to>
    <xdr:sp macro="" textlink="">
      <xdr:nvSpPr>
        <xdr:cNvPr id="55" name="Rounded Rectangle 54"/>
        <xdr:cNvSpPr/>
      </xdr:nvSpPr>
      <xdr:spPr>
        <a:xfrm>
          <a:off x="7397750" y="22717125"/>
          <a:ext cx="5981700" cy="292100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sz="1100" b="1">
            <a:solidFill>
              <a:schemeClr val="lt1"/>
            </a:solidFill>
            <a:latin typeface="Arial" pitchFamily="34" charset="0"/>
            <a:ea typeface="+mn-ea"/>
            <a:cs typeface="Arial" pitchFamily="34" charset="0"/>
          </a:endParaRPr>
        </a:p>
        <a:p>
          <a:r>
            <a:rPr lang="en-US" sz="1100" b="1">
              <a:solidFill>
                <a:schemeClr val="tx1"/>
              </a:solidFill>
              <a:latin typeface="Times New Roman" pitchFamily="18" charset="0"/>
              <a:ea typeface="+mn-ea"/>
              <a:cs typeface="Times New Roman" pitchFamily="18" charset="0"/>
            </a:rPr>
            <a:t>LÁI</a:t>
          </a:r>
          <a:r>
            <a:rPr lang="en-US" sz="1100" b="1" baseline="0">
              <a:solidFill>
                <a:schemeClr val="tx1"/>
              </a:solidFill>
              <a:latin typeface="Times New Roman" pitchFamily="18" charset="0"/>
              <a:ea typeface="+mn-ea"/>
              <a:cs typeface="Times New Roman" pitchFamily="18" charset="0"/>
            </a:rPr>
            <a:t> XE ĐI GIAO NHẬN HÀNG XUẤT</a:t>
          </a:r>
          <a:r>
            <a:rPr lang="en-US" sz="1100" b="1">
              <a:solidFill>
                <a:schemeClr val="tx1"/>
              </a:solidFill>
              <a:latin typeface="Times New Roman" pitchFamily="18" charset="0"/>
              <a:ea typeface="+mn-ea"/>
              <a:cs typeface="Times New Roman" pitchFamily="18" charset="0"/>
            </a:rPr>
            <a:t>:</a:t>
          </a:r>
        </a:p>
        <a:p>
          <a:endParaRPr lang="en-US" sz="1100" b="1">
            <a:solidFill>
              <a:schemeClr val="tx1"/>
            </a:solidFill>
            <a:latin typeface="Times New Roman" pitchFamily="18" charset="0"/>
            <a:ea typeface="+mn-ea"/>
            <a:cs typeface="Times New Roman" pitchFamily="18" charset="0"/>
          </a:endParaRPr>
        </a:p>
        <a:p>
          <a:r>
            <a:rPr lang="en-US" sz="1100" b="0">
              <a:solidFill>
                <a:sysClr val="windowText" lastClr="000000"/>
              </a:solidFill>
              <a:effectLst/>
              <a:latin typeface="Times New Roman" panose="02020603050405020304" pitchFamily="18" charset="0"/>
              <a:ea typeface="+mn-ea"/>
              <a:cs typeface="Times New Roman" panose="02020603050405020304" pitchFamily="18" charset="0"/>
            </a:rPr>
            <a:t>1. Kiểm</a:t>
          </a:r>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 tra DOC hoặc SPX</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2. Kiểm tra: Vận đơn ILSI (CWB), Invoice, công văn, MSDS, Tờ khai (nếu có)....</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3. Note dịch vụ KH gửi (CPQ, CTQ, HND, HNG)</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4. Cân trọng lượng thực của lô hàng</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5. Đo kích thước cồng kềnh của lô hàng</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6. Yêu cầu khách hàng ký vào Bill gửi  và dán bill, viết số vận đơn lên phong bì</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7. Ký vào Bill gửi rồi trả lại cho KH 01 liên vàng</a:t>
          </a:r>
          <a:endParaRPr lang="en-US" b="0">
            <a:solidFill>
              <a:sysClr val="windowText" lastClr="000000"/>
            </a:solidFill>
            <a:effectLst/>
            <a:latin typeface="Times New Roman" panose="02020603050405020304" pitchFamily="18" charset="0"/>
            <a:cs typeface="Times New Roman" panose="02020603050405020304" pitchFamily="18" charset="0"/>
          </a:endParaRP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8. Chở hàng về công ty.</a:t>
          </a:r>
        </a:p>
        <a:p>
          <a:r>
            <a:rPr lang="en-US" sz="1100" b="0" baseline="0">
              <a:solidFill>
                <a:sysClr val="windowText" lastClr="000000"/>
              </a:solidFill>
              <a:effectLst/>
              <a:latin typeface="Times New Roman" panose="02020603050405020304" pitchFamily="18" charset="0"/>
              <a:ea typeface="+mn-ea"/>
              <a:cs typeface="Times New Roman" panose="02020603050405020304" pitchFamily="18" charset="0"/>
            </a:rPr>
            <a:t>9. Bàn giao thực tế  cho bộ phận PU check in.</a:t>
          </a:r>
          <a:endParaRPr lang="en-US" b="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657224</xdr:colOff>
      <xdr:row>41</xdr:row>
      <xdr:rowOff>38100</xdr:rowOff>
    </xdr:from>
    <xdr:to>
      <xdr:col>3</xdr:col>
      <xdr:colOff>19049</xdr:colOff>
      <xdr:row>41</xdr:row>
      <xdr:rowOff>381000</xdr:rowOff>
    </xdr:to>
    <xdr:sp macro="" textlink="">
      <xdr:nvSpPr>
        <xdr:cNvPr id="2" name="Line 3"/>
        <xdr:cNvSpPr>
          <a:spLocks noChangeShapeType="1"/>
        </xdr:cNvSpPr>
      </xdr:nvSpPr>
      <xdr:spPr bwMode="auto">
        <a:xfrm flipV="1">
          <a:off x="1085849" y="8724900"/>
          <a:ext cx="666750" cy="3429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41</xdr:row>
      <xdr:rowOff>0</xdr:rowOff>
    </xdr:from>
    <xdr:to>
      <xdr:col>5</xdr:col>
      <xdr:colOff>0</xdr:colOff>
      <xdr:row>41</xdr:row>
      <xdr:rowOff>9525</xdr:rowOff>
    </xdr:to>
    <xdr:sp macro="" textlink="">
      <xdr:nvSpPr>
        <xdr:cNvPr id="3" name="Line 3"/>
        <xdr:cNvSpPr>
          <a:spLocks noChangeShapeType="1"/>
        </xdr:cNvSpPr>
      </xdr:nvSpPr>
      <xdr:spPr bwMode="auto">
        <a:xfrm flipV="1">
          <a:off x="2181225" y="8686800"/>
          <a:ext cx="647700" cy="9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41</xdr:row>
      <xdr:rowOff>0</xdr:rowOff>
    </xdr:from>
    <xdr:to>
      <xdr:col>7</xdr:col>
      <xdr:colOff>0</xdr:colOff>
      <xdr:row>41</xdr:row>
      <xdr:rowOff>9525</xdr:rowOff>
    </xdr:to>
    <xdr:sp macro="" textlink="">
      <xdr:nvSpPr>
        <xdr:cNvPr id="4" name="Line 3"/>
        <xdr:cNvSpPr>
          <a:spLocks noChangeShapeType="1"/>
        </xdr:cNvSpPr>
      </xdr:nvSpPr>
      <xdr:spPr bwMode="auto">
        <a:xfrm flipV="1">
          <a:off x="3257550" y="8686800"/>
          <a:ext cx="647700" cy="9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9524</xdr:colOff>
      <xdr:row>39</xdr:row>
      <xdr:rowOff>390524</xdr:rowOff>
    </xdr:from>
    <xdr:to>
      <xdr:col>3</xdr:col>
      <xdr:colOff>19049</xdr:colOff>
      <xdr:row>40</xdr:row>
      <xdr:rowOff>390524</xdr:rowOff>
    </xdr:to>
    <xdr:sp macro="" textlink="">
      <xdr:nvSpPr>
        <xdr:cNvPr id="5" name="Line 3"/>
        <xdr:cNvSpPr>
          <a:spLocks noChangeShapeType="1"/>
        </xdr:cNvSpPr>
      </xdr:nvSpPr>
      <xdr:spPr bwMode="auto">
        <a:xfrm>
          <a:off x="1095374" y="7591424"/>
          <a:ext cx="657225" cy="7429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41</xdr:row>
      <xdr:rowOff>257174</xdr:rowOff>
    </xdr:from>
    <xdr:to>
      <xdr:col>3</xdr:col>
      <xdr:colOff>0</xdr:colOff>
      <xdr:row>42</xdr:row>
      <xdr:rowOff>285749</xdr:rowOff>
    </xdr:to>
    <xdr:sp macro="" textlink="">
      <xdr:nvSpPr>
        <xdr:cNvPr id="6" name="Line 3"/>
        <xdr:cNvSpPr>
          <a:spLocks noChangeShapeType="1"/>
        </xdr:cNvSpPr>
      </xdr:nvSpPr>
      <xdr:spPr bwMode="auto">
        <a:xfrm flipV="1">
          <a:off x="1085850" y="8943974"/>
          <a:ext cx="647700" cy="771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40</xdr:row>
      <xdr:rowOff>371474</xdr:rowOff>
    </xdr:from>
    <xdr:to>
      <xdr:col>2</xdr:col>
      <xdr:colOff>647700</xdr:colOff>
      <xdr:row>40</xdr:row>
      <xdr:rowOff>676275</xdr:rowOff>
    </xdr:to>
    <xdr:sp macro="" textlink="">
      <xdr:nvSpPr>
        <xdr:cNvPr id="7" name="Line 3"/>
        <xdr:cNvSpPr>
          <a:spLocks noChangeShapeType="1"/>
        </xdr:cNvSpPr>
      </xdr:nvSpPr>
      <xdr:spPr bwMode="auto">
        <a:xfrm>
          <a:off x="1095375" y="8315324"/>
          <a:ext cx="638175" cy="30480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0</xdr:colOff>
      <xdr:row>41</xdr:row>
      <xdr:rowOff>0</xdr:rowOff>
    </xdr:from>
    <xdr:to>
      <xdr:col>9</xdr:col>
      <xdr:colOff>0</xdr:colOff>
      <xdr:row>41</xdr:row>
      <xdr:rowOff>9525</xdr:rowOff>
    </xdr:to>
    <xdr:sp macro="" textlink="">
      <xdr:nvSpPr>
        <xdr:cNvPr id="8" name="Line 3"/>
        <xdr:cNvSpPr>
          <a:spLocks noChangeShapeType="1"/>
        </xdr:cNvSpPr>
      </xdr:nvSpPr>
      <xdr:spPr bwMode="auto">
        <a:xfrm flipV="1">
          <a:off x="4324350" y="8686800"/>
          <a:ext cx="647700" cy="9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0</xdr:colOff>
      <xdr:row>41</xdr:row>
      <xdr:rowOff>0</xdr:rowOff>
    </xdr:from>
    <xdr:to>
      <xdr:col>11</xdr:col>
      <xdr:colOff>0</xdr:colOff>
      <xdr:row>41</xdr:row>
      <xdr:rowOff>9525</xdr:rowOff>
    </xdr:to>
    <xdr:sp macro="" textlink="">
      <xdr:nvSpPr>
        <xdr:cNvPr id="9" name="Line 3"/>
        <xdr:cNvSpPr>
          <a:spLocks noChangeShapeType="1"/>
        </xdr:cNvSpPr>
      </xdr:nvSpPr>
      <xdr:spPr bwMode="auto">
        <a:xfrm flipV="1">
          <a:off x="5391150" y="8686800"/>
          <a:ext cx="1123950" cy="9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0</xdr:colOff>
      <xdr:row>41</xdr:row>
      <xdr:rowOff>0</xdr:rowOff>
    </xdr:from>
    <xdr:to>
      <xdr:col>13</xdr:col>
      <xdr:colOff>0</xdr:colOff>
      <xdr:row>41</xdr:row>
      <xdr:rowOff>9525</xdr:rowOff>
    </xdr:to>
    <xdr:sp macro="" textlink="">
      <xdr:nvSpPr>
        <xdr:cNvPr id="10" name="Line 3"/>
        <xdr:cNvSpPr>
          <a:spLocks noChangeShapeType="1"/>
        </xdr:cNvSpPr>
      </xdr:nvSpPr>
      <xdr:spPr bwMode="auto">
        <a:xfrm flipV="1">
          <a:off x="6962775" y="8686800"/>
          <a:ext cx="762000" cy="9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0</xdr:colOff>
      <xdr:row>41</xdr:row>
      <xdr:rowOff>0</xdr:rowOff>
    </xdr:from>
    <xdr:to>
      <xdr:col>15</xdr:col>
      <xdr:colOff>0</xdr:colOff>
      <xdr:row>41</xdr:row>
      <xdr:rowOff>9525</xdr:rowOff>
    </xdr:to>
    <xdr:sp macro="" textlink="">
      <xdr:nvSpPr>
        <xdr:cNvPr id="11" name="Line 3"/>
        <xdr:cNvSpPr>
          <a:spLocks noChangeShapeType="1"/>
        </xdr:cNvSpPr>
      </xdr:nvSpPr>
      <xdr:spPr bwMode="auto">
        <a:xfrm flipV="1">
          <a:off x="8372475" y="8686800"/>
          <a:ext cx="666750" cy="95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xdr:colOff>
      <xdr:row>51</xdr:row>
      <xdr:rowOff>200024</xdr:rowOff>
    </xdr:from>
    <xdr:to>
      <xdr:col>4</xdr:col>
      <xdr:colOff>647701</xdr:colOff>
      <xdr:row>51</xdr:row>
      <xdr:rowOff>200025</xdr:rowOff>
    </xdr:to>
    <xdr:sp macro="" textlink="">
      <xdr:nvSpPr>
        <xdr:cNvPr id="12" name="Line 3"/>
        <xdr:cNvSpPr>
          <a:spLocks noChangeShapeType="1"/>
        </xdr:cNvSpPr>
      </xdr:nvSpPr>
      <xdr:spPr bwMode="auto">
        <a:xfrm>
          <a:off x="1733551" y="12144374"/>
          <a:ext cx="1095375" cy="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657226</xdr:colOff>
      <xdr:row>49</xdr:row>
      <xdr:rowOff>1</xdr:rowOff>
    </xdr:from>
    <xdr:to>
      <xdr:col>1</xdr:col>
      <xdr:colOff>657226</xdr:colOff>
      <xdr:row>50</xdr:row>
      <xdr:rowOff>171451</xdr:rowOff>
    </xdr:to>
    <xdr:sp macro="" textlink="">
      <xdr:nvSpPr>
        <xdr:cNvPr id="13" name="Line 3"/>
        <xdr:cNvSpPr>
          <a:spLocks noChangeShapeType="1"/>
        </xdr:cNvSpPr>
      </xdr:nvSpPr>
      <xdr:spPr bwMode="auto">
        <a:xfrm flipV="1">
          <a:off x="1085851" y="11553826"/>
          <a:ext cx="0" cy="3619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657224</xdr:colOff>
      <xdr:row>52</xdr:row>
      <xdr:rowOff>19050</xdr:rowOff>
    </xdr:from>
    <xdr:to>
      <xdr:col>1</xdr:col>
      <xdr:colOff>657225</xdr:colOff>
      <xdr:row>54</xdr:row>
      <xdr:rowOff>180975</xdr:rowOff>
    </xdr:to>
    <xdr:sp macro="" textlink="">
      <xdr:nvSpPr>
        <xdr:cNvPr id="14" name="Line 3"/>
        <xdr:cNvSpPr>
          <a:spLocks noChangeShapeType="1"/>
        </xdr:cNvSpPr>
      </xdr:nvSpPr>
      <xdr:spPr bwMode="auto">
        <a:xfrm flipH="1">
          <a:off x="1085849" y="12344400"/>
          <a:ext cx="1" cy="5429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314325</xdr:colOff>
      <xdr:row>71</xdr:row>
      <xdr:rowOff>9525</xdr:rowOff>
    </xdr:from>
    <xdr:to>
      <xdr:col>2</xdr:col>
      <xdr:colOff>314325</xdr:colOff>
      <xdr:row>74</xdr:row>
      <xdr:rowOff>209550</xdr:rowOff>
    </xdr:to>
    <xdr:sp macro="" textlink="">
      <xdr:nvSpPr>
        <xdr:cNvPr id="15" name="Line 13"/>
        <xdr:cNvSpPr>
          <a:spLocks noChangeShapeType="1"/>
        </xdr:cNvSpPr>
      </xdr:nvSpPr>
      <xdr:spPr bwMode="auto">
        <a:xfrm>
          <a:off x="1400175" y="16478250"/>
          <a:ext cx="0" cy="1095375"/>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304800</xdr:colOff>
      <xdr:row>74</xdr:row>
      <xdr:rowOff>190500</xdr:rowOff>
    </xdr:from>
    <xdr:to>
      <xdr:col>11</xdr:col>
      <xdr:colOff>428625</xdr:colOff>
      <xdr:row>74</xdr:row>
      <xdr:rowOff>209550</xdr:rowOff>
    </xdr:to>
    <xdr:sp macro="" textlink="">
      <xdr:nvSpPr>
        <xdr:cNvPr id="16" name="Line 13"/>
        <xdr:cNvSpPr>
          <a:spLocks noChangeShapeType="1"/>
        </xdr:cNvSpPr>
      </xdr:nvSpPr>
      <xdr:spPr bwMode="auto">
        <a:xfrm flipV="1">
          <a:off x="1390650" y="17554575"/>
          <a:ext cx="5553075" cy="19050"/>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70</xdr:row>
      <xdr:rowOff>200022</xdr:rowOff>
    </xdr:from>
    <xdr:to>
      <xdr:col>1</xdr:col>
      <xdr:colOff>419100</xdr:colOff>
      <xdr:row>70</xdr:row>
      <xdr:rowOff>200024</xdr:rowOff>
    </xdr:to>
    <xdr:sp macro="" textlink="">
      <xdr:nvSpPr>
        <xdr:cNvPr id="17" name="Line 2"/>
        <xdr:cNvSpPr>
          <a:spLocks noChangeShapeType="1"/>
        </xdr:cNvSpPr>
      </xdr:nvSpPr>
      <xdr:spPr bwMode="auto">
        <a:xfrm>
          <a:off x="647700" y="16297272"/>
          <a:ext cx="419100" cy="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9525</xdr:colOff>
      <xdr:row>70</xdr:row>
      <xdr:rowOff>190500</xdr:rowOff>
    </xdr:from>
    <xdr:to>
      <xdr:col>3</xdr:col>
      <xdr:colOff>428625</xdr:colOff>
      <xdr:row>70</xdr:row>
      <xdr:rowOff>190502</xdr:rowOff>
    </xdr:to>
    <xdr:sp macro="" textlink="">
      <xdr:nvSpPr>
        <xdr:cNvPr id="18" name="Line 2"/>
        <xdr:cNvSpPr>
          <a:spLocks noChangeShapeType="1"/>
        </xdr:cNvSpPr>
      </xdr:nvSpPr>
      <xdr:spPr bwMode="auto">
        <a:xfrm>
          <a:off x="1743075" y="16287750"/>
          <a:ext cx="419100" cy="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72</xdr:row>
      <xdr:rowOff>180975</xdr:rowOff>
    </xdr:from>
    <xdr:to>
      <xdr:col>10</xdr:col>
      <xdr:colOff>0</xdr:colOff>
      <xdr:row>72</xdr:row>
      <xdr:rowOff>180977</xdr:rowOff>
    </xdr:to>
    <xdr:sp macro="" textlink="">
      <xdr:nvSpPr>
        <xdr:cNvPr id="19" name="Line 2"/>
        <xdr:cNvSpPr>
          <a:spLocks noChangeShapeType="1"/>
        </xdr:cNvSpPr>
      </xdr:nvSpPr>
      <xdr:spPr bwMode="auto">
        <a:xfrm>
          <a:off x="4972050" y="16849725"/>
          <a:ext cx="419100" cy="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68</xdr:row>
      <xdr:rowOff>200025</xdr:rowOff>
    </xdr:from>
    <xdr:to>
      <xdr:col>10</xdr:col>
      <xdr:colOff>0</xdr:colOff>
      <xdr:row>68</xdr:row>
      <xdr:rowOff>200027</xdr:rowOff>
    </xdr:to>
    <xdr:sp macro="" textlink="">
      <xdr:nvSpPr>
        <xdr:cNvPr id="20" name="Line 2"/>
        <xdr:cNvSpPr>
          <a:spLocks noChangeShapeType="1"/>
        </xdr:cNvSpPr>
      </xdr:nvSpPr>
      <xdr:spPr bwMode="auto">
        <a:xfrm>
          <a:off x="4972050" y="15601950"/>
          <a:ext cx="419100" cy="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19049</xdr:colOff>
      <xdr:row>68</xdr:row>
      <xdr:rowOff>180976</xdr:rowOff>
    </xdr:from>
    <xdr:to>
      <xdr:col>5</xdr:col>
      <xdr:colOff>428624</xdr:colOff>
      <xdr:row>70</xdr:row>
      <xdr:rowOff>104774</xdr:rowOff>
    </xdr:to>
    <xdr:sp macro="" textlink="">
      <xdr:nvSpPr>
        <xdr:cNvPr id="21" name="Line 2"/>
        <xdr:cNvSpPr>
          <a:spLocks noChangeShapeType="1"/>
        </xdr:cNvSpPr>
      </xdr:nvSpPr>
      <xdr:spPr bwMode="auto">
        <a:xfrm flipV="1">
          <a:off x="2847974" y="15582901"/>
          <a:ext cx="409575" cy="61912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xdr:colOff>
      <xdr:row>70</xdr:row>
      <xdr:rowOff>247650</xdr:rowOff>
    </xdr:from>
    <xdr:to>
      <xdr:col>6</xdr:col>
      <xdr:colOff>0</xdr:colOff>
      <xdr:row>72</xdr:row>
      <xdr:rowOff>180977</xdr:rowOff>
    </xdr:to>
    <xdr:sp macro="" textlink="">
      <xdr:nvSpPr>
        <xdr:cNvPr id="22" name="Line 2"/>
        <xdr:cNvSpPr>
          <a:spLocks noChangeShapeType="1"/>
        </xdr:cNvSpPr>
      </xdr:nvSpPr>
      <xdr:spPr bwMode="auto">
        <a:xfrm>
          <a:off x="2838450" y="16344900"/>
          <a:ext cx="419100" cy="50482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9525</xdr:colOff>
      <xdr:row>68</xdr:row>
      <xdr:rowOff>190499</xdr:rowOff>
    </xdr:from>
    <xdr:to>
      <xdr:col>11</xdr:col>
      <xdr:colOff>428625</xdr:colOff>
      <xdr:row>70</xdr:row>
      <xdr:rowOff>114299</xdr:rowOff>
    </xdr:to>
    <xdr:sp macro="" textlink="">
      <xdr:nvSpPr>
        <xdr:cNvPr id="23" name="Line 2"/>
        <xdr:cNvSpPr>
          <a:spLocks noChangeShapeType="1"/>
        </xdr:cNvSpPr>
      </xdr:nvSpPr>
      <xdr:spPr bwMode="auto">
        <a:xfrm>
          <a:off x="6524625" y="15592424"/>
          <a:ext cx="419100" cy="6191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19049</xdr:colOff>
      <xdr:row>70</xdr:row>
      <xdr:rowOff>228600</xdr:rowOff>
    </xdr:from>
    <xdr:to>
      <xdr:col>11</xdr:col>
      <xdr:colOff>447674</xdr:colOff>
      <xdr:row>72</xdr:row>
      <xdr:rowOff>161925</xdr:rowOff>
    </xdr:to>
    <xdr:sp macro="" textlink="">
      <xdr:nvSpPr>
        <xdr:cNvPr id="24" name="Line 2"/>
        <xdr:cNvSpPr>
          <a:spLocks noChangeShapeType="1"/>
        </xdr:cNvSpPr>
      </xdr:nvSpPr>
      <xdr:spPr bwMode="auto">
        <a:xfrm flipV="1">
          <a:off x="6534149" y="16325850"/>
          <a:ext cx="428625" cy="5048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381000</xdr:colOff>
      <xdr:row>71</xdr:row>
      <xdr:rowOff>19050</xdr:rowOff>
    </xdr:from>
    <xdr:to>
      <xdr:col>12</xdr:col>
      <xdr:colOff>381000</xdr:colOff>
      <xdr:row>73</xdr:row>
      <xdr:rowOff>190499</xdr:rowOff>
    </xdr:to>
    <xdr:sp macro="" textlink="">
      <xdr:nvSpPr>
        <xdr:cNvPr id="25" name="Line 2"/>
        <xdr:cNvSpPr>
          <a:spLocks noChangeShapeType="1"/>
        </xdr:cNvSpPr>
      </xdr:nvSpPr>
      <xdr:spPr bwMode="auto">
        <a:xfrm>
          <a:off x="7343775" y="16344900"/>
          <a:ext cx="0" cy="92392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390525</xdr:colOff>
      <xdr:row>75</xdr:row>
      <xdr:rowOff>0</xdr:rowOff>
    </xdr:from>
    <xdr:to>
      <xdr:col>12</xdr:col>
      <xdr:colOff>390525</xdr:colOff>
      <xdr:row>75</xdr:row>
      <xdr:rowOff>628650</xdr:rowOff>
    </xdr:to>
    <xdr:sp macro="" textlink="">
      <xdr:nvSpPr>
        <xdr:cNvPr id="26" name="Line 2"/>
        <xdr:cNvSpPr>
          <a:spLocks noChangeShapeType="1"/>
        </xdr:cNvSpPr>
      </xdr:nvSpPr>
      <xdr:spPr bwMode="auto">
        <a:xfrm>
          <a:off x="7353300" y="17735550"/>
          <a:ext cx="0" cy="20002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323850</xdr:colOff>
      <xdr:row>66</xdr:row>
      <xdr:rowOff>180976</xdr:rowOff>
    </xdr:from>
    <xdr:to>
      <xdr:col>13</xdr:col>
      <xdr:colOff>390525</xdr:colOff>
      <xdr:row>67</xdr:row>
      <xdr:rowOff>9525</xdr:rowOff>
    </xdr:to>
    <xdr:sp macro="" textlink="">
      <xdr:nvSpPr>
        <xdr:cNvPr id="27" name="Line 13"/>
        <xdr:cNvSpPr>
          <a:spLocks noChangeShapeType="1"/>
        </xdr:cNvSpPr>
      </xdr:nvSpPr>
      <xdr:spPr bwMode="auto">
        <a:xfrm>
          <a:off x="4648200" y="15192376"/>
          <a:ext cx="3467100" cy="19049"/>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68</xdr:row>
      <xdr:rowOff>180975</xdr:rowOff>
    </xdr:from>
    <xdr:to>
      <xdr:col>8</xdr:col>
      <xdr:colOff>0</xdr:colOff>
      <xdr:row>68</xdr:row>
      <xdr:rowOff>180977</xdr:rowOff>
    </xdr:to>
    <xdr:sp macro="" textlink="">
      <xdr:nvSpPr>
        <xdr:cNvPr id="28" name="Line 2"/>
        <xdr:cNvSpPr>
          <a:spLocks noChangeShapeType="1"/>
        </xdr:cNvSpPr>
      </xdr:nvSpPr>
      <xdr:spPr bwMode="auto">
        <a:xfrm>
          <a:off x="3905250" y="15582900"/>
          <a:ext cx="419100" cy="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72</xdr:row>
      <xdr:rowOff>180975</xdr:rowOff>
    </xdr:from>
    <xdr:to>
      <xdr:col>8</xdr:col>
      <xdr:colOff>0</xdr:colOff>
      <xdr:row>72</xdr:row>
      <xdr:rowOff>180977</xdr:rowOff>
    </xdr:to>
    <xdr:sp macro="" textlink="">
      <xdr:nvSpPr>
        <xdr:cNvPr id="29" name="Line 2"/>
        <xdr:cNvSpPr>
          <a:spLocks noChangeShapeType="1"/>
        </xdr:cNvSpPr>
      </xdr:nvSpPr>
      <xdr:spPr bwMode="auto">
        <a:xfrm>
          <a:off x="3905250" y="16849725"/>
          <a:ext cx="419100" cy="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390525</xdr:colOff>
      <xdr:row>67</xdr:row>
      <xdr:rowOff>9525</xdr:rowOff>
    </xdr:from>
    <xdr:to>
      <xdr:col>13</xdr:col>
      <xdr:colOff>390526</xdr:colOff>
      <xdr:row>74</xdr:row>
      <xdr:rowOff>200025</xdr:rowOff>
    </xdr:to>
    <xdr:sp macro="" textlink="">
      <xdr:nvSpPr>
        <xdr:cNvPr id="30" name="Line 13"/>
        <xdr:cNvSpPr>
          <a:spLocks noChangeShapeType="1"/>
        </xdr:cNvSpPr>
      </xdr:nvSpPr>
      <xdr:spPr bwMode="auto">
        <a:xfrm flipH="1">
          <a:off x="8115300" y="15211425"/>
          <a:ext cx="1" cy="2352675"/>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323848</xdr:colOff>
      <xdr:row>66</xdr:row>
      <xdr:rowOff>180975</xdr:rowOff>
    </xdr:from>
    <xdr:to>
      <xdr:col>8</xdr:col>
      <xdr:colOff>323850</xdr:colOff>
      <xdr:row>68</xdr:row>
      <xdr:rowOff>0</xdr:rowOff>
    </xdr:to>
    <xdr:sp macro="" textlink="">
      <xdr:nvSpPr>
        <xdr:cNvPr id="31" name="Line 13"/>
        <xdr:cNvSpPr>
          <a:spLocks noChangeShapeType="1"/>
        </xdr:cNvSpPr>
      </xdr:nvSpPr>
      <xdr:spPr bwMode="auto">
        <a:xfrm flipH="1">
          <a:off x="4648198" y="15192375"/>
          <a:ext cx="2" cy="209550"/>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9526</xdr:colOff>
      <xdr:row>74</xdr:row>
      <xdr:rowOff>200022</xdr:rowOff>
    </xdr:from>
    <xdr:to>
      <xdr:col>13</xdr:col>
      <xdr:colOff>400050</xdr:colOff>
      <xdr:row>74</xdr:row>
      <xdr:rowOff>200024</xdr:rowOff>
    </xdr:to>
    <xdr:sp macro="" textlink="">
      <xdr:nvSpPr>
        <xdr:cNvPr id="32" name="Line 13"/>
        <xdr:cNvSpPr>
          <a:spLocks noChangeShapeType="1"/>
        </xdr:cNvSpPr>
      </xdr:nvSpPr>
      <xdr:spPr bwMode="auto">
        <a:xfrm>
          <a:off x="7734301" y="17564097"/>
          <a:ext cx="390524" cy="2"/>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123825</xdr:colOff>
      <xdr:row>0</xdr:row>
      <xdr:rowOff>38100</xdr:rowOff>
    </xdr:from>
    <xdr:to>
      <xdr:col>2</xdr:col>
      <xdr:colOff>742950</xdr:colOff>
      <xdr:row>2</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8100"/>
          <a:ext cx="2019300" cy="5334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219075</xdr:colOff>
      <xdr:row>0</xdr:row>
      <xdr:rowOff>76200</xdr:rowOff>
    </xdr:from>
    <xdr:to>
      <xdr:col>2</xdr:col>
      <xdr:colOff>590550</xdr:colOff>
      <xdr:row>2</xdr:row>
      <xdr:rowOff>85725</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219075" y="76200"/>
          <a:ext cx="1581150" cy="466725"/>
        </a:xfrm>
        <a:prstGeom prst="rect">
          <a:avLst/>
        </a:prstGeom>
        <a:solidFill>
          <a:srgbClr val="FFFFFF"/>
        </a:solid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0</xdr:col>
      <xdr:colOff>9525</xdr:colOff>
      <xdr:row>26</xdr:row>
      <xdr:rowOff>9525</xdr:rowOff>
    </xdr:to>
    <xdr:pic>
      <xdr:nvPicPr>
        <xdr:cNvPr id="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 name="Picture 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 name="Picture 2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3"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7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 name="Picture 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 name="Picture 90"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4"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 name="Picture 1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 name="Picture 110"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0"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6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78" name="Picture 1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79" name="Picture 17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8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8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8" name="Picture 1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99" name="Picture 19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02"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0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8"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19"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2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8"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39"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4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66" name="Picture 2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67" name="Picture 266"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6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6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7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6" name="Picture 2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7" name="Picture 286"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8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9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9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6"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7"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0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1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6"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7"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2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4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4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4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4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54" name="Picture 3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55" name="Picture 35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5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5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5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5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6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4" name="Picture 3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5" name="Picture 37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7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7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8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4"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5"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9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0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4"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5"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1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2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3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3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3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2" name="Picture 4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3" name="Picture 44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4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4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5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2" name="Picture 4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3" name="Picture 4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6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6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7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2"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3"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8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4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49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2"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3"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0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1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2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0" name="Picture 5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1" name="Picture 530"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34"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3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4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0" name="Picture 5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1" name="Picture 550"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5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5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6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0"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1"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8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0"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1"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5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0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18" name="Picture 6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19" name="Picture 61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2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2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8" name="Picture 6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39" name="Picture 63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42"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4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8"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59"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6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8"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79"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8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69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5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1"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5"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7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5"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799"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19"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3"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3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3"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7"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7"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1"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7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1" name="Picture 8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2" name="Picture 89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895"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89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0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1" name="Picture 9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2" name="Picture 91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15"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1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2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1"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2"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3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3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4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1"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2"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5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5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6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79" name="Picture 9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0" name="Picture 986"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83"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8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9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999" name="Picture 100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0" name="Picture 1006"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03"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0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19"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0"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2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2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39"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0"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4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4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5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67" name="Picture 10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68" name="Picture 107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6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71"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7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7" name="Picture 10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8" name="Picture 109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8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91"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09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7"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8"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0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1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1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7"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8"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2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3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3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4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4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4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4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4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5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55" name="Picture 11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56" name="Picture 11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5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5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59"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6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5" name="Picture 1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6" name="Picture 11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79"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8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5"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6"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1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19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0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5"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6"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1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1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2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3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3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3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3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3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43" name="Picture 12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44" name="Picture 1250"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47"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4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4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5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3" name="Picture 1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4" name="Picture 1270"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67"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6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7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2"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3"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8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29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2"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3"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0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5"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19"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20"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0" name="Picture 13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1" name="Picture 133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34"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3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4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0" name="Picture 1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1" name="Picture 135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54"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5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6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0"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1"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7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8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0"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1"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39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08"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18" name="Picture 14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19" name="Picture 1426"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22"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2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8" name="Picture 1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39" name="Picture 1446"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42"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4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8"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59"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6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8"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79"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8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9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91"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9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9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9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496"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06" name="Picture 15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07" name="Picture 151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0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0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10"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1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6" name="Picture 1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7" name="Picture 153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2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30"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3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6" name="Picture 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7" name="Picture 6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4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5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6" name="Picture 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7" name="Picture 8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6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6"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7"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8"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79"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8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8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8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1584"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8"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2"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6"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6"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0"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4"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4"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8"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8"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2"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6"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1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8"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8"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2"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2"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6"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0"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0"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4"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8"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1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2"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6"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6"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0"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4"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4"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8"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2"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2"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6"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6"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0"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0"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4"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4"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8"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8"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2"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2"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6"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6"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0"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0"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4"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4"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8"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8"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2"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6"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0"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0"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4"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4"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8"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2"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2"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6"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0"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0"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4"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2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5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1"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5"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7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5"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599"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19"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3"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3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3"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7"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7"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1"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7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1"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5"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69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5"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19"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5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3"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7"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7"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1"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79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1"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5"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1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5"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39"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59"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3"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7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3"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7"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7"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1"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1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1"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5"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3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5"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59"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79"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3"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299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3"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7"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7"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1"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3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1"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5"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5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5"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79"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99"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3"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1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7"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1"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5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1"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5"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7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5"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199"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3"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7"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5"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19"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3"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7"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1"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39"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3"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7"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1"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5"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3"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7"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1"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5"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79"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1"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5"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29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3"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11"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3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317"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3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0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27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3322"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5"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3329"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26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0</xdr:col>
      <xdr:colOff>9525</xdr:colOff>
      <xdr:row>38</xdr:row>
      <xdr:rowOff>9525</xdr:rowOff>
    </xdr:to>
    <xdr:pic>
      <xdr:nvPicPr>
        <xdr:cNvPr id="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4"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6" name="Picture 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7"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6"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6"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0"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4"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4"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8"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8"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2"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6"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8"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8"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2"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2"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6"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0"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0"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4"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8"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2"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6"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6"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0"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4"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4"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8"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2"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2"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6"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6"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0"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0"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4"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4"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8"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8"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2"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2"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6"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6"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0"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0"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4"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4"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8"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8"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2"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6"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0"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0"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4"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4"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8"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2"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2"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6"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0"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0"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4"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8"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2"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6"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6"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0"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4"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4"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8"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8"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2"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6"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8"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8"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2"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2"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6"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0"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0"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4"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8"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8"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2"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2"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6"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6"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0"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1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0"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4"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4"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8"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8"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2"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2"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6"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6"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0"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4"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8"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8"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2"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2"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6"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6"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0"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0"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4"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4"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8"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8"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2"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6"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0"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0"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4"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4"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8"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2"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2"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6"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0"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0"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4"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8"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2"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6"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6"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0"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4"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4"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8"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8"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2"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6"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6"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0"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0"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4"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4"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8"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8"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2"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2"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6"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6"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0"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0"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4"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4"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8"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2"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6"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6"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0"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4"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4"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2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8"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2"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2"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6"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6"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0"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080"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081"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082"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083"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084" name="Picture 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085" name="Picture 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82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8"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8"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2"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2"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6"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0"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0"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4"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8"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2"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6"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6"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0"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4"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4"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8"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2"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2"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6"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6"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0"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0"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4"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4"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8"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8"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2"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2"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6"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6"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0"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0"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4"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4"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8"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8"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2"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6"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0"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0"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4"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4"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8"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2"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2"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6"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0"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0"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4"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8"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2"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6"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6"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0"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4"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4"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8"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8"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2"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6"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8"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8"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2"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2"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6"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0"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0"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4"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8"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8"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2"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2"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6"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6"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0"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0"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4"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4"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8"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8"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2"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2"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6"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6"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0"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4"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8"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8"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2"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2"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6"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6"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0"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0"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4"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4"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8"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8"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2"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6"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0"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0"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4"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4"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8"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2"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2"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6"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0"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0"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4"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8"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2"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2"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6"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6"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0"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0"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4"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4"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8"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8"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2"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2"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6"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4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6"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0"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0"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4"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4"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8"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8"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2"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2"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6"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6"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0"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0"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4"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4"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8"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1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2"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6"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6"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0"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0"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4"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4"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8"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2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8"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2"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2"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6"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6"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0"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3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4"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8"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8"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2"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2"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6"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6"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0"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4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0"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4"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4"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8"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8"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2"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5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6"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0"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0"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4"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4"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8"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8"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2"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6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2"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6"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6"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0"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0"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4"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4" name="Picture 9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8" name="Picture 9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8" name="Picture 9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7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2" name="Picture 100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2" name="Picture 10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6" name="Picture 109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6" name="Picture 11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0" name="Picture 11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0" name="Picture 12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4" name="Picture 127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4" name="Picture 13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8" name="Picture 136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8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8" name="Picture 142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2" name="Picture 144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2" name="Picture 151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6" name="Picture 153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0" name="Picture 9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4" name="Picture 11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59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4" name="Picture 18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8" name="Picture 20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8" name="Picture 26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2" name="Picture 289"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6"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0"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8"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5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2" name="Picture 35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6" name="Picture 377"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6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0"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4"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7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2"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6" name="Picture 44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8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0" name="Picture 4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4"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8"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09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6"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0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0" name="Picture 53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4" name="Picture 55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8"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1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2"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2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0"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4" name="Picture 62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8" name="Picture 641"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3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2" name="Picture 6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4"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6" name="Picture 8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8"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49"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0"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1"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2"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3"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4" name="Picture 2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5"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6"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6157" name="Picture 5"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5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2.xml"/><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https://wl-prod.sabresonicweb.com/SSW2010/B3QE/webqtrip.html?execution=e2s1" TargetMode="External"/><Relationship Id="rId1" Type="http://schemas.openxmlformats.org/officeDocument/2006/relationships/hyperlink" Target="https://wl-prod.sabresonicweb.com/SSW2010/B3QE/webqtrip.html?execution=e2s1"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 Id="rId9" Type="http://schemas.openxmlformats.org/officeDocument/2006/relationships/control" Target="../activeX/activeX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mailto:quynhvn@hopnhat.v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A162"/>
  <sheetViews>
    <sheetView topLeftCell="A9" zoomScale="70" zoomScaleNormal="70" workbookViewId="0">
      <selection activeCell="T38" sqref="T38"/>
    </sheetView>
  </sheetViews>
  <sheetFormatPr defaultRowHeight="18" customHeight="1"/>
  <cols>
    <col min="1" max="1" width="3.5703125" style="19" customWidth="1"/>
    <col min="2" max="2" width="9.140625" style="2" customWidth="1"/>
    <col min="3" max="5" width="9.140625" style="2"/>
    <col min="6" max="6" width="9.7109375" style="2" customWidth="1"/>
    <col min="7" max="11" width="9.140625" style="2"/>
    <col min="12" max="19" width="8.140625" style="2" customWidth="1"/>
    <col min="20" max="16384" width="9.140625" style="2"/>
  </cols>
  <sheetData>
    <row r="1" spans="2:27" s="2" customFormat="1" ht="10.5" customHeight="1"/>
    <row r="2" spans="2:27" s="2" customFormat="1" ht="24" customHeight="1">
      <c r="B2" s="24" t="s">
        <v>2014</v>
      </c>
    </row>
    <row r="3" spans="2:27" s="2" customFormat="1" ht="7.5" customHeight="1"/>
    <row r="4" spans="2:27" s="2" customFormat="1" ht="33" customHeight="1">
      <c r="B4" s="561" t="s">
        <v>2015</v>
      </c>
      <c r="C4" s="561"/>
      <c r="D4" s="561"/>
      <c r="E4" s="561"/>
      <c r="F4" s="561"/>
      <c r="G4" s="561"/>
      <c r="H4" s="561"/>
      <c r="I4" s="561"/>
      <c r="J4" s="561"/>
      <c r="K4" s="561"/>
      <c r="L4" s="561"/>
      <c r="M4" s="561"/>
      <c r="N4" s="561"/>
      <c r="O4" s="561"/>
      <c r="P4" s="561"/>
      <c r="Q4" s="561"/>
      <c r="R4" s="561"/>
    </row>
    <row r="13" spans="2:27" s="2" customFormat="1" ht="18" customHeight="1">
      <c r="V13" s="2" t="s">
        <v>1928</v>
      </c>
    </row>
    <row r="15" spans="2:27" s="2" customFormat="1" ht="18" customHeight="1">
      <c r="J15" s="559" t="s">
        <v>1683</v>
      </c>
      <c r="K15" s="560"/>
      <c r="L15" s="560"/>
      <c r="M15" s="560"/>
      <c r="N15" s="560"/>
      <c r="O15" s="560"/>
      <c r="P15" s="560"/>
      <c r="Q15" s="560"/>
      <c r="U15" s="559" t="s">
        <v>1684</v>
      </c>
      <c r="V15" s="560"/>
      <c r="W15" s="560"/>
      <c r="X15" s="560"/>
      <c r="Y15" s="560"/>
      <c r="Z15" s="560"/>
      <c r="AA15" s="560"/>
    </row>
    <row r="40" spans="2:25" s="2" customFormat="1" ht="18" customHeight="1">
      <c r="D40" s="562" t="s">
        <v>44</v>
      </c>
      <c r="E40" s="562"/>
      <c r="F40" s="562"/>
      <c r="G40" s="562"/>
      <c r="H40" s="562"/>
      <c r="I40" s="562"/>
      <c r="J40" s="562"/>
      <c r="K40" s="562"/>
      <c r="L40" s="562"/>
      <c r="M40" s="562"/>
      <c r="N40" s="562"/>
      <c r="O40" s="562"/>
      <c r="P40" s="562"/>
      <c r="Q40" s="562"/>
      <c r="R40" s="562"/>
      <c r="S40" s="562"/>
      <c r="T40" s="562"/>
      <c r="U40" s="562"/>
      <c r="V40" s="562"/>
      <c r="W40" s="562"/>
      <c r="X40" s="562"/>
      <c r="Y40" s="562"/>
    </row>
    <row r="44" spans="2:25" s="2" customFormat="1" ht="18" customHeight="1">
      <c r="B44" s="22" t="s">
        <v>47</v>
      </c>
    </row>
    <row r="45" spans="2:25" s="2" customFormat="1" ht="18" customHeight="1">
      <c r="B45" s="22"/>
    </row>
    <row r="46" spans="2:25" s="2" customFormat="1" ht="18" customHeight="1">
      <c r="B46" s="22"/>
    </row>
    <row r="47" spans="2:25" s="2" customFormat="1" ht="18" customHeight="1">
      <c r="B47" s="22"/>
    </row>
    <row r="48" spans="2:25" s="2" customFormat="1" ht="18" customHeight="1">
      <c r="B48" s="22"/>
    </row>
    <row r="49" spans="2:2" s="2" customFormat="1" ht="18" customHeight="1">
      <c r="B49" s="22"/>
    </row>
    <row r="50" spans="2:2" s="2" customFormat="1" ht="18" customHeight="1">
      <c r="B50" s="22" t="s">
        <v>48</v>
      </c>
    </row>
    <row r="51" spans="2:2" s="2" customFormat="1" ht="18" customHeight="1">
      <c r="B51" s="21"/>
    </row>
    <row r="52" spans="2:2" s="2" customFormat="1" ht="18" customHeight="1">
      <c r="B52" s="21"/>
    </row>
    <row r="53" spans="2:2" s="2" customFormat="1" ht="18" customHeight="1">
      <c r="B53" s="21"/>
    </row>
    <row r="54" spans="2:2" s="2" customFormat="1" ht="18" customHeight="1">
      <c r="B54" s="21"/>
    </row>
    <row r="55" spans="2:2" s="2" customFormat="1" ht="18" customHeight="1">
      <c r="B55" s="21"/>
    </row>
    <row r="56" spans="2:2" s="2" customFormat="1" ht="18" customHeight="1">
      <c r="B56" s="21"/>
    </row>
    <row r="57" spans="2:2" s="2" customFormat="1" ht="18" customHeight="1">
      <c r="B57" s="21"/>
    </row>
    <row r="58" spans="2:2" s="2" customFormat="1" ht="18" customHeight="1">
      <c r="B58" s="21"/>
    </row>
    <row r="59" spans="2:2" s="2" customFormat="1" ht="18" customHeight="1">
      <c r="B59" s="21"/>
    </row>
    <row r="60" spans="2:2" s="2" customFormat="1" ht="18" customHeight="1">
      <c r="B60" s="21"/>
    </row>
    <row r="61" spans="2:2" s="2" customFormat="1" ht="18" customHeight="1">
      <c r="B61" s="21"/>
    </row>
    <row r="62" spans="2:2" s="2" customFormat="1" ht="18" customHeight="1">
      <c r="B62" s="21"/>
    </row>
    <row r="63" spans="2:2" s="2" customFormat="1" ht="18" customHeight="1">
      <c r="B63" s="21"/>
    </row>
    <row r="64" spans="2:2" s="2" customFormat="1" ht="18" customHeight="1">
      <c r="B64" s="21"/>
    </row>
    <row r="65" spans="2:2" s="2" customFormat="1" ht="18" customHeight="1">
      <c r="B65" s="21"/>
    </row>
    <row r="66" spans="2:2" s="2" customFormat="1" ht="18" customHeight="1">
      <c r="B66" s="21"/>
    </row>
    <row r="67" spans="2:2" s="2" customFormat="1" ht="18" customHeight="1">
      <c r="B67" s="21"/>
    </row>
    <row r="68" spans="2:2" s="2" customFormat="1" ht="18" customHeight="1">
      <c r="B68" s="21"/>
    </row>
    <row r="69" spans="2:2" s="2" customFormat="1" ht="18" customHeight="1">
      <c r="B69" s="21"/>
    </row>
    <row r="70" spans="2:2" s="2" customFormat="1" ht="18" customHeight="1">
      <c r="B70" s="21"/>
    </row>
    <row r="71" spans="2:2" s="2" customFormat="1" ht="18" customHeight="1">
      <c r="B71" s="21"/>
    </row>
    <row r="72" spans="2:2" s="2" customFormat="1" ht="18" customHeight="1">
      <c r="B72" s="21"/>
    </row>
    <row r="73" spans="2:2" s="2" customFormat="1" ht="18" customHeight="1">
      <c r="B73" s="21"/>
    </row>
    <row r="74" spans="2:2" s="2" customFormat="1" ht="18" customHeight="1">
      <c r="B74" s="21"/>
    </row>
    <row r="75" spans="2:2" s="2" customFormat="1" ht="18" customHeight="1">
      <c r="B75" s="21"/>
    </row>
    <row r="76" spans="2:2" s="2" customFormat="1" ht="18" customHeight="1">
      <c r="B76" s="21"/>
    </row>
    <row r="77" spans="2:2" s="2" customFormat="1" ht="18" customHeight="1">
      <c r="B77" s="21"/>
    </row>
    <row r="78" spans="2:2" s="2" customFormat="1" ht="18" customHeight="1">
      <c r="B78" s="21"/>
    </row>
    <row r="79" spans="2:2" s="2" customFormat="1" ht="18" customHeight="1">
      <c r="B79" s="21"/>
    </row>
    <row r="80" spans="2:2" s="2" customFormat="1" ht="18" customHeight="1">
      <c r="B80" s="21"/>
    </row>
    <row r="81" spans="2:2" s="2" customFormat="1" ht="18" customHeight="1">
      <c r="B81" s="22" t="s">
        <v>49</v>
      </c>
    </row>
    <row r="82" spans="2:2" s="2" customFormat="1" ht="18" customHeight="1">
      <c r="B82" s="21"/>
    </row>
    <row r="83" spans="2:2" s="2" customFormat="1" ht="18" customHeight="1">
      <c r="B83" s="21"/>
    </row>
    <row r="84" spans="2:2" s="2" customFormat="1" ht="18" customHeight="1">
      <c r="B84" s="21"/>
    </row>
    <row r="85" spans="2:2" s="2" customFormat="1" ht="18" customHeight="1">
      <c r="B85" s="21"/>
    </row>
    <row r="86" spans="2:2" s="2" customFormat="1" ht="18" customHeight="1">
      <c r="B86" s="21"/>
    </row>
    <row r="87" spans="2:2" s="2" customFormat="1" ht="18" customHeight="1">
      <c r="B87" s="21"/>
    </row>
    <row r="88" spans="2:2" s="2" customFormat="1" ht="18" customHeight="1">
      <c r="B88" s="21"/>
    </row>
    <row r="89" spans="2:2" s="2" customFormat="1" ht="18" customHeight="1">
      <c r="B89" s="21"/>
    </row>
    <row r="90" spans="2:2" s="2" customFormat="1" ht="18" customHeight="1">
      <c r="B90" s="21"/>
    </row>
    <row r="91" spans="2:2" s="2" customFormat="1" ht="18" customHeight="1">
      <c r="B91" s="21"/>
    </row>
    <row r="92" spans="2:2" s="2" customFormat="1" ht="18" customHeight="1">
      <c r="B92" s="21"/>
    </row>
    <row r="93" spans="2:2" s="2" customFormat="1" ht="18" customHeight="1">
      <c r="B93" s="21"/>
    </row>
    <row r="94" spans="2:2" s="2" customFormat="1" ht="18" customHeight="1">
      <c r="B94" s="21"/>
    </row>
    <row r="95" spans="2:2" s="2" customFormat="1" ht="18" customHeight="1">
      <c r="B95" s="21"/>
    </row>
    <row r="96" spans="2:2" s="2" customFormat="1" ht="18" customHeight="1">
      <c r="B96" s="21"/>
    </row>
    <row r="97" spans="2:2" s="2" customFormat="1" ht="18" customHeight="1">
      <c r="B97" s="21"/>
    </row>
    <row r="98" spans="2:2" s="2" customFormat="1" ht="18" customHeight="1">
      <c r="B98" s="21"/>
    </row>
    <row r="99" spans="2:2" s="2" customFormat="1" ht="18" customHeight="1">
      <c r="B99" s="21"/>
    </row>
    <row r="100" spans="2:2" s="2" customFormat="1" ht="18" customHeight="1">
      <c r="B100" s="21"/>
    </row>
    <row r="101" spans="2:2" s="2" customFormat="1" ht="18" customHeight="1">
      <c r="B101" s="21"/>
    </row>
    <row r="102" spans="2:2" s="2" customFormat="1" ht="18" customHeight="1">
      <c r="B102" s="21"/>
    </row>
    <row r="103" spans="2:2" s="2" customFormat="1" ht="18" customHeight="1">
      <c r="B103" s="21"/>
    </row>
    <row r="104" spans="2:2" s="2" customFormat="1" ht="18" customHeight="1">
      <c r="B104" s="22" t="s">
        <v>50</v>
      </c>
    </row>
    <row r="105" spans="2:2" s="2" customFormat="1" ht="18" customHeight="1">
      <c r="B105" s="22"/>
    </row>
    <row r="106" spans="2:2" s="2" customFormat="1" ht="18" customHeight="1">
      <c r="B106" s="22"/>
    </row>
    <row r="107" spans="2:2" s="2" customFormat="1" ht="18" customHeight="1">
      <c r="B107" s="22"/>
    </row>
    <row r="108" spans="2:2" s="2" customFormat="1" ht="18" customHeight="1">
      <c r="B108" s="22"/>
    </row>
    <row r="109" spans="2:2" s="2" customFormat="1" ht="18" customHeight="1">
      <c r="B109" s="22"/>
    </row>
    <row r="110" spans="2:2" s="2" customFormat="1" ht="18" customHeight="1">
      <c r="B110" s="22"/>
    </row>
    <row r="111" spans="2:2" s="2" customFormat="1" ht="18" customHeight="1">
      <c r="B111" s="22"/>
    </row>
    <row r="112" spans="2:2" s="2" customFormat="1" ht="18" customHeight="1">
      <c r="B112" s="22"/>
    </row>
    <row r="113" spans="2:2" s="2" customFormat="1" ht="18" customHeight="1">
      <c r="B113" s="22"/>
    </row>
    <row r="114" spans="2:2" s="2" customFormat="1" ht="18" customHeight="1">
      <c r="B114" s="22"/>
    </row>
    <row r="115" spans="2:2" s="2" customFormat="1" ht="18" customHeight="1">
      <c r="B115" s="22"/>
    </row>
    <row r="116" spans="2:2" s="2" customFormat="1" ht="18" customHeight="1">
      <c r="B116" s="22"/>
    </row>
    <row r="117" spans="2:2" s="2" customFormat="1" ht="18" customHeight="1">
      <c r="B117" s="22" t="s">
        <v>51</v>
      </c>
    </row>
    <row r="118" spans="2:2" s="2" customFormat="1" ht="18" customHeight="1">
      <c r="B118" s="19"/>
    </row>
    <row r="130" spans="2:2" s="2" customFormat="1" ht="18" customHeight="1">
      <c r="B130" s="22" t="s">
        <v>52</v>
      </c>
    </row>
    <row r="157" spans="3:10" s="2" customFormat="1" ht="42" customHeight="1" thickBot="1">
      <c r="C157" s="360" t="s">
        <v>1669</v>
      </c>
      <c r="D157" s="360" t="s">
        <v>1670</v>
      </c>
      <c r="E157" s="360" t="s">
        <v>1671</v>
      </c>
      <c r="F157" s="360" t="s">
        <v>1672</v>
      </c>
      <c r="G157" s="360" t="s">
        <v>1673</v>
      </c>
      <c r="H157" s="361" t="s">
        <v>1674</v>
      </c>
      <c r="I157" s="361" t="s">
        <v>1675</v>
      </c>
      <c r="J157" s="361" t="s">
        <v>1676</v>
      </c>
    </row>
    <row r="158" spans="3:10" s="2" customFormat="1" ht="42" customHeight="1" thickTop="1" thickBot="1">
      <c r="C158" s="362" t="s">
        <v>1677</v>
      </c>
      <c r="D158" s="363" t="s">
        <v>1678</v>
      </c>
      <c r="E158" s="364">
        <v>0.4236111111111111</v>
      </c>
      <c r="F158" s="364">
        <v>0.47222222222222227</v>
      </c>
      <c r="G158" s="363">
        <v>0</v>
      </c>
      <c r="H158" s="363" t="s">
        <v>1679</v>
      </c>
      <c r="I158" s="363" t="s">
        <v>1680</v>
      </c>
      <c r="J158" s="363" t="s">
        <v>1681</v>
      </c>
    </row>
    <row r="159" spans="3:10" s="2" customFormat="1" ht="42" customHeight="1" thickTop="1" thickBot="1">
      <c r="C159" s="365" t="s">
        <v>1682</v>
      </c>
      <c r="D159" s="366" t="s">
        <v>1678</v>
      </c>
      <c r="E159" s="367">
        <v>0.64583333333333337</v>
      </c>
      <c r="F159" s="367">
        <v>0.69444444444444453</v>
      </c>
      <c r="G159" s="172"/>
      <c r="H159" s="172"/>
      <c r="I159" s="172"/>
      <c r="J159" s="172"/>
    </row>
    <row r="160" spans="3:10" s="2" customFormat="1" ht="42" customHeight="1" thickTop="1"/>
    <row r="161" s="2" customFormat="1" ht="42" customHeight="1"/>
    <row r="162" s="2" customFormat="1" ht="42" customHeight="1"/>
  </sheetData>
  <mergeCells count="2">
    <mergeCell ref="B4:R4"/>
    <mergeCell ref="D40:Y40"/>
  </mergeCells>
  <hyperlinks>
    <hyperlink ref="C158" r:id="rId1" tooltip="Xem chi tiết chuyến bay" display="https://wl-prod.sabresonicweb.com/SSW2010/B3QE/webqtrip.html?execution=e2s1"/>
    <hyperlink ref="C159" r:id="rId2" tooltip="Xem chi tiết chuyến bay" display="https://wl-prod.sabresonicweb.com/SSW2010/B3QE/webqtrip.html?execution=e2s1"/>
  </hyperlinks>
  <pageMargins left="0.7" right="0.7" top="0.75" bottom="0.75" header="0.3" footer="0.3"/>
  <pageSetup orientation="portrait" r:id="rId3"/>
  <drawing r:id="rId4"/>
  <legacyDrawing r:id="rId5"/>
  <controls>
    <mc:AlternateContent xmlns:mc="http://schemas.openxmlformats.org/markup-compatibility/2006">
      <mc:Choice Requires="x14">
        <control shapeId="19462" r:id="rId6" name="Control 6">
          <controlPr defaultSize="0" r:id="rId7">
            <anchor moveWithCells="1">
              <from>
                <xdr:col>9</xdr:col>
                <xdr:colOff>314325</xdr:colOff>
                <xdr:row>188</xdr:row>
                <xdr:rowOff>57150</xdr:rowOff>
              </from>
              <to>
                <xdr:col>9</xdr:col>
                <xdr:colOff>495300</xdr:colOff>
                <xdr:row>189</xdr:row>
                <xdr:rowOff>9525</xdr:rowOff>
              </to>
            </anchor>
          </controlPr>
        </control>
      </mc:Choice>
      <mc:Fallback>
        <control shapeId="19462" r:id="rId6" name="Control 6"/>
      </mc:Fallback>
    </mc:AlternateContent>
    <mc:AlternateContent xmlns:mc="http://schemas.openxmlformats.org/markup-compatibility/2006">
      <mc:Choice Requires="x14">
        <control shapeId="19461" r:id="rId8" name="Control 5">
          <controlPr defaultSize="0" r:id="rId7">
            <anchor moveWithCells="1">
              <from>
                <xdr:col>8</xdr:col>
                <xdr:colOff>314325</xdr:colOff>
                <xdr:row>188</xdr:row>
                <xdr:rowOff>57150</xdr:rowOff>
              </from>
              <to>
                <xdr:col>8</xdr:col>
                <xdr:colOff>495300</xdr:colOff>
                <xdr:row>189</xdr:row>
                <xdr:rowOff>9525</xdr:rowOff>
              </to>
            </anchor>
          </controlPr>
        </control>
      </mc:Choice>
      <mc:Fallback>
        <control shapeId="19461" r:id="rId8" name="Control 5"/>
      </mc:Fallback>
    </mc:AlternateContent>
    <mc:AlternateContent xmlns:mc="http://schemas.openxmlformats.org/markup-compatibility/2006">
      <mc:Choice Requires="x14">
        <control shapeId="19460" r:id="rId9" name="Control 4">
          <controlPr defaultSize="0" r:id="rId7">
            <anchor moveWithCells="1">
              <from>
                <xdr:col>7</xdr:col>
                <xdr:colOff>228600</xdr:colOff>
                <xdr:row>188</xdr:row>
                <xdr:rowOff>57150</xdr:rowOff>
              </from>
              <to>
                <xdr:col>7</xdr:col>
                <xdr:colOff>409575</xdr:colOff>
                <xdr:row>189</xdr:row>
                <xdr:rowOff>9525</xdr:rowOff>
              </to>
            </anchor>
          </controlPr>
        </control>
      </mc:Choice>
      <mc:Fallback>
        <control shapeId="19460" r:id="rId9"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tabSelected="1" workbookViewId="0">
      <selection activeCell="E1" sqref="A1:XFD1048576"/>
    </sheetView>
  </sheetViews>
  <sheetFormatPr defaultColWidth="10" defaultRowHeight="15"/>
  <cols>
    <col min="1" max="1" width="9.7109375" style="2" customWidth="1"/>
    <col min="2" max="2" width="6.5703125" style="2" customWidth="1"/>
    <col min="3" max="3" width="9.7109375" style="2" customWidth="1"/>
    <col min="4" max="4" width="6.7109375" style="2" customWidth="1"/>
    <col min="5" max="5" width="9.7109375" style="2" customWidth="1"/>
    <col min="6" max="6" width="6.42578125" style="2" customWidth="1"/>
    <col min="7" max="7" width="9.7109375" style="2" customWidth="1"/>
    <col min="8" max="8" width="6.28515625" style="2" customWidth="1"/>
    <col min="9" max="9" width="9.7109375" style="2" customWidth="1"/>
    <col min="10" max="10" width="6.28515625" style="2" customWidth="1"/>
    <col min="11" max="11" width="16.85546875" style="2" customWidth="1"/>
    <col min="12" max="12" width="6.7109375" style="2" customWidth="1"/>
    <col min="13" max="13" width="11.42578125" style="2" customWidth="1"/>
    <col min="14" max="14" width="9.7109375" style="2" customWidth="1"/>
    <col min="15" max="16384" width="10" style="2"/>
  </cols>
  <sheetData>
    <row r="1" spans="1:14" ht="15.75">
      <c r="A1" s="23" t="s">
        <v>53</v>
      </c>
      <c r="B1" s="23"/>
    </row>
    <row r="2" spans="1:14" ht="9" customHeight="1">
      <c r="A2" s="23"/>
      <c r="B2" s="23"/>
    </row>
    <row r="3" spans="1:14" ht="22.5">
      <c r="A3" s="563" t="s">
        <v>1759</v>
      </c>
      <c r="B3" s="563"/>
      <c r="C3" s="563"/>
      <c r="D3" s="563"/>
      <c r="E3" s="563"/>
      <c r="F3" s="563"/>
      <c r="G3" s="563"/>
      <c r="H3" s="563"/>
      <c r="I3" s="563"/>
      <c r="J3" s="563"/>
      <c r="K3" s="563"/>
      <c r="L3" s="563"/>
      <c r="M3" s="563"/>
      <c r="N3" s="563"/>
    </row>
    <row r="4" spans="1:14" ht="18.75" customHeight="1">
      <c r="A4" s="16" t="s">
        <v>1760</v>
      </c>
    </row>
    <row r="5" spans="1:14" ht="18.75" customHeight="1">
      <c r="A5" s="20" t="s">
        <v>1761</v>
      </c>
    </row>
    <row r="6" spans="1:14" ht="16.5" customHeight="1">
      <c r="A6" s="16" t="s">
        <v>46</v>
      </c>
    </row>
    <row r="7" spans="1:14">
      <c r="A7" s="5"/>
      <c r="B7" s="6" t="s">
        <v>1762</v>
      </c>
      <c r="C7" s="6"/>
      <c r="D7" s="6"/>
      <c r="E7" s="6"/>
      <c r="F7" s="6"/>
      <c r="G7" s="6"/>
      <c r="H7" s="6"/>
      <c r="I7" s="6"/>
      <c r="J7" s="6"/>
      <c r="K7" s="6"/>
      <c r="L7" s="6"/>
      <c r="M7" s="6"/>
      <c r="N7" s="6"/>
    </row>
    <row r="8" spans="1:14">
      <c r="A8" s="5"/>
      <c r="B8" s="6" t="s">
        <v>1</v>
      </c>
      <c r="C8" s="6"/>
      <c r="D8" s="6"/>
      <c r="E8" s="6"/>
      <c r="F8" s="6"/>
      <c r="G8" s="6"/>
      <c r="H8" s="6"/>
      <c r="I8" s="6"/>
      <c r="J8" s="6"/>
      <c r="K8" s="6"/>
      <c r="L8" s="6"/>
      <c r="M8" s="6"/>
      <c r="N8" s="6"/>
    </row>
    <row r="9" spans="1:14">
      <c r="A9" s="5"/>
      <c r="B9" s="6" t="s">
        <v>5</v>
      </c>
      <c r="C9" s="6"/>
      <c r="D9" s="6"/>
      <c r="E9" s="6"/>
      <c r="F9" s="6"/>
      <c r="G9" s="6"/>
      <c r="H9" s="6"/>
      <c r="I9" s="6"/>
      <c r="J9" s="6"/>
      <c r="K9" s="6"/>
      <c r="L9" s="6"/>
      <c r="M9" s="6"/>
      <c r="N9" s="6"/>
    </row>
    <row r="10" spans="1:14">
      <c r="A10" s="5"/>
      <c r="B10" s="6" t="s">
        <v>1763</v>
      </c>
      <c r="C10" s="6"/>
      <c r="D10" s="6"/>
      <c r="E10" s="6"/>
      <c r="F10" s="6"/>
      <c r="G10" s="6"/>
      <c r="H10" s="6"/>
      <c r="I10" s="6"/>
      <c r="J10" s="6"/>
      <c r="K10" s="6"/>
      <c r="L10" s="6"/>
      <c r="M10" s="6"/>
      <c r="N10" s="6"/>
    </row>
    <row r="11" spans="1:14">
      <c r="A11" s="5"/>
      <c r="B11" s="6" t="s">
        <v>1764</v>
      </c>
      <c r="C11" s="6"/>
      <c r="D11" s="6"/>
      <c r="E11" s="6"/>
      <c r="F11" s="6"/>
      <c r="G11" s="6"/>
      <c r="H11" s="6"/>
      <c r="I11" s="6"/>
      <c r="J11" s="6"/>
      <c r="K11" s="6"/>
      <c r="L11" s="6"/>
      <c r="M11" s="6"/>
      <c r="N11" s="6"/>
    </row>
    <row r="12" spans="1:14">
      <c r="A12" s="5"/>
      <c r="B12" s="6" t="s">
        <v>3</v>
      </c>
      <c r="C12" s="6"/>
      <c r="D12" s="6"/>
      <c r="E12" s="6"/>
      <c r="F12" s="6"/>
      <c r="G12" s="6"/>
      <c r="H12" s="6"/>
      <c r="I12" s="6"/>
      <c r="J12" s="6"/>
      <c r="K12" s="6"/>
      <c r="L12" s="6"/>
      <c r="M12" s="6"/>
      <c r="N12" s="6"/>
    </row>
    <row r="13" spans="1:14">
      <c r="A13" s="5"/>
      <c r="B13" s="6" t="s">
        <v>4</v>
      </c>
      <c r="C13" s="6"/>
      <c r="D13" s="6"/>
      <c r="E13" s="6"/>
      <c r="F13" s="6"/>
      <c r="G13" s="6"/>
      <c r="H13" s="6"/>
      <c r="I13" s="6"/>
      <c r="J13" s="6"/>
      <c r="K13" s="6"/>
      <c r="L13" s="6"/>
      <c r="M13" s="6"/>
      <c r="N13" s="6"/>
    </row>
    <row r="14" spans="1:14">
      <c r="A14" s="5"/>
      <c r="B14" s="6" t="s">
        <v>1765</v>
      </c>
      <c r="C14" s="6"/>
      <c r="D14" s="6"/>
      <c r="E14" s="6"/>
      <c r="F14" s="6"/>
      <c r="G14" s="6"/>
      <c r="H14" s="6"/>
      <c r="I14" s="6"/>
      <c r="J14" s="6"/>
      <c r="K14" s="6"/>
      <c r="L14" s="6"/>
      <c r="M14" s="6"/>
      <c r="N14" s="6"/>
    </row>
    <row r="15" spans="1:14">
      <c r="A15" s="5"/>
      <c r="B15" s="6" t="s">
        <v>1767</v>
      </c>
      <c r="C15" s="6"/>
      <c r="D15" s="6"/>
      <c r="E15" s="6"/>
      <c r="F15" s="6"/>
      <c r="G15" s="6"/>
      <c r="H15" s="6"/>
      <c r="I15" s="6"/>
      <c r="J15" s="6"/>
      <c r="K15" s="6"/>
      <c r="L15" s="6"/>
      <c r="M15" s="6"/>
      <c r="N15" s="6"/>
    </row>
    <row r="16" spans="1:14" s="6" customFormat="1">
      <c r="B16" s="6" t="s">
        <v>1766</v>
      </c>
    </row>
    <row r="17" spans="1:14" s="6" customFormat="1">
      <c r="B17" s="6" t="s">
        <v>1768</v>
      </c>
    </row>
    <row r="18" spans="1:14" s="6" customFormat="1">
      <c r="B18" s="6" t="s">
        <v>7</v>
      </c>
    </row>
    <row r="19" spans="1:14" s="6" customFormat="1">
      <c r="B19" s="6" t="s">
        <v>16</v>
      </c>
    </row>
    <row r="20" spans="1:14" s="6" customFormat="1">
      <c r="B20" s="6" t="s">
        <v>17</v>
      </c>
    </row>
    <row r="21" spans="1:14" s="6" customFormat="1">
      <c r="B21" s="6" t="s">
        <v>1769</v>
      </c>
    </row>
    <row r="22" spans="1:14" s="6" customFormat="1">
      <c r="B22" s="6" t="s">
        <v>6</v>
      </c>
    </row>
    <row r="23" spans="1:14" s="6" customFormat="1">
      <c r="B23" s="6" t="s">
        <v>1770</v>
      </c>
    </row>
    <row r="24" spans="1:14" s="6" customFormat="1">
      <c r="B24" s="6" t="s">
        <v>1771</v>
      </c>
    </row>
    <row r="25" spans="1:14" s="6" customFormat="1">
      <c r="B25" s="6" t="s">
        <v>45</v>
      </c>
    </row>
    <row r="26" spans="1:14" s="6" customFormat="1"/>
    <row r="27" spans="1:14">
      <c r="A27" s="7" t="s">
        <v>1772</v>
      </c>
      <c r="B27" s="5"/>
      <c r="C27" s="5"/>
      <c r="D27" s="5"/>
      <c r="E27" s="5"/>
      <c r="F27" s="5"/>
      <c r="G27" s="5"/>
      <c r="H27" s="5"/>
      <c r="I27" s="5"/>
      <c r="J27" s="5"/>
      <c r="K27" s="5"/>
      <c r="L27" s="5"/>
      <c r="M27" s="5"/>
      <c r="N27" s="5"/>
    </row>
    <row r="28" spans="1:14">
      <c r="A28" s="5"/>
      <c r="B28" s="6" t="s">
        <v>1773</v>
      </c>
      <c r="C28" s="6"/>
      <c r="D28" s="6"/>
      <c r="E28" s="6"/>
      <c r="F28" s="6"/>
      <c r="G28" s="6"/>
      <c r="H28" s="6"/>
      <c r="I28" s="6"/>
      <c r="J28" s="6"/>
      <c r="K28" s="6"/>
      <c r="L28" s="6"/>
      <c r="M28" s="6"/>
      <c r="N28" s="6"/>
    </row>
    <row r="29" spans="1:14">
      <c r="A29" s="5"/>
      <c r="B29" s="6" t="s">
        <v>8</v>
      </c>
      <c r="C29" s="6"/>
      <c r="D29" s="6"/>
      <c r="E29" s="6"/>
      <c r="F29" s="6"/>
      <c r="G29" s="6"/>
      <c r="H29" s="6"/>
      <c r="I29" s="6"/>
      <c r="J29" s="6"/>
      <c r="K29" s="6"/>
      <c r="L29" s="6"/>
      <c r="M29" s="6"/>
      <c r="N29" s="6"/>
    </row>
    <row r="30" spans="1:14">
      <c r="A30" s="5"/>
      <c r="B30" s="6" t="s">
        <v>1774</v>
      </c>
      <c r="C30" s="6"/>
      <c r="D30" s="6"/>
      <c r="E30" s="6"/>
      <c r="F30" s="6"/>
      <c r="G30" s="6"/>
      <c r="H30" s="6"/>
      <c r="I30" s="6"/>
      <c r="J30" s="6"/>
      <c r="K30" s="6"/>
      <c r="L30" s="6"/>
      <c r="M30" s="6"/>
      <c r="N30" s="6"/>
    </row>
    <row r="31" spans="1:14">
      <c r="A31" s="5"/>
      <c r="B31" s="6" t="s">
        <v>9</v>
      </c>
      <c r="C31" s="6"/>
      <c r="D31" s="6"/>
      <c r="E31" s="6"/>
      <c r="F31" s="6"/>
      <c r="G31" s="6"/>
      <c r="H31" s="6"/>
      <c r="I31" s="6"/>
      <c r="J31" s="6"/>
      <c r="K31" s="6"/>
      <c r="L31" s="6"/>
      <c r="M31" s="6"/>
      <c r="N31" s="6"/>
    </row>
    <row r="32" spans="1:14">
      <c r="A32" s="5"/>
      <c r="B32" s="6" t="s">
        <v>10</v>
      </c>
      <c r="C32" s="6"/>
      <c r="D32" s="6"/>
      <c r="E32" s="6"/>
      <c r="F32" s="6"/>
      <c r="G32" s="6"/>
      <c r="H32" s="6"/>
      <c r="I32" s="6"/>
      <c r="J32" s="6"/>
      <c r="K32" s="6"/>
      <c r="L32" s="6"/>
      <c r="M32" s="6"/>
      <c r="N32" s="6"/>
    </row>
    <row r="33" spans="1:17">
      <c r="A33" s="5"/>
      <c r="B33" s="6"/>
      <c r="C33" s="6"/>
      <c r="D33" s="6"/>
      <c r="E33" s="6"/>
      <c r="F33" s="6"/>
      <c r="G33" s="6"/>
      <c r="H33" s="6"/>
      <c r="I33" s="6"/>
      <c r="J33" s="6"/>
      <c r="K33" s="6"/>
      <c r="L33" s="6"/>
      <c r="M33" s="6"/>
      <c r="N33" s="6"/>
    </row>
    <row r="34" spans="1:17">
      <c r="A34" s="7" t="s">
        <v>20</v>
      </c>
      <c r="B34" s="5"/>
      <c r="C34" s="5"/>
      <c r="D34" s="5"/>
      <c r="E34" s="5"/>
      <c r="F34" s="5"/>
      <c r="G34" s="5"/>
      <c r="H34" s="5"/>
      <c r="I34" s="5"/>
      <c r="J34" s="5"/>
      <c r="K34" s="5"/>
      <c r="L34" s="5"/>
      <c r="M34" s="5"/>
      <c r="N34" s="5"/>
    </row>
    <row r="35" spans="1:17">
      <c r="A35" s="5"/>
      <c r="B35" s="5" t="s">
        <v>18</v>
      </c>
      <c r="C35" s="5"/>
      <c r="D35" s="5"/>
      <c r="E35" s="5"/>
      <c r="F35" s="5"/>
      <c r="G35" s="5"/>
      <c r="H35" s="5"/>
      <c r="I35" s="5"/>
      <c r="J35" s="5"/>
      <c r="K35" s="5"/>
      <c r="L35" s="5"/>
      <c r="M35" s="5"/>
      <c r="N35" s="5"/>
    </row>
    <row r="36" spans="1:17">
      <c r="A36" s="5"/>
      <c r="B36" s="5" t="s">
        <v>19</v>
      </c>
      <c r="C36" s="5"/>
      <c r="D36" s="5"/>
      <c r="E36" s="5"/>
      <c r="F36" s="5"/>
      <c r="G36" s="5"/>
      <c r="H36" s="5"/>
      <c r="I36" s="5"/>
      <c r="J36" s="5"/>
      <c r="K36" s="5"/>
      <c r="L36" s="5"/>
      <c r="M36" s="5"/>
      <c r="N36" s="5"/>
    </row>
    <row r="37" spans="1:17" ht="15" customHeight="1"/>
    <row r="38" spans="1:17">
      <c r="A38" s="562" t="s">
        <v>1779</v>
      </c>
      <c r="B38" s="562"/>
      <c r="C38" s="562"/>
      <c r="D38" s="562"/>
      <c r="E38" s="562"/>
      <c r="F38" s="562"/>
      <c r="G38" s="562"/>
      <c r="H38" s="562"/>
      <c r="I38" s="562"/>
      <c r="J38" s="562"/>
      <c r="K38" s="562"/>
      <c r="L38" s="562"/>
      <c r="M38" s="562"/>
      <c r="N38" s="562"/>
      <c r="O38" s="562"/>
      <c r="P38" s="562"/>
    </row>
    <row r="39" spans="1:17" ht="15.75" thickBot="1"/>
    <row r="40" spans="1:17" s="10" customFormat="1" ht="58.5" customHeight="1" thickBot="1">
      <c r="B40" s="564" t="s">
        <v>1775</v>
      </c>
      <c r="C40" s="17"/>
      <c r="D40" s="17"/>
      <c r="E40" s="17"/>
      <c r="F40" s="17"/>
      <c r="G40" s="17"/>
      <c r="H40" s="17"/>
      <c r="I40" s="17"/>
      <c r="J40" s="17"/>
      <c r="K40" s="17"/>
      <c r="L40" s="17"/>
      <c r="M40" s="17"/>
      <c r="N40" s="17"/>
      <c r="O40" s="17"/>
      <c r="P40" s="17"/>
      <c r="Q40" s="17"/>
    </row>
    <row r="41" spans="1:17" s="10" customFormat="1" ht="58.5" customHeight="1">
      <c r="A41" s="564" t="s">
        <v>11</v>
      </c>
      <c r="B41" s="566"/>
      <c r="C41" s="17"/>
      <c r="D41" s="564" t="s">
        <v>1776</v>
      </c>
      <c r="E41" s="17"/>
      <c r="F41" s="564" t="s">
        <v>1777</v>
      </c>
      <c r="G41" s="17"/>
      <c r="H41" s="564" t="s">
        <v>1778</v>
      </c>
      <c r="I41" s="17"/>
      <c r="J41" s="564" t="s">
        <v>13</v>
      </c>
      <c r="K41" s="17"/>
      <c r="L41" s="564" t="s">
        <v>12</v>
      </c>
      <c r="M41" s="17"/>
      <c r="N41" s="564" t="s">
        <v>14</v>
      </c>
      <c r="O41" s="17"/>
      <c r="P41" s="564" t="s">
        <v>15</v>
      </c>
    </row>
    <row r="42" spans="1:17" s="10" customFormat="1" ht="58.5" customHeight="1" thickBot="1">
      <c r="A42" s="565"/>
      <c r="B42" s="566"/>
      <c r="C42" s="17"/>
      <c r="D42" s="565"/>
      <c r="E42" s="17"/>
      <c r="F42" s="565"/>
      <c r="G42" s="17"/>
      <c r="H42" s="565"/>
      <c r="I42" s="17"/>
      <c r="J42" s="565"/>
      <c r="K42" s="17"/>
      <c r="L42" s="565"/>
      <c r="M42" s="17"/>
      <c r="N42" s="565"/>
      <c r="O42" s="17"/>
      <c r="P42" s="565"/>
    </row>
    <row r="43" spans="1:17" ht="15.75" thickBot="1">
      <c r="A43" s="11"/>
      <c r="B43" s="565"/>
      <c r="C43" s="4"/>
      <c r="D43" s="4"/>
      <c r="E43" s="4"/>
      <c r="F43" s="4"/>
      <c r="G43" s="4"/>
      <c r="H43" s="4"/>
      <c r="I43" s="4"/>
      <c r="J43" s="4"/>
      <c r="K43" s="4"/>
      <c r="L43" s="4"/>
      <c r="M43" s="4"/>
      <c r="N43" s="4"/>
      <c r="O43" s="4"/>
      <c r="P43" s="4"/>
      <c r="Q43" s="4"/>
    </row>
    <row r="45" spans="1:17">
      <c r="A45" s="2" t="s">
        <v>1780</v>
      </c>
    </row>
    <row r="46" spans="1:17">
      <c r="A46" s="2" t="s">
        <v>1781</v>
      </c>
    </row>
    <row r="47" spans="1:17">
      <c r="A47" s="2" t="s">
        <v>1782</v>
      </c>
    </row>
    <row r="48" spans="1:17" ht="15.75" thickBot="1"/>
    <row r="49" spans="1:9" ht="15.75" thickBot="1">
      <c r="B49" s="571" t="s">
        <v>1783</v>
      </c>
      <c r="C49" s="572"/>
    </row>
    <row r="50" spans="1:9">
      <c r="B50" s="573" t="s">
        <v>1785</v>
      </c>
      <c r="C50" s="573"/>
    </row>
    <row r="51" spans="1:9" ht="15.75" thickBot="1">
      <c r="B51" s="574"/>
      <c r="C51" s="574"/>
    </row>
    <row r="52" spans="1:9" ht="30" customHeight="1" thickBot="1">
      <c r="B52" s="575" t="s">
        <v>1784</v>
      </c>
      <c r="C52" s="576"/>
      <c r="D52" s="577" t="s">
        <v>1785</v>
      </c>
      <c r="E52" s="570"/>
      <c r="F52" s="571" t="s">
        <v>1783</v>
      </c>
      <c r="G52" s="572"/>
      <c r="H52" s="15"/>
      <c r="I52" s="15"/>
    </row>
    <row r="53" spans="1:9">
      <c r="B53" s="573" t="s">
        <v>1785</v>
      </c>
      <c r="C53" s="573"/>
    </row>
    <row r="54" spans="1:9">
      <c r="B54" s="578"/>
      <c r="C54" s="578"/>
    </row>
    <row r="55" spans="1:9" ht="15.75" thickBot="1">
      <c r="B55" s="574"/>
      <c r="C55" s="574"/>
    </row>
    <row r="56" spans="1:9" ht="15.75" thickBot="1">
      <c r="B56" s="571" t="s">
        <v>1783</v>
      </c>
      <c r="C56" s="572"/>
    </row>
    <row r="58" spans="1:9">
      <c r="A58" s="2" t="s">
        <v>1786</v>
      </c>
    </row>
    <row r="59" spans="1:9">
      <c r="A59" s="3" t="s">
        <v>1787</v>
      </c>
    </row>
    <row r="60" spans="1:9">
      <c r="A60" s="3" t="s">
        <v>1788</v>
      </c>
    </row>
    <row r="61" spans="1:9">
      <c r="A61" s="2" t="s">
        <v>21</v>
      </c>
    </row>
    <row r="62" spans="1:9">
      <c r="A62" s="2" t="s">
        <v>22</v>
      </c>
    </row>
    <row r="63" spans="1:9">
      <c r="A63" s="2" t="s">
        <v>1789</v>
      </c>
    </row>
    <row r="64" spans="1:9">
      <c r="A64" s="2" t="s">
        <v>1790</v>
      </c>
    </row>
    <row r="66" spans="1:14">
      <c r="A66" s="562" t="s">
        <v>1779</v>
      </c>
      <c r="B66" s="562"/>
      <c r="C66" s="562"/>
      <c r="D66" s="562"/>
      <c r="E66" s="562"/>
      <c r="F66" s="562"/>
      <c r="G66" s="562"/>
      <c r="H66" s="562"/>
      <c r="I66" s="562"/>
      <c r="J66" s="562"/>
      <c r="K66" s="562"/>
      <c r="L66" s="562"/>
      <c r="M66" s="562"/>
      <c r="N66" s="562"/>
    </row>
    <row r="67" spans="1:14">
      <c r="A67" s="1"/>
      <c r="I67" s="567" t="s">
        <v>27</v>
      </c>
      <c r="J67" s="567"/>
      <c r="K67" s="567"/>
      <c r="L67" s="567"/>
      <c r="M67" s="567"/>
      <c r="N67" s="567"/>
    </row>
    <row r="68" spans="1:14" ht="15.75" thickBot="1">
      <c r="A68" s="1"/>
    </row>
    <row r="69" spans="1:14" ht="43.5" thickBot="1">
      <c r="A69" s="1"/>
      <c r="G69" s="12" t="s">
        <v>26</v>
      </c>
      <c r="H69" s="13"/>
      <c r="I69" s="14" t="s">
        <v>1929</v>
      </c>
      <c r="K69" s="12" t="s">
        <v>1792</v>
      </c>
    </row>
    <row r="70" spans="1:14" ht="15.75" thickBot="1">
      <c r="A70" s="1"/>
      <c r="G70" s="368"/>
      <c r="H70" s="368"/>
      <c r="I70" s="368"/>
    </row>
    <row r="71" spans="1:14" s="17" customFormat="1" ht="43.5" thickBot="1">
      <c r="A71" s="12" t="s">
        <v>23</v>
      </c>
      <c r="C71" s="12" t="s">
        <v>1791</v>
      </c>
      <c r="E71" s="12" t="s">
        <v>1784</v>
      </c>
      <c r="M71" s="12" t="s">
        <v>1793</v>
      </c>
    </row>
    <row r="72" spans="1:14" s="17" customFormat="1" ht="15.75" thickBot="1">
      <c r="A72" s="368"/>
      <c r="C72" s="568"/>
      <c r="E72" s="368"/>
    </row>
    <row r="73" spans="1:14" ht="43.5" thickBot="1">
      <c r="A73" s="1"/>
      <c r="C73" s="569"/>
      <c r="G73" s="12" t="s">
        <v>24</v>
      </c>
      <c r="H73" s="13"/>
      <c r="I73" s="14" t="s">
        <v>1929</v>
      </c>
      <c r="K73" s="12" t="s">
        <v>1792</v>
      </c>
    </row>
    <row r="74" spans="1:14" ht="15.75" thickBot="1">
      <c r="A74" s="1"/>
      <c r="C74" s="569"/>
    </row>
    <row r="75" spans="1:14" ht="29.25" thickBot="1">
      <c r="A75" s="1"/>
      <c r="C75" s="567" t="s">
        <v>1795</v>
      </c>
      <c r="D75" s="567"/>
      <c r="E75" s="567"/>
      <c r="F75" s="567"/>
      <c r="G75" s="567"/>
      <c r="H75" s="567"/>
      <c r="I75" s="567"/>
      <c r="J75" s="567"/>
      <c r="K75" s="567"/>
      <c r="L75" s="570"/>
      <c r="M75" s="12" t="s">
        <v>1794</v>
      </c>
    </row>
    <row r="76" spans="1:14" ht="15.75" thickBot="1">
      <c r="A76" s="1"/>
    </row>
    <row r="77" spans="1:14" ht="15.75" thickBot="1">
      <c r="A77" s="1"/>
      <c r="M77" s="12" t="s">
        <v>25</v>
      </c>
    </row>
    <row r="78" spans="1:14">
      <c r="A78" s="2" t="s">
        <v>1796</v>
      </c>
    </row>
    <row r="79" spans="1:14">
      <c r="A79" s="2" t="s">
        <v>1797</v>
      </c>
    </row>
    <row r="80" spans="1:14">
      <c r="A80" s="3" t="s">
        <v>32</v>
      </c>
    </row>
    <row r="81" spans="1:3">
      <c r="A81" s="3" t="s">
        <v>28</v>
      </c>
    </row>
    <row r="82" spans="1:3">
      <c r="A82" s="3" t="s">
        <v>31</v>
      </c>
    </row>
    <row r="83" spans="1:3">
      <c r="A83" s="3" t="s">
        <v>29</v>
      </c>
    </row>
    <row r="84" spans="1:3">
      <c r="A84" s="3" t="s">
        <v>30</v>
      </c>
    </row>
    <row r="85" spans="1:3">
      <c r="A85" s="3" t="s">
        <v>33</v>
      </c>
    </row>
    <row r="86" spans="1:3">
      <c r="A86" s="3" t="s">
        <v>34</v>
      </c>
    </row>
    <row r="87" spans="1:3">
      <c r="A87" s="3" t="s">
        <v>35</v>
      </c>
    </row>
    <row r="88" spans="1:3">
      <c r="A88" s="2" t="s">
        <v>36</v>
      </c>
    </row>
    <row r="89" spans="1:3">
      <c r="A89" s="2" t="s">
        <v>1798</v>
      </c>
    </row>
    <row r="90" spans="1:3">
      <c r="A90" s="2" t="s">
        <v>1799</v>
      </c>
    </row>
    <row r="91" spans="1:3">
      <c r="A91" s="2" t="s">
        <v>37</v>
      </c>
    </row>
    <row r="92" spans="1:3">
      <c r="A92" s="2" t="s">
        <v>38</v>
      </c>
      <c r="C92" s="9"/>
    </row>
    <row r="93" spans="1:3">
      <c r="A93" s="2" t="s">
        <v>39</v>
      </c>
      <c r="C93" s="9"/>
    </row>
    <row r="94" spans="1:3">
      <c r="A94" s="2" t="s">
        <v>40</v>
      </c>
      <c r="C94" s="9"/>
    </row>
    <row r="95" spans="1:3">
      <c r="A95" s="3" t="s">
        <v>41</v>
      </c>
      <c r="C95" s="9"/>
    </row>
    <row r="96" spans="1:3">
      <c r="A96" s="3" t="s">
        <v>42</v>
      </c>
      <c r="C96" s="9"/>
    </row>
    <row r="97" spans="1:3">
      <c r="A97" s="3" t="s">
        <v>43</v>
      </c>
    </row>
    <row r="98" spans="1:3">
      <c r="A98" s="3" t="s">
        <v>1800</v>
      </c>
      <c r="C98" s="3"/>
    </row>
    <row r="99" spans="1:3">
      <c r="C99" s="9"/>
    </row>
    <row r="103" spans="1:3">
      <c r="A103" s="8"/>
    </row>
    <row r="111" spans="1:3">
      <c r="C111" s="9"/>
    </row>
    <row r="112" spans="1:3">
      <c r="C112" s="9"/>
    </row>
    <row r="113" spans="1:3">
      <c r="C113" s="9"/>
    </row>
    <row r="114" spans="1:3">
      <c r="C114" s="9"/>
    </row>
    <row r="115" spans="1:3">
      <c r="C115" s="9"/>
    </row>
    <row r="122" spans="1:3">
      <c r="A122" s="8"/>
    </row>
  </sheetData>
  <mergeCells count="22">
    <mergeCell ref="I67:N67"/>
    <mergeCell ref="C72:C74"/>
    <mergeCell ref="C75:L75"/>
    <mergeCell ref="A66:N66"/>
    <mergeCell ref="P41:P42"/>
    <mergeCell ref="B49:C49"/>
    <mergeCell ref="B50:C51"/>
    <mergeCell ref="B52:C52"/>
    <mergeCell ref="D52:E52"/>
    <mergeCell ref="F52:G52"/>
    <mergeCell ref="B53:C55"/>
    <mergeCell ref="B56:C56"/>
    <mergeCell ref="A3:N3"/>
    <mergeCell ref="A41:A42"/>
    <mergeCell ref="D41:D42"/>
    <mergeCell ref="F41:F42"/>
    <mergeCell ref="H41:H42"/>
    <mergeCell ref="J41:J42"/>
    <mergeCell ref="L41:L42"/>
    <mergeCell ref="N41:N42"/>
    <mergeCell ref="A38:P38"/>
    <mergeCell ref="B40:B4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8"/>
  <sheetViews>
    <sheetView topLeftCell="E7" workbookViewId="0">
      <selection activeCell="T15" sqref="T15"/>
    </sheetView>
  </sheetViews>
  <sheetFormatPr defaultRowHeight="15.75"/>
  <cols>
    <col min="1" max="1" width="4.7109375" style="389" customWidth="1"/>
    <col min="2" max="2" width="21" style="390" customWidth="1"/>
    <col min="3" max="3" width="11.7109375" style="389" customWidth="1"/>
    <col min="4" max="4" width="12.7109375" style="389" customWidth="1"/>
    <col min="5" max="5" width="20.7109375" style="396" customWidth="1"/>
    <col min="6" max="6" width="13.7109375" style="396" customWidth="1"/>
    <col min="7" max="7" width="18.28515625" style="396" customWidth="1"/>
    <col min="8" max="8" width="10" style="396" customWidth="1"/>
    <col min="9" max="9" width="13" style="389" customWidth="1"/>
    <col min="10" max="10" width="9.85546875" style="389" customWidth="1"/>
    <col min="11" max="11" width="20.5703125" style="389" customWidth="1"/>
    <col min="12" max="256" width="9.140625" style="389"/>
    <col min="257" max="257" width="4.7109375" style="389" customWidth="1"/>
    <col min="258" max="258" width="21" style="389" customWidth="1"/>
    <col min="259" max="259" width="11.7109375" style="389" customWidth="1"/>
    <col min="260" max="260" width="17.5703125" style="389" customWidth="1"/>
    <col min="261" max="261" width="22.85546875" style="389" customWidth="1"/>
    <col min="262" max="262" width="20.7109375" style="389" customWidth="1"/>
    <col min="263" max="263" width="18.28515625" style="389" customWidth="1"/>
    <col min="264" max="264" width="11" style="389" customWidth="1"/>
    <col min="265" max="265" width="13" style="389" customWidth="1"/>
    <col min="266" max="266" width="12.140625" style="389" customWidth="1"/>
    <col min="267" max="267" width="11.7109375" style="389" customWidth="1"/>
    <col min="268" max="512" width="9.140625" style="389"/>
    <col min="513" max="513" width="4.7109375" style="389" customWidth="1"/>
    <col min="514" max="514" width="21" style="389" customWidth="1"/>
    <col min="515" max="515" width="11.7109375" style="389" customWidth="1"/>
    <col min="516" max="516" width="17.5703125" style="389" customWidth="1"/>
    <col min="517" max="517" width="22.85546875" style="389" customWidth="1"/>
    <col min="518" max="518" width="20.7109375" style="389" customWidth="1"/>
    <col min="519" max="519" width="18.28515625" style="389" customWidth="1"/>
    <col min="520" max="520" width="11" style="389" customWidth="1"/>
    <col min="521" max="521" width="13" style="389" customWidth="1"/>
    <col min="522" max="522" width="12.140625" style="389" customWidth="1"/>
    <col min="523" max="523" width="11.7109375" style="389" customWidth="1"/>
    <col min="524" max="768" width="9.140625" style="389"/>
    <col min="769" max="769" width="4.7109375" style="389" customWidth="1"/>
    <col min="770" max="770" width="21" style="389" customWidth="1"/>
    <col min="771" max="771" width="11.7109375" style="389" customWidth="1"/>
    <col min="772" max="772" width="17.5703125" style="389" customWidth="1"/>
    <col min="773" max="773" width="22.85546875" style="389" customWidth="1"/>
    <col min="774" max="774" width="20.7109375" style="389" customWidth="1"/>
    <col min="775" max="775" width="18.28515625" style="389" customWidth="1"/>
    <col min="776" max="776" width="11" style="389" customWidth="1"/>
    <col min="777" max="777" width="13" style="389" customWidth="1"/>
    <col min="778" max="778" width="12.140625" style="389" customWidth="1"/>
    <col min="779" max="779" width="11.7109375" style="389" customWidth="1"/>
    <col min="780" max="1024" width="9.140625" style="389"/>
    <col min="1025" max="1025" width="4.7109375" style="389" customWidth="1"/>
    <col min="1026" max="1026" width="21" style="389" customWidth="1"/>
    <col min="1027" max="1027" width="11.7109375" style="389" customWidth="1"/>
    <col min="1028" max="1028" width="17.5703125" style="389" customWidth="1"/>
    <col min="1029" max="1029" width="22.85546875" style="389" customWidth="1"/>
    <col min="1030" max="1030" width="20.7109375" style="389" customWidth="1"/>
    <col min="1031" max="1031" width="18.28515625" style="389" customWidth="1"/>
    <col min="1032" max="1032" width="11" style="389" customWidth="1"/>
    <col min="1033" max="1033" width="13" style="389" customWidth="1"/>
    <col min="1034" max="1034" width="12.140625" style="389" customWidth="1"/>
    <col min="1035" max="1035" width="11.7109375" style="389" customWidth="1"/>
    <col min="1036" max="1280" width="9.140625" style="389"/>
    <col min="1281" max="1281" width="4.7109375" style="389" customWidth="1"/>
    <col min="1282" max="1282" width="21" style="389" customWidth="1"/>
    <col min="1283" max="1283" width="11.7109375" style="389" customWidth="1"/>
    <col min="1284" max="1284" width="17.5703125" style="389" customWidth="1"/>
    <col min="1285" max="1285" width="22.85546875" style="389" customWidth="1"/>
    <col min="1286" max="1286" width="20.7109375" style="389" customWidth="1"/>
    <col min="1287" max="1287" width="18.28515625" style="389" customWidth="1"/>
    <col min="1288" max="1288" width="11" style="389" customWidth="1"/>
    <col min="1289" max="1289" width="13" style="389" customWidth="1"/>
    <col min="1290" max="1290" width="12.140625" style="389" customWidth="1"/>
    <col min="1291" max="1291" width="11.7109375" style="389" customWidth="1"/>
    <col min="1292" max="1536" width="9.140625" style="389"/>
    <col min="1537" max="1537" width="4.7109375" style="389" customWidth="1"/>
    <col min="1538" max="1538" width="21" style="389" customWidth="1"/>
    <col min="1539" max="1539" width="11.7109375" style="389" customWidth="1"/>
    <col min="1540" max="1540" width="17.5703125" style="389" customWidth="1"/>
    <col min="1541" max="1541" width="22.85546875" style="389" customWidth="1"/>
    <col min="1542" max="1542" width="20.7109375" style="389" customWidth="1"/>
    <col min="1543" max="1543" width="18.28515625" style="389" customWidth="1"/>
    <col min="1544" max="1544" width="11" style="389" customWidth="1"/>
    <col min="1545" max="1545" width="13" style="389" customWidth="1"/>
    <col min="1546" max="1546" width="12.140625" style="389" customWidth="1"/>
    <col min="1547" max="1547" width="11.7109375" style="389" customWidth="1"/>
    <col min="1548" max="1792" width="9.140625" style="389"/>
    <col min="1793" max="1793" width="4.7109375" style="389" customWidth="1"/>
    <col min="1794" max="1794" width="21" style="389" customWidth="1"/>
    <col min="1795" max="1795" width="11.7109375" style="389" customWidth="1"/>
    <col min="1796" max="1796" width="17.5703125" style="389" customWidth="1"/>
    <col min="1797" max="1797" width="22.85546875" style="389" customWidth="1"/>
    <col min="1798" max="1798" width="20.7109375" style="389" customWidth="1"/>
    <col min="1799" max="1799" width="18.28515625" style="389" customWidth="1"/>
    <col min="1800" max="1800" width="11" style="389" customWidth="1"/>
    <col min="1801" max="1801" width="13" style="389" customWidth="1"/>
    <col min="1802" max="1802" width="12.140625" style="389" customWidth="1"/>
    <col min="1803" max="1803" width="11.7109375" style="389" customWidth="1"/>
    <col min="1804" max="2048" width="9.140625" style="389"/>
    <col min="2049" max="2049" width="4.7109375" style="389" customWidth="1"/>
    <col min="2050" max="2050" width="21" style="389" customWidth="1"/>
    <col min="2051" max="2051" width="11.7109375" style="389" customWidth="1"/>
    <col min="2052" max="2052" width="17.5703125" style="389" customWidth="1"/>
    <col min="2053" max="2053" width="22.85546875" style="389" customWidth="1"/>
    <col min="2054" max="2054" width="20.7109375" style="389" customWidth="1"/>
    <col min="2055" max="2055" width="18.28515625" style="389" customWidth="1"/>
    <col min="2056" max="2056" width="11" style="389" customWidth="1"/>
    <col min="2057" max="2057" width="13" style="389" customWidth="1"/>
    <col min="2058" max="2058" width="12.140625" style="389" customWidth="1"/>
    <col min="2059" max="2059" width="11.7109375" style="389" customWidth="1"/>
    <col min="2060" max="2304" width="9.140625" style="389"/>
    <col min="2305" max="2305" width="4.7109375" style="389" customWidth="1"/>
    <col min="2306" max="2306" width="21" style="389" customWidth="1"/>
    <col min="2307" max="2307" width="11.7109375" style="389" customWidth="1"/>
    <col min="2308" max="2308" width="17.5703125" style="389" customWidth="1"/>
    <col min="2309" max="2309" width="22.85546875" style="389" customWidth="1"/>
    <col min="2310" max="2310" width="20.7109375" style="389" customWidth="1"/>
    <col min="2311" max="2311" width="18.28515625" style="389" customWidth="1"/>
    <col min="2312" max="2312" width="11" style="389" customWidth="1"/>
    <col min="2313" max="2313" width="13" style="389" customWidth="1"/>
    <col min="2314" max="2314" width="12.140625" style="389" customWidth="1"/>
    <col min="2315" max="2315" width="11.7109375" style="389" customWidth="1"/>
    <col min="2316" max="2560" width="9.140625" style="389"/>
    <col min="2561" max="2561" width="4.7109375" style="389" customWidth="1"/>
    <col min="2562" max="2562" width="21" style="389" customWidth="1"/>
    <col min="2563" max="2563" width="11.7109375" style="389" customWidth="1"/>
    <col min="2564" max="2564" width="17.5703125" style="389" customWidth="1"/>
    <col min="2565" max="2565" width="22.85546875" style="389" customWidth="1"/>
    <col min="2566" max="2566" width="20.7109375" style="389" customWidth="1"/>
    <col min="2567" max="2567" width="18.28515625" style="389" customWidth="1"/>
    <col min="2568" max="2568" width="11" style="389" customWidth="1"/>
    <col min="2569" max="2569" width="13" style="389" customWidth="1"/>
    <col min="2570" max="2570" width="12.140625" style="389" customWidth="1"/>
    <col min="2571" max="2571" width="11.7109375" style="389" customWidth="1"/>
    <col min="2572" max="2816" width="9.140625" style="389"/>
    <col min="2817" max="2817" width="4.7109375" style="389" customWidth="1"/>
    <col min="2818" max="2818" width="21" style="389" customWidth="1"/>
    <col min="2819" max="2819" width="11.7109375" style="389" customWidth="1"/>
    <col min="2820" max="2820" width="17.5703125" style="389" customWidth="1"/>
    <col min="2821" max="2821" width="22.85546875" style="389" customWidth="1"/>
    <col min="2822" max="2822" width="20.7109375" style="389" customWidth="1"/>
    <col min="2823" max="2823" width="18.28515625" style="389" customWidth="1"/>
    <col min="2824" max="2824" width="11" style="389" customWidth="1"/>
    <col min="2825" max="2825" width="13" style="389" customWidth="1"/>
    <col min="2826" max="2826" width="12.140625" style="389" customWidth="1"/>
    <col min="2827" max="2827" width="11.7109375" style="389" customWidth="1"/>
    <col min="2828" max="3072" width="9.140625" style="389"/>
    <col min="3073" max="3073" width="4.7109375" style="389" customWidth="1"/>
    <col min="3074" max="3074" width="21" style="389" customWidth="1"/>
    <col min="3075" max="3075" width="11.7109375" style="389" customWidth="1"/>
    <col min="3076" max="3076" width="17.5703125" style="389" customWidth="1"/>
    <col min="3077" max="3077" width="22.85546875" style="389" customWidth="1"/>
    <col min="3078" max="3078" width="20.7109375" style="389" customWidth="1"/>
    <col min="3079" max="3079" width="18.28515625" style="389" customWidth="1"/>
    <col min="3080" max="3080" width="11" style="389" customWidth="1"/>
    <col min="3081" max="3081" width="13" style="389" customWidth="1"/>
    <col min="3082" max="3082" width="12.140625" style="389" customWidth="1"/>
    <col min="3083" max="3083" width="11.7109375" style="389" customWidth="1"/>
    <col min="3084" max="3328" width="9.140625" style="389"/>
    <col min="3329" max="3329" width="4.7109375" style="389" customWidth="1"/>
    <col min="3330" max="3330" width="21" style="389" customWidth="1"/>
    <col min="3331" max="3331" width="11.7109375" style="389" customWidth="1"/>
    <col min="3332" max="3332" width="17.5703125" style="389" customWidth="1"/>
    <col min="3333" max="3333" width="22.85546875" style="389" customWidth="1"/>
    <col min="3334" max="3334" width="20.7109375" style="389" customWidth="1"/>
    <col min="3335" max="3335" width="18.28515625" style="389" customWidth="1"/>
    <col min="3336" max="3336" width="11" style="389" customWidth="1"/>
    <col min="3337" max="3337" width="13" style="389" customWidth="1"/>
    <col min="3338" max="3338" width="12.140625" style="389" customWidth="1"/>
    <col min="3339" max="3339" width="11.7109375" style="389" customWidth="1"/>
    <col min="3340" max="3584" width="9.140625" style="389"/>
    <col min="3585" max="3585" width="4.7109375" style="389" customWidth="1"/>
    <col min="3586" max="3586" width="21" style="389" customWidth="1"/>
    <col min="3587" max="3587" width="11.7109375" style="389" customWidth="1"/>
    <col min="3588" max="3588" width="17.5703125" style="389" customWidth="1"/>
    <col min="3589" max="3589" width="22.85546875" style="389" customWidth="1"/>
    <col min="3590" max="3590" width="20.7109375" style="389" customWidth="1"/>
    <col min="3591" max="3591" width="18.28515625" style="389" customWidth="1"/>
    <col min="3592" max="3592" width="11" style="389" customWidth="1"/>
    <col min="3593" max="3593" width="13" style="389" customWidth="1"/>
    <col min="3594" max="3594" width="12.140625" style="389" customWidth="1"/>
    <col min="3595" max="3595" width="11.7109375" style="389" customWidth="1"/>
    <col min="3596" max="3840" width="9.140625" style="389"/>
    <col min="3841" max="3841" width="4.7109375" style="389" customWidth="1"/>
    <col min="3842" max="3842" width="21" style="389" customWidth="1"/>
    <col min="3843" max="3843" width="11.7109375" style="389" customWidth="1"/>
    <col min="3844" max="3844" width="17.5703125" style="389" customWidth="1"/>
    <col min="3845" max="3845" width="22.85546875" style="389" customWidth="1"/>
    <col min="3846" max="3846" width="20.7109375" style="389" customWidth="1"/>
    <col min="3847" max="3847" width="18.28515625" style="389" customWidth="1"/>
    <col min="3848" max="3848" width="11" style="389" customWidth="1"/>
    <col min="3849" max="3849" width="13" style="389" customWidth="1"/>
    <col min="3850" max="3850" width="12.140625" style="389" customWidth="1"/>
    <col min="3851" max="3851" width="11.7109375" style="389" customWidth="1"/>
    <col min="3852" max="4096" width="9.140625" style="389"/>
    <col min="4097" max="4097" width="4.7109375" style="389" customWidth="1"/>
    <col min="4098" max="4098" width="21" style="389" customWidth="1"/>
    <col min="4099" max="4099" width="11.7109375" style="389" customWidth="1"/>
    <col min="4100" max="4100" width="17.5703125" style="389" customWidth="1"/>
    <col min="4101" max="4101" width="22.85546875" style="389" customWidth="1"/>
    <col min="4102" max="4102" width="20.7109375" style="389" customWidth="1"/>
    <col min="4103" max="4103" width="18.28515625" style="389" customWidth="1"/>
    <col min="4104" max="4104" width="11" style="389" customWidth="1"/>
    <col min="4105" max="4105" width="13" style="389" customWidth="1"/>
    <col min="4106" max="4106" width="12.140625" style="389" customWidth="1"/>
    <col min="4107" max="4107" width="11.7109375" style="389" customWidth="1"/>
    <col min="4108" max="4352" width="9.140625" style="389"/>
    <col min="4353" max="4353" width="4.7109375" style="389" customWidth="1"/>
    <col min="4354" max="4354" width="21" style="389" customWidth="1"/>
    <col min="4355" max="4355" width="11.7109375" style="389" customWidth="1"/>
    <col min="4356" max="4356" width="17.5703125" style="389" customWidth="1"/>
    <col min="4357" max="4357" width="22.85546875" style="389" customWidth="1"/>
    <col min="4358" max="4358" width="20.7109375" style="389" customWidth="1"/>
    <col min="4359" max="4359" width="18.28515625" style="389" customWidth="1"/>
    <col min="4360" max="4360" width="11" style="389" customWidth="1"/>
    <col min="4361" max="4361" width="13" style="389" customWidth="1"/>
    <col min="4362" max="4362" width="12.140625" style="389" customWidth="1"/>
    <col min="4363" max="4363" width="11.7109375" style="389" customWidth="1"/>
    <col min="4364" max="4608" width="9.140625" style="389"/>
    <col min="4609" max="4609" width="4.7109375" style="389" customWidth="1"/>
    <col min="4610" max="4610" width="21" style="389" customWidth="1"/>
    <col min="4611" max="4611" width="11.7109375" style="389" customWidth="1"/>
    <col min="4612" max="4612" width="17.5703125" style="389" customWidth="1"/>
    <col min="4613" max="4613" width="22.85546875" style="389" customWidth="1"/>
    <col min="4614" max="4614" width="20.7109375" style="389" customWidth="1"/>
    <col min="4615" max="4615" width="18.28515625" style="389" customWidth="1"/>
    <col min="4616" max="4616" width="11" style="389" customWidth="1"/>
    <col min="4617" max="4617" width="13" style="389" customWidth="1"/>
    <col min="4618" max="4618" width="12.140625" style="389" customWidth="1"/>
    <col min="4619" max="4619" width="11.7109375" style="389" customWidth="1"/>
    <col min="4620" max="4864" width="9.140625" style="389"/>
    <col min="4865" max="4865" width="4.7109375" style="389" customWidth="1"/>
    <col min="4866" max="4866" width="21" style="389" customWidth="1"/>
    <col min="4867" max="4867" width="11.7109375" style="389" customWidth="1"/>
    <col min="4868" max="4868" width="17.5703125" style="389" customWidth="1"/>
    <col min="4869" max="4869" width="22.85546875" style="389" customWidth="1"/>
    <col min="4870" max="4870" width="20.7109375" style="389" customWidth="1"/>
    <col min="4871" max="4871" width="18.28515625" style="389" customWidth="1"/>
    <col min="4872" max="4872" width="11" style="389" customWidth="1"/>
    <col min="4873" max="4873" width="13" style="389" customWidth="1"/>
    <col min="4874" max="4874" width="12.140625" style="389" customWidth="1"/>
    <col min="4875" max="4875" width="11.7109375" style="389" customWidth="1"/>
    <col min="4876" max="5120" width="9.140625" style="389"/>
    <col min="5121" max="5121" width="4.7109375" style="389" customWidth="1"/>
    <col min="5122" max="5122" width="21" style="389" customWidth="1"/>
    <col min="5123" max="5123" width="11.7109375" style="389" customWidth="1"/>
    <col min="5124" max="5124" width="17.5703125" style="389" customWidth="1"/>
    <col min="5125" max="5125" width="22.85546875" style="389" customWidth="1"/>
    <col min="5126" max="5126" width="20.7109375" style="389" customWidth="1"/>
    <col min="5127" max="5127" width="18.28515625" style="389" customWidth="1"/>
    <col min="5128" max="5128" width="11" style="389" customWidth="1"/>
    <col min="5129" max="5129" width="13" style="389" customWidth="1"/>
    <col min="5130" max="5130" width="12.140625" style="389" customWidth="1"/>
    <col min="5131" max="5131" width="11.7109375" style="389" customWidth="1"/>
    <col min="5132" max="5376" width="9.140625" style="389"/>
    <col min="5377" max="5377" width="4.7109375" style="389" customWidth="1"/>
    <col min="5378" max="5378" width="21" style="389" customWidth="1"/>
    <col min="5379" max="5379" width="11.7109375" style="389" customWidth="1"/>
    <col min="5380" max="5380" width="17.5703125" style="389" customWidth="1"/>
    <col min="5381" max="5381" width="22.85546875" style="389" customWidth="1"/>
    <col min="5382" max="5382" width="20.7109375" style="389" customWidth="1"/>
    <col min="5383" max="5383" width="18.28515625" style="389" customWidth="1"/>
    <col min="5384" max="5384" width="11" style="389" customWidth="1"/>
    <col min="5385" max="5385" width="13" style="389" customWidth="1"/>
    <col min="5386" max="5386" width="12.140625" style="389" customWidth="1"/>
    <col min="5387" max="5387" width="11.7109375" style="389" customWidth="1"/>
    <col min="5388" max="5632" width="9.140625" style="389"/>
    <col min="5633" max="5633" width="4.7109375" style="389" customWidth="1"/>
    <col min="5634" max="5634" width="21" style="389" customWidth="1"/>
    <col min="5635" max="5635" width="11.7109375" style="389" customWidth="1"/>
    <col min="5636" max="5636" width="17.5703125" style="389" customWidth="1"/>
    <col min="5637" max="5637" width="22.85546875" style="389" customWidth="1"/>
    <col min="5638" max="5638" width="20.7109375" style="389" customWidth="1"/>
    <col min="5639" max="5639" width="18.28515625" style="389" customWidth="1"/>
    <col min="5640" max="5640" width="11" style="389" customWidth="1"/>
    <col min="5641" max="5641" width="13" style="389" customWidth="1"/>
    <col min="5642" max="5642" width="12.140625" style="389" customWidth="1"/>
    <col min="5643" max="5643" width="11.7109375" style="389" customWidth="1"/>
    <col min="5644" max="5888" width="9.140625" style="389"/>
    <col min="5889" max="5889" width="4.7109375" style="389" customWidth="1"/>
    <col min="5890" max="5890" width="21" style="389" customWidth="1"/>
    <col min="5891" max="5891" width="11.7109375" style="389" customWidth="1"/>
    <col min="5892" max="5892" width="17.5703125" style="389" customWidth="1"/>
    <col min="5893" max="5893" width="22.85546875" style="389" customWidth="1"/>
    <col min="5894" max="5894" width="20.7109375" style="389" customWidth="1"/>
    <col min="5895" max="5895" width="18.28515625" style="389" customWidth="1"/>
    <col min="5896" max="5896" width="11" style="389" customWidth="1"/>
    <col min="5897" max="5897" width="13" style="389" customWidth="1"/>
    <col min="5898" max="5898" width="12.140625" style="389" customWidth="1"/>
    <col min="5899" max="5899" width="11.7109375" style="389" customWidth="1"/>
    <col min="5900" max="6144" width="9.140625" style="389"/>
    <col min="6145" max="6145" width="4.7109375" style="389" customWidth="1"/>
    <col min="6146" max="6146" width="21" style="389" customWidth="1"/>
    <col min="6147" max="6147" width="11.7109375" style="389" customWidth="1"/>
    <col min="6148" max="6148" width="17.5703125" style="389" customWidth="1"/>
    <col min="6149" max="6149" width="22.85546875" style="389" customWidth="1"/>
    <col min="6150" max="6150" width="20.7109375" style="389" customWidth="1"/>
    <col min="6151" max="6151" width="18.28515625" style="389" customWidth="1"/>
    <col min="6152" max="6152" width="11" style="389" customWidth="1"/>
    <col min="6153" max="6153" width="13" style="389" customWidth="1"/>
    <col min="6154" max="6154" width="12.140625" style="389" customWidth="1"/>
    <col min="6155" max="6155" width="11.7109375" style="389" customWidth="1"/>
    <col min="6156" max="6400" width="9.140625" style="389"/>
    <col min="6401" max="6401" width="4.7109375" style="389" customWidth="1"/>
    <col min="6402" max="6402" width="21" style="389" customWidth="1"/>
    <col min="6403" max="6403" width="11.7109375" style="389" customWidth="1"/>
    <col min="6404" max="6404" width="17.5703125" style="389" customWidth="1"/>
    <col min="6405" max="6405" width="22.85546875" style="389" customWidth="1"/>
    <col min="6406" max="6406" width="20.7109375" style="389" customWidth="1"/>
    <col min="6407" max="6407" width="18.28515625" style="389" customWidth="1"/>
    <col min="6408" max="6408" width="11" style="389" customWidth="1"/>
    <col min="6409" max="6409" width="13" style="389" customWidth="1"/>
    <col min="6410" max="6410" width="12.140625" style="389" customWidth="1"/>
    <col min="6411" max="6411" width="11.7109375" style="389" customWidth="1"/>
    <col min="6412" max="6656" width="9.140625" style="389"/>
    <col min="6657" max="6657" width="4.7109375" style="389" customWidth="1"/>
    <col min="6658" max="6658" width="21" style="389" customWidth="1"/>
    <col min="6659" max="6659" width="11.7109375" style="389" customWidth="1"/>
    <col min="6660" max="6660" width="17.5703125" style="389" customWidth="1"/>
    <col min="6661" max="6661" width="22.85546875" style="389" customWidth="1"/>
    <col min="6662" max="6662" width="20.7109375" style="389" customWidth="1"/>
    <col min="6663" max="6663" width="18.28515625" style="389" customWidth="1"/>
    <col min="6664" max="6664" width="11" style="389" customWidth="1"/>
    <col min="6665" max="6665" width="13" style="389" customWidth="1"/>
    <col min="6666" max="6666" width="12.140625" style="389" customWidth="1"/>
    <col min="6667" max="6667" width="11.7109375" style="389" customWidth="1"/>
    <col min="6668" max="6912" width="9.140625" style="389"/>
    <col min="6913" max="6913" width="4.7109375" style="389" customWidth="1"/>
    <col min="6914" max="6914" width="21" style="389" customWidth="1"/>
    <col min="6915" max="6915" width="11.7109375" style="389" customWidth="1"/>
    <col min="6916" max="6916" width="17.5703125" style="389" customWidth="1"/>
    <col min="6917" max="6917" width="22.85546875" style="389" customWidth="1"/>
    <col min="6918" max="6918" width="20.7109375" style="389" customWidth="1"/>
    <col min="6919" max="6919" width="18.28515625" style="389" customWidth="1"/>
    <col min="6920" max="6920" width="11" style="389" customWidth="1"/>
    <col min="6921" max="6921" width="13" style="389" customWidth="1"/>
    <col min="6922" max="6922" width="12.140625" style="389" customWidth="1"/>
    <col min="6923" max="6923" width="11.7109375" style="389" customWidth="1"/>
    <col min="6924" max="7168" width="9.140625" style="389"/>
    <col min="7169" max="7169" width="4.7109375" style="389" customWidth="1"/>
    <col min="7170" max="7170" width="21" style="389" customWidth="1"/>
    <col min="7171" max="7171" width="11.7109375" style="389" customWidth="1"/>
    <col min="7172" max="7172" width="17.5703125" style="389" customWidth="1"/>
    <col min="7173" max="7173" width="22.85546875" style="389" customWidth="1"/>
    <col min="7174" max="7174" width="20.7109375" style="389" customWidth="1"/>
    <col min="7175" max="7175" width="18.28515625" style="389" customWidth="1"/>
    <col min="7176" max="7176" width="11" style="389" customWidth="1"/>
    <col min="7177" max="7177" width="13" style="389" customWidth="1"/>
    <col min="7178" max="7178" width="12.140625" style="389" customWidth="1"/>
    <col min="7179" max="7179" width="11.7109375" style="389" customWidth="1"/>
    <col min="7180" max="7424" width="9.140625" style="389"/>
    <col min="7425" max="7425" width="4.7109375" style="389" customWidth="1"/>
    <col min="7426" max="7426" width="21" style="389" customWidth="1"/>
    <col min="7427" max="7427" width="11.7109375" style="389" customWidth="1"/>
    <col min="7428" max="7428" width="17.5703125" style="389" customWidth="1"/>
    <col min="7429" max="7429" width="22.85546875" style="389" customWidth="1"/>
    <col min="7430" max="7430" width="20.7109375" style="389" customWidth="1"/>
    <col min="7431" max="7431" width="18.28515625" style="389" customWidth="1"/>
    <col min="7432" max="7432" width="11" style="389" customWidth="1"/>
    <col min="7433" max="7433" width="13" style="389" customWidth="1"/>
    <col min="7434" max="7434" width="12.140625" style="389" customWidth="1"/>
    <col min="7435" max="7435" width="11.7109375" style="389" customWidth="1"/>
    <col min="7436" max="7680" width="9.140625" style="389"/>
    <col min="7681" max="7681" width="4.7109375" style="389" customWidth="1"/>
    <col min="7682" max="7682" width="21" style="389" customWidth="1"/>
    <col min="7683" max="7683" width="11.7109375" style="389" customWidth="1"/>
    <col min="7684" max="7684" width="17.5703125" style="389" customWidth="1"/>
    <col min="7685" max="7685" width="22.85546875" style="389" customWidth="1"/>
    <col min="7686" max="7686" width="20.7109375" style="389" customWidth="1"/>
    <col min="7687" max="7687" width="18.28515625" style="389" customWidth="1"/>
    <col min="7688" max="7688" width="11" style="389" customWidth="1"/>
    <col min="7689" max="7689" width="13" style="389" customWidth="1"/>
    <col min="7690" max="7690" width="12.140625" style="389" customWidth="1"/>
    <col min="7691" max="7691" width="11.7109375" style="389" customWidth="1"/>
    <col min="7692" max="7936" width="9.140625" style="389"/>
    <col min="7937" max="7937" width="4.7109375" style="389" customWidth="1"/>
    <col min="7938" max="7938" width="21" style="389" customWidth="1"/>
    <col min="7939" max="7939" width="11.7109375" style="389" customWidth="1"/>
    <col min="7940" max="7940" width="17.5703125" style="389" customWidth="1"/>
    <col min="7941" max="7941" width="22.85546875" style="389" customWidth="1"/>
    <col min="7942" max="7942" width="20.7109375" style="389" customWidth="1"/>
    <col min="7943" max="7943" width="18.28515625" style="389" customWidth="1"/>
    <col min="7944" max="7944" width="11" style="389" customWidth="1"/>
    <col min="7945" max="7945" width="13" style="389" customWidth="1"/>
    <col min="7946" max="7946" width="12.140625" style="389" customWidth="1"/>
    <col min="7947" max="7947" width="11.7109375" style="389" customWidth="1"/>
    <col min="7948" max="8192" width="9.140625" style="389"/>
    <col min="8193" max="8193" width="4.7109375" style="389" customWidth="1"/>
    <col min="8194" max="8194" width="21" style="389" customWidth="1"/>
    <col min="8195" max="8195" width="11.7109375" style="389" customWidth="1"/>
    <col min="8196" max="8196" width="17.5703125" style="389" customWidth="1"/>
    <col min="8197" max="8197" width="22.85546875" style="389" customWidth="1"/>
    <col min="8198" max="8198" width="20.7109375" style="389" customWidth="1"/>
    <col min="8199" max="8199" width="18.28515625" style="389" customWidth="1"/>
    <col min="8200" max="8200" width="11" style="389" customWidth="1"/>
    <col min="8201" max="8201" width="13" style="389" customWidth="1"/>
    <col min="8202" max="8202" width="12.140625" style="389" customWidth="1"/>
    <col min="8203" max="8203" width="11.7109375" style="389" customWidth="1"/>
    <col min="8204" max="8448" width="9.140625" style="389"/>
    <col min="8449" max="8449" width="4.7109375" style="389" customWidth="1"/>
    <col min="8450" max="8450" width="21" style="389" customWidth="1"/>
    <col min="8451" max="8451" width="11.7109375" style="389" customWidth="1"/>
    <col min="8452" max="8452" width="17.5703125" style="389" customWidth="1"/>
    <col min="8453" max="8453" width="22.85546875" style="389" customWidth="1"/>
    <col min="8454" max="8454" width="20.7109375" style="389" customWidth="1"/>
    <col min="8455" max="8455" width="18.28515625" style="389" customWidth="1"/>
    <col min="8456" max="8456" width="11" style="389" customWidth="1"/>
    <col min="8457" max="8457" width="13" style="389" customWidth="1"/>
    <col min="8458" max="8458" width="12.140625" style="389" customWidth="1"/>
    <col min="8459" max="8459" width="11.7109375" style="389" customWidth="1"/>
    <col min="8460" max="8704" width="9.140625" style="389"/>
    <col min="8705" max="8705" width="4.7109375" style="389" customWidth="1"/>
    <col min="8706" max="8706" width="21" style="389" customWidth="1"/>
    <col min="8707" max="8707" width="11.7109375" style="389" customWidth="1"/>
    <col min="8708" max="8708" width="17.5703125" style="389" customWidth="1"/>
    <col min="8709" max="8709" width="22.85546875" style="389" customWidth="1"/>
    <col min="8710" max="8710" width="20.7109375" style="389" customWidth="1"/>
    <col min="8711" max="8711" width="18.28515625" style="389" customWidth="1"/>
    <col min="8712" max="8712" width="11" style="389" customWidth="1"/>
    <col min="8713" max="8713" width="13" style="389" customWidth="1"/>
    <col min="8714" max="8714" width="12.140625" style="389" customWidth="1"/>
    <col min="8715" max="8715" width="11.7109375" style="389" customWidth="1"/>
    <col min="8716" max="8960" width="9.140625" style="389"/>
    <col min="8961" max="8961" width="4.7109375" style="389" customWidth="1"/>
    <col min="8962" max="8962" width="21" style="389" customWidth="1"/>
    <col min="8963" max="8963" width="11.7109375" style="389" customWidth="1"/>
    <col min="8964" max="8964" width="17.5703125" style="389" customWidth="1"/>
    <col min="8965" max="8965" width="22.85546875" style="389" customWidth="1"/>
    <col min="8966" max="8966" width="20.7109375" style="389" customWidth="1"/>
    <col min="8967" max="8967" width="18.28515625" style="389" customWidth="1"/>
    <col min="8968" max="8968" width="11" style="389" customWidth="1"/>
    <col min="8969" max="8969" width="13" style="389" customWidth="1"/>
    <col min="8970" max="8970" width="12.140625" style="389" customWidth="1"/>
    <col min="8971" max="8971" width="11.7109375" style="389" customWidth="1"/>
    <col min="8972" max="9216" width="9.140625" style="389"/>
    <col min="9217" max="9217" width="4.7109375" style="389" customWidth="1"/>
    <col min="9218" max="9218" width="21" style="389" customWidth="1"/>
    <col min="9219" max="9219" width="11.7109375" style="389" customWidth="1"/>
    <col min="9220" max="9220" width="17.5703125" style="389" customWidth="1"/>
    <col min="9221" max="9221" width="22.85546875" style="389" customWidth="1"/>
    <col min="9222" max="9222" width="20.7109375" style="389" customWidth="1"/>
    <col min="9223" max="9223" width="18.28515625" style="389" customWidth="1"/>
    <col min="9224" max="9224" width="11" style="389" customWidth="1"/>
    <col min="9225" max="9225" width="13" style="389" customWidth="1"/>
    <col min="9226" max="9226" width="12.140625" style="389" customWidth="1"/>
    <col min="9227" max="9227" width="11.7109375" style="389" customWidth="1"/>
    <col min="9228" max="9472" width="9.140625" style="389"/>
    <col min="9473" max="9473" width="4.7109375" style="389" customWidth="1"/>
    <col min="9474" max="9474" width="21" style="389" customWidth="1"/>
    <col min="9475" max="9475" width="11.7109375" style="389" customWidth="1"/>
    <col min="9476" max="9476" width="17.5703125" style="389" customWidth="1"/>
    <col min="9477" max="9477" width="22.85546875" style="389" customWidth="1"/>
    <col min="9478" max="9478" width="20.7109375" style="389" customWidth="1"/>
    <col min="9479" max="9479" width="18.28515625" style="389" customWidth="1"/>
    <col min="9480" max="9480" width="11" style="389" customWidth="1"/>
    <col min="9481" max="9481" width="13" style="389" customWidth="1"/>
    <col min="9482" max="9482" width="12.140625" style="389" customWidth="1"/>
    <col min="9483" max="9483" width="11.7109375" style="389" customWidth="1"/>
    <col min="9484" max="9728" width="9.140625" style="389"/>
    <col min="9729" max="9729" width="4.7109375" style="389" customWidth="1"/>
    <col min="9730" max="9730" width="21" style="389" customWidth="1"/>
    <col min="9731" max="9731" width="11.7109375" style="389" customWidth="1"/>
    <col min="9732" max="9732" width="17.5703125" style="389" customWidth="1"/>
    <col min="9733" max="9733" width="22.85546875" style="389" customWidth="1"/>
    <col min="9734" max="9734" width="20.7109375" style="389" customWidth="1"/>
    <col min="9735" max="9735" width="18.28515625" style="389" customWidth="1"/>
    <col min="9736" max="9736" width="11" style="389" customWidth="1"/>
    <col min="9737" max="9737" width="13" style="389" customWidth="1"/>
    <col min="9738" max="9738" width="12.140625" style="389" customWidth="1"/>
    <col min="9739" max="9739" width="11.7109375" style="389" customWidth="1"/>
    <col min="9740" max="9984" width="9.140625" style="389"/>
    <col min="9985" max="9985" width="4.7109375" style="389" customWidth="1"/>
    <col min="9986" max="9986" width="21" style="389" customWidth="1"/>
    <col min="9987" max="9987" width="11.7109375" style="389" customWidth="1"/>
    <col min="9988" max="9988" width="17.5703125" style="389" customWidth="1"/>
    <col min="9989" max="9989" width="22.85546875" style="389" customWidth="1"/>
    <col min="9990" max="9990" width="20.7109375" style="389" customWidth="1"/>
    <col min="9991" max="9991" width="18.28515625" style="389" customWidth="1"/>
    <col min="9992" max="9992" width="11" style="389" customWidth="1"/>
    <col min="9993" max="9993" width="13" style="389" customWidth="1"/>
    <col min="9994" max="9994" width="12.140625" style="389" customWidth="1"/>
    <col min="9995" max="9995" width="11.7109375" style="389" customWidth="1"/>
    <col min="9996" max="10240" width="9.140625" style="389"/>
    <col min="10241" max="10241" width="4.7109375" style="389" customWidth="1"/>
    <col min="10242" max="10242" width="21" style="389" customWidth="1"/>
    <col min="10243" max="10243" width="11.7109375" style="389" customWidth="1"/>
    <col min="10244" max="10244" width="17.5703125" style="389" customWidth="1"/>
    <col min="10245" max="10245" width="22.85546875" style="389" customWidth="1"/>
    <col min="10246" max="10246" width="20.7109375" style="389" customWidth="1"/>
    <col min="10247" max="10247" width="18.28515625" style="389" customWidth="1"/>
    <col min="10248" max="10248" width="11" style="389" customWidth="1"/>
    <col min="10249" max="10249" width="13" style="389" customWidth="1"/>
    <col min="10250" max="10250" width="12.140625" style="389" customWidth="1"/>
    <col min="10251" max="10251" width="11.7109375" style="389" customWidth="1"/>
    <col min="10252" max="10496" width="9.140625" style="389"/>
    <col min="10497" max="10497" width="4.7109375" style="389" customWidth="1"/>
    <col min="10498" max="10498" width="21" style="389" customWidth="1"/>
    <col min="10499" max="10499" width="11.7109375" style="389" customWidth="1"/>
    <col min="10500" max="10500" width="17.5703125" style="389" customWidth="1"/>
    <col min="10501" max="10501" width="22.85546875" style="389" customWidth="1"/>
    <col min="10502" max="10502" width="20.7109375" style="389" customWidth="1"/>
    <col min="10503" max="10503" width="18.28515625" style="389" customWidth="1"/>
    <col min="10504" max="10504" width="11" style="389" customWidth="1"/>
    <col min="10505" max="10505" width="13" style="389" customWidth="1"/>
    <col min="10506" max="10506" width="12.140625" style="389" customWidth="1"/>
    <col min="10507" max="10507" width="11.7109375" style="389" customWidth="1"/>
    <col min="10508" max="10752" width="9.140625" style="389"/>
    <col min="10753" max="10753" width="4.7109375" style="389" customWidth="1"/>
    <col min="10754" max="10754" width="21" style="389" customWidth="1"/>
    <col min="10755" max="10755" width="11.7109375" style="389" customWidth="1"/>
    <col min="10756" max="10756" width="17.5703125" style="389" customWidth="1"/>
    <col min="10757" max="10757" width="22.85546875" style="389" customWidth="1"/>
    <col min="10758" max="10758" width="20.7109375" style="389" customWidth="1"/>
    <col min="10759" max="10759" width="18.28515625" style="389" customWidth="1"/>
    <col min="10760" max="10760" width="11" style="389" customWidth="1"/>
    <col min="10761" max="10761" width="13" style="389" customWidth="1"/>
    <col min="10762" max="10762" width="12.140625" style="389" customWidth="1"/>
    <col min="10763" max="10763" width="11.7109375" style="389" customWidth="1"/>
    <col min="10764" max="11008" width="9.140625" style="389"/>
    <col min="11009" max="11009" width="4.7109375" style="389" customWidth="1"/>
    <col min="11010" max="11010" width="21" style="389" customWidth="1"/>
    <col min="11011" max="11011" width="11.7109375" style="389" customWidth="1"/>
    <col min="11012" max="11012" width="17.5703125" style="389" customWidth="1"/>
    <col min="11013" max="11013" width="22.85546875" style="389" customWidth="1"/>
    <col min="11014" max="11014" width="20.7109375" style="389" customWidth="1"/>
    <col min="11015" max="11015" width="18.28515625" style="389" customWidth="1"/>
    <col min="11016" max="11016" width="11" style="389" customWidth="1"/>
    <col min="11017" max="11017" width="13" style="389" customWidth="1"/>
    <col min="11018" max="11018" width="12.140625" style="389" customWidth="1"/>
    <col min="11019" max="11019" width="11.7109375" style="389" customWidth="1"/>
    <col min="11020" max="11264" width="9.140625" style="389"/>
    <col min="11265" max="11265" width="4.7109375" style="389" customWidth="1"/>
    <col min="11266" max="11266" width="21" style="389" customWidth="1"/>
    <col min="11267" max="11267" width="11.7109375" style="389" customWidth="1"/>
    <col min="11268" max="11268" width="17.5703125" style="389" customWidth="1"/>
    <col min="11269" max="11269" width="22.85546875" style="389" customWidth="1"/>
    <col min="11270" max="11270" width="20.7109375" style="389" customWidth="1"/>
    <col min="11271" max="11271" width="18.28515625" style="389" customWidth="1"/>
    <col min="11272" max="11272" width="11" style="389" customWidth="1"/>
    <col min="11273" max="11273" width="13" style="389" customWidth="1"/>
    <col min="11274" max="11274" width="12.140625" style="389" customWidth="1"/>
    <col min="11275" max="11275" width="11.7109375" style="389" customWidth="1"/>
    <col min="11276" max="11520" width="9.140625" style="389"/>
    <col min="11521" max="11521" width="4.7109375" style="389" customWidth="1"/>
    <col min="11522" max="11522" width="21" style="389" customWidth="1"/>
    <col min="11523" max="11523" width="11.7109375" style="389" customWidth="1"/>
    <col min="11524" max="11524" width="17.5703125" style="389" customWidth="1"/>
    <col min="11525" max="11525" width="22.85546875" style="389" customWidth="1"/>
    <col min="11526" max="11526" width="20.7109375" style="389" customWidth="1"/>
    <col min="11527" max="11527" width="18.28515625" style="389" customWidth="1"/>
    <col min="11528" max="11528" width="11" style="389" customWidth="1"/>
    <col min="11529" max="11529" width="13" style="389" customWidth="1"/>
    <col min="11530" max="11530" width="12.140625" style="389" customWidth="1"/>
    <col min="11531" max="11531" width="11.7109375" style="389" customWidth="1"/>
    <col min="11532" max="11776" width="9.140625" style="389"/>
    <col min="11777" max="11777" width="4.7109375" style="389" customWidth="1"/>
    <col min="11778" max="11778" width="21" style="389" customWidth="1"/>
    <col min="11779" max="11779" width="11.7109375" style="389" customWidth="1"/>
    <col min="11780" max="11780" width="17.5703125" style="389" customWidth="1"/>
    <col min="11781" max="11781" width="22.85546875" style="389" customWidth="1"/>
    <col min="11782" max="11782" width="20.7109375" style="389" customWidth="1"/>
    <col min="11783" max="11783" width="18.28515625" style="389" customWidth="1"/>
    <col min="11784" max="11784" width="11" style="389" customWidth="1"/>
    <col min="11785" max="11785" width="13" style="389" customWidth="1"/>
    <col min="11786" max="11786" width="12.140625" style="389" customWidth="1"/>
    <col min="11787" max="11787" width="11.7109375" style="389" customWidth="1"/>
    <col min="11788" max="12032" width="9.140625" style="389"/>
    <col min="12033" max="12033" width="4.7109375" style="389" customWidth="1"/>
    <col min="12034" max="12034" width="21" style="389" customWidth="1"/>
    <col min="12035" max="12035" width="11.7109375" style="389" customWidth="1"/>
    <col min="12036" max="12036" width="17.5703125" style="389" customWidth="1"/>
    <col min="12037" max="12037" width="22.85546875" style="389" customWidth="1"/>
    <col min="12038" max="12038" width="20.7109375" style="389" customWidth="1"/>
    <col min="12039" max="12039" width="18.28515625" style="389" customWidth="1"/>
    <col min="12040" max="12040" width="11" style="389" customWidth="1"/>
    <col min="12041" max="12041" width="13" style="389" customWidth="1"/>
    <col min="12042" max="12042" width="12.140625" style="389" customWidth="1"/>
    <col min="12043" max="12043" width="11.7109375" style="389" customWidth="1"/>
    <col min="12044" max="12288" width="9.140625" style="389"/>
    <col min="12289" max="12289" width="4.7109375" style="389" customWidth="1"/>
    <col min="12290" max="12290" width="21" style="389" customWidth="1"/>
    <col min="12291" max="12291" width="11.7109375" style="389" customWidth="1"/>
    <col min="12292" max="12292" width="17.5703125" style="389" customWidth="1"/>
    <col min="12293" max="12293" width="22.85546875" style="389" customWidth="1"/>
    <col min="12294" max="12294" width="20.7109375" style="389" customWidth="1"/>
    <col min="12295" max="12295" width="18.28515625" style="389" customWidth="1"/>
    <col min="12296" max="12296" width="11" style="389" customWidth="1"/>
    <col min="12297" max="12297" width="13" style="389" customWidth="1"/>
    <col min="12298" max="12298" width="12.140625" style="389" customWidth="1"/>
    <col min="12299" max="12299" width="11.7109375" style="389" customWidth="1"/>
    <col min="12300" max="12544" width="9.140625" style="389"/>
    <col min="12545" max="12545" width="4.7109375" style="389" customWidth="1"/>
    <col min="12546" max="12546" width="21" style="389" customWidth="1"/>
    <col min="12547" max="12547" width="11.7109375" style="389" customWidth="1"/>
    <col min="12548" max="12548" width="17.5703125" style="389" customWidth="1"/>
    <col min="12549" max="12549" width="22.85546875" style="389" customWidth="1"/>
    <col min="12550" max="12550" width="20.7109375" style="389" customWidth="1"/>
    <col min="12551" max="12551" width="18.28515625" style="389" customWidth="1"/>
    <col min="12552" max="12552" width="11" style="389" customWidth="1"/>
    <col min="12553" max="12553" width="13" style="389" customWidth="1"/>
    <col min="12554" max="12554" width="12.140625" style="389" customWidth="1"/>
    <col min="12555" max="12555" width="11.7109375" style="389" customWidth="1"/>
    <col min="12556" max="12800" width="9.140625" style="389"/>
    <col min="12801" max="12801" width="4.7109375" style="389" customWidth="1"/>
    <col min="12802" max="12802" width="21" style="389" customWidth="1"/>
    <col min="12803" max="12803" width="11.7109375" style="389" customWidth="1"/>
    <col min="12804" max="12804" width="17.5703125" style="389" customWidth="1"/>
    <col min="12805" max="12805" width="22.85546875" style="389" customWidth="1"/>
    <col min="12806" max="12806" width="20.7109375" style="389" customWidth="1"/>
    <col min="12807" max="12807" width="18.28515625" style="389" customWidth="1"/>
    <col min="12808" max="12808" width="11" style="389" customWidth="1"/>
    <col min="12809" max="12809" width="13" style="389" customWidth="1"/>
    <col min="12810" max="12810" width="12.140625" style="389" customWidth="1"/>
    <col min="12811" max="12811" width="11.7109375" style="389" customWidth="1"/>
    <col min="12812" max="13056" width="9.140625" style="389"/>
    <col min="13057" max="13057" width="4.7109375" style="389" customWidth="1"/>
    <col min="13058" max="13058" width="21" style="389" customWidth="1"/>
    <col min="13059" max="13059" width="11.7109375" style="389" customWidth="1"/>
    <col min="13060" max="13060" width="17.5703125" style="389" customWidth="1"/>
    <col min="13061" max="13061" width="22.85546875" style="389" customWidth="1"/>
    <col min="13062" max="13062" width="20.7109375" style="389" customWidth="1"/>
    <col min="13063" max="13063" width="18.28515625" style="389" customWidth="1"/>
    <col min="13064" max="13064" width="11" style="389" customWidth="1"/>
    <col min="13065" max="13065" width="13" style="389" customWidth="1"/>
    <col min="13066" max="13066" width="12.140625" style="389" customWidth="1"/>
    <col min="13067" max="13067" width="11.7109375" style="389" customWidth="1"/>
    <col min="13068" max="13312" width="9.140625" style="389"/>
    <col min="13313" max="13313" width="4.7109375" style="389" customWidth="1"/>
    <col min="13314" max="13314" width="21" style="389" customWidth="1"/>
    <col min="13315" max="13315" width="11.7109375" style="389" customWidth="1"/>
    <col min="13316" max="13316" width="17.5703125" style="389" customWidth="1"/>
    <col min="13317" max="13317" width="22.85546875" style="389" customWidth="1"/>
    <col min="13318" max="13318" width="20.7109375" style="389" customWidth="1"/>
    <col min="13319" max="13319" width="18.28515625" style="389" customWidth="1"/>
    <col min="13320" max="13320" width="11" style="389" customWidth="1"/>
    <col min="13321" max="13321" width="13" style="389" customWidth="1"/>
    <col min="13322" max="13322" width="12.140625" style="389" customWidth="1"/>
    <col min="13323" max="13323" width="11.7109375" style="389" customWidth="1"/>
    <col min="13324" max="13568" width="9.140625" style="389"/>
    <col min="13569" max="13569" width="4.7109375" style="389" customWidth="1"/>
    <col min="13570" max="13570" width="21" style="389" customWidth="1"/>
    <col min="13571" max="13571" width="11.7109375" style="389" customWidth="1"/>
    <col min="13572" max="13572" width="17.5703125" style="389" customWidth="1"/>
    <col min="13573" max="13573" width="22.85546875" style="389" customWidth="1"/>
    <col min="13574" max="13574" width="20.7109375" style="389" customWidth="1"/>
    <col min="13575" max="13575" width="18.28515625" style="389" customWidth="1"/>
    <col min="13576" max="13576" width="11" style="389" customWidth="1"/>
    <col min="13577" max="13577" width="13" style="389" customWidth="1"/>
    <col min="13578" max="13578" width="12.140625" style="389" customWidth="1"/>
    <col min="13579" max="13579" width="11.7109375" style="389" customWidth="1"/>
    <col min="13580" max="13824" width="9.140625" style="389"/>
    <col min="13825" max="13825" width="4.7109375" style="389" customWidth="1"/>
    <col min="13826" max="13826" width="21" style="389" customWidth="1"/>
    <col min="13827" max="13827" width="11.7109375" style="389" customWidth="1"/>
    <col min="13828" max="13828" width="17.5703125" style="389" customWidth="1"/>
    <col min="13829" max="13829" width="22.85546875" style="389" customWidth="1"/>
    <col min="13830" max="13830" width="20.7109375" style="389" customWidth="1"/>
    <col min="13831" max="13831" width="18.28515625" style="389" customWidth="1"/>
    <col min="13832" max="13832" width="11" style="389" customWidth="1"/>
    <col min="13833" max="13833" width="13" style="389" customWidth="1"/>
    <col min="13834" max="13834" width="12.140625" style="389" customWidth="1"/>
    <col min="13835" max="13835" width="11.7109375" style="389" customWidth="1"/>
    <col min="13836" max="14080" width="9.140625" style="389"/>
    <col min="14081" max="14081" width="4.7109375" style="389" customWidth="1"/>
    <col min="14082" max="14082" width="21" style="389" customWidth="1"/>
    <col min="14083" max="14083" width="11.7109375" style="389" customWidth="1"/>
    <col min="14084" max="14084" width="17.5703125" style="389" customWidth="1"/>
    <col min="14085" max="14085" width="22.85546875" style="389" customWidth="1"/>
    <col min="14086" max="14086" width="20.7109375" style="389" customWidth="1"/>
    <col min="14087" max="14087" width="18.28515625" style="389" customWidth="1"/>
    <col min="14088" max="14088" width="11" style="389" customWidth="1"/>
    <col min="14089" max="14089" width="13" style="389" customWidth="1"/>
    <col min="14090" max="14090" width="12.140625" style="389" customWidth="1"/>
    <col min="14091" max="14091" width="11.7109375" style="389" customWidth="1"/>
    <col min="14092" max="14336" width="9.140625" style="389"/>
    <col min="14337" max="14337" width="4.7109375" style="389" customWidth="1"/>
    <col min="14338" max="14338" width="21" style="389" customWidth="1"/>
    <col min="14339" max="14339" width="11.7109375" style="389" customWidth="1"/>
    <col min="14340" max="14340" width="17.5703125" style="389" customWidth="1"/>
    <col min="14341" max="14341" width="22.85546875" style="389" customWidth="1"/>
    <col min="14342" max="14342" width="20.7109375" style="389" customWidth="1"/>
    <col min="14343" max="14343" width="18.28515625" style="389" customWidth="1"/>
    <col min="14344" max="14344" width="11" style="389" customWidth="1"/>
    <col min="14345" max="14345" width="13" style="389" customWidth="1"/>
    <col min="14346" max="14346" width="12.140625" style="389" customWidth="1"/>
    <col min="14347" max="14347" width="11.7109375" style="389" customWidth="1"/>
    <col min="14348" max="14592" width="9.140625" style="389"/>
    <col min="14593" max="14593" width="4.7109375" style="389" customWidth="1"/>
    <col min="14594" max="14594" width="21" style="389" customWidth="1"/>
    <col min="14595" max="14595" width="11.7109375" style="389" customWidth="1"/>
    <col min="14596" max="14596" width="17.5703125" style="389" customWidth="1"/>
    <col min="14597" max="14597" width="22.85546875" style="389" customWidth="1"/>
    <col min="14598" max="14598" width="20.7109375" style="389" customWidth="1"/>
    <col min="14599" max="14599" width="18.28515625" style="389" customWidth="1"/>
    <col min="14600" max="14600" width="11" style="389" customWidth="1"/>
    <col min="14601" max="14601" width="13" style="389" customWidth="1"/>
    <col min="14602" max="14602" width="12.140625" style="389" customWidth="1"/>
    <col min="14603" max="14603" width="11.7109375" style="389" customWidth="1"/>
    <col min="14604" max="14848" width="9.140625" style="389"/>
    <col min="14849" max="14849" width="4.7109375" style="389" customWidth="1"/>
    <col min="14850" max="14850" width="21" style="389" customWidth="1"/>
    <col min="14851" max="14851" width="11.7109375" style="389" customWidth="1"/>
    <col min="14852" max="14852" width="17.5703125" style="389" customWidth="1"/>
    <col min="14853" max="14853" width="22.85546875" style="389" customWidth="1"/>
    <col min="14854" max="14854" width="20.7109375" style="389" customWidth="1"/>
    <col min="14855" max="14855" width="18.28515625" style="389" customWidth="1"/>
    <col min="14856" max="14856" width="11" style="389" customWidth="1"/>
    <col min="14857" max="14857" width="13" style="389" customWidth="1"/>
    <col min="14858" max="14858" width="12.140625" style="389" customWidth="1"/>
    <col min="14859" max="14859" width="11.7109375" style="389" customWidth="1"/>
    <col min="14860" max="15104" width="9.140625" style="389"/>
    <col min="15105" max="15105" width="4.7109375" style="389" customWidth="1"/>
    <col min="15106" max="15106" width="21" style="389" customWidth="1"/>
    <col min="15107" max="15107" width="11.7109375" style="389" customWidth="1"/>
    <col min="15108" max="15108" width="17.5703125" style="389" customWidth="1"/>
    <col min="15109" max="15109" width="22.85546875" style="389" customWidth="1"/>
    <col min="15110" max="15110" width="20.7109375" style="389" customWidth="1"/>
    <col min="15111" max="15111" width="18.28515625" style="389" customWidth="1"/>
    <col min="15112" max="15112" width="11" style="389" customWidth="1"/>
    <col min="15113" max="15113" width="13" style="389" customWidth="1"/>
    <col min="15114" max="15114" width="12.140625" style="389" customWidth="1"/>
    <col min="15115" max="15115" width="11.7109375" style="389" customWidth="1"/>
    <col min="15116" max="15360" width="9.140625" style="389"/>
    <col min="15361" max="15361" width="4.7109375" style="389" customWidth="1"/>
    <col min="15362" max="15362" width="21" style="389" customWidth="1"/>
    <col min="15363" max="15363" width="11.7109375" style="389" customWidth="1"/>
    <col min="15364" max="15364" width="17.5703125" style="389" customWidth="1"/>
    <col min="15365" max="15365" width="22.85546875" style="389" customWidth="1"/>
    <col min="15366" max="15366" width="20.7109375" style="389" customWidth="1"/>
    <col min="15367" max="15367" width="18.28515625" style="389" customWidth="1"/>
    <col min="15368" max="15368" width="11" style="389" customWidth="1"/>
    <col min="15369" max="15369" width="13" style="389" customWidth="1"/>
    <col min="15370" max="15370" width="12.140625" style="389" customWidth="1"/>
    <col min="15371" max="15371" width="11.7109375" style="389" customWidth="1"/>
    <col min="15372" max="15616" width="9.140625" style="389"/>
    <col min="15617" max="15617" width="4.7109375" style="389" customWidth="1"/>
    <col min="15618" max="15618" width="21" style="389" customWidth="1"/>
    <col min="15619" max="15619" width="11.7109375" style="389" customWidth="1"/>
    <col min="15620" max="15620" width="17.5703125" style="389" customWidth="1"/>
    <col min="15621" max="15621" width="22.85546875" style="389" customWidth="1"/>
    <col min="15622" max="15622" width="20.7109375" style="389" customWidth="1"/>
    <col min="15623" max="15623" width="18.28515625" style="389" customWidth="1"/>
    <col min="15624" max="15624" width="11" style="389" customWidth="1"/>
    <col min="15625" max="15625" width="13" style="389" customWidth="1"/>
    <col min="15626" max="15626" width="12.140625" style="389" customWidth="1"/>
    <col min="15627" max="15627" width="11.7109375" style="389" customWidth="1"/>
    <col min="15628" max="15872" width="9.140625" style="389"/>
    <col min="15873" max="15873" width="4.7109375" style="389" customWidth="1"/>
    <col min="15874" max="15874" width="21" style="389" customWidth="1"/>
    <col min="15875" max="15875" width="11.7109375" style="389" customWidth="1"/>
    <col min="15876" max="15876" width="17.5703125" style="389" customWidth="1"/>
    <col min="15877" max="15877" width="22.85546875" style="389" customWidth="1"/>
    <col min="15878" max="15878" width="20.7109375" style="389" customWidth="1"/>
    <col min="15879" max="15879" width="18.28515625" style="389" customWidth="1"/>
    <col min="15880" max="15880" width="11" style="389" customWidth="1"/>
    <col min="15881" max="15881" width="13" style="389" customWidth="1"/>
    <col min="15882" max="15882" width="12.140625" style="389" customWidth="1"/>
    <col min="15883" max="15883" width="11.7109375" style="389" customWidth="1"/>
    <col min="15884" max="16128" width="9.140625" style="389"/>
    <col min="16129" max="16129" width="4.7109375" style="389" customWidth="1"/>
    <col min="16130" max="16130" width="21" style="389" customWidth="1"/>
    <col min="16131" max="16131" width="11.7109375" style="389" customWidth="1"/>
    <col min="16132" max="16132" width="17.5703125" style="389" customWidth="1"/>
    <col min="16133" max="16133" width="22.85546875" style="389" customWidth="1"/>
    <col min="16134" max="16134" width="20.7109375" style="389" customWidth="1"/>
    <col min="16135" max="16135" width="18.28515625" style="389" customWidth="1"/>
    <col min="16136" max="16136" width="11" style="389" customWidth="1"/>
    <col min="16137" max="16137" width="13" style="389" customWidth="1"/>
    <col min="16138" max="16138" width="12.140625" style="389" customWidth="1"/>
    <col min="16139" max="16139" width="11.7109375" style="389" customWidth="1"/>
    <col min="16140" max="16384" width="9.140625" style="389"/>
  </cols>
  <sheetData>
    <row r="1" spans="1:16" ht="24.75">
      <c r="E1" s="391"/>
      <c r="F1" s="391"/>
      <c r="G1" s="391"/>
      <c r="H1" s="391"/>
      <c r="I1" s="391"/>
      <c r="J1" s="391"/>
      <c r="K1" s="391"/>
      <c r="L1" s="391"/>
      <c r="M1" s="391"/>
      <c r="N1" s="391"/>
    </row>
    <row r="2" spans="1:16" ht="24.75">
      <c r="D2" s="392" t="s">
        <v>1803</v>
      </c>
      <c r="E2" s="389"/>
      <c r="F2" s="389"/>
      <c r="G2" s="389"/>
      <c r="H2" s="392"/>
      <c r="I2" s="392"/>
      <c r="J2" s="392"/>
      <c r="K2" s="392"/>
      <c r="L2" s="392"/>
      <c r="M2" s="392"/>
      <c r="N2" s="392"/>
      <c r="O2" s="392"/>
      <c r="P2" s="392"/>
    </row>
    <row r="3" spans="1:16" ht="24.75" customHeight="1">
      <c r="D3" s="630" t="s">
        <v>1916</v>
      </c>
      <c r="E3" s="630"/>
      <c r="F3" s="630"/>
      <c r="G3" s="630"/>
      <c r="H3" s="630"/>
      <c r="I3" s="392"/>
      <c r="J3" s="392"/>
      <c r="K3" s="392"/>
      <c r="L3" s="392"/>
      <c r="M3" s="392"/>
      <c r="N3" s="392"/>
      <c r="O3" s="392"/>
      <c r="P3" s="392"/>
    </row>
    <row r="4" spans="1:16">
      <c r="A4" s="393" t="s">
        <v>1804</v>
      </c>
      <c r="B4" s="394" t="s">
        <v>1805</v>
      </c>
      <c r="C4" s="394"/>
      <c r="D4" s="394"/>
      <c r="E4" s="394"/>
      <c r="F4" s="394"/>
      <c r="G4" s="394"/>
      <c r="H4" s="394"/>
      <c r="I4" s="394"/>
      <c r="J4" s="394"/>
      <c r="K4" s="394"/>
      <c r="L4" s="394"/>
      <c r="M4" s="394"/>
      <c r="N4" s="394"/>
      <c r="O4" s="394"/>
      <c r="P4" s="394"/>
    </row>
    <row r="5" spans="1:16" ht="7.5" customHeight="1" thickBot="1">
      <c r="B5" s="395"/>
    </row>
    <row r="6" spans="1:16" s="400" customFormat="1" ht="55.5" customHeight="1" thickBot="1">
      <c r="A6" s="397" t="s">
        <v>0</v>
      </c>
      <c r="B6" s="398" t="s">
        <v>1806</v>
      </c>
      <c r="C6" s="398" t="s">
        <v>1807</v>
      </c>
      <c r="D6" s="398" t="s">
        <v>1808</v>
      </c>
      <c r="E6" s="398" t="s">
        <v>1809</v>
      </c>
      <c r="F6" s="398" t="s">
        <v>1810</v>
      </c>
      <c r="G6" s="398" t="s">
        <v>1811</v>
      </c>
      <c r="H6" s="398" t="s">
        <v>1812</v>
      </c>
      <c r="I6" s="398" t="s">
        <v>1813</v>
      </c>
      <c r="J6" s="399" t="s">
        <v>1814</v>
      </c>
      <c r="K6" s="399" t="s">
        <v>1815</v>
      </c>
    </row>
    <row r="7" spans="1:16" s="404" customFormat="1" ht="12.75">
      <c r="A7" s="620">
        <v>1</v>
      </c>
      <c r="B7" s="624" t="s">
        <v>1816</v>
      </c>
      <c r="C7" s="624" t="s">
        <v>1817</v>
      </c>
      <c r="D7" s="628" t="s">
        <v>70</v>
      </c>
      <c r="E7" s="401" t="s">
        <v>1818</v>
      </c>
      <c r="F7" s="401">
        <v>0.77083333333333337</v>
      </c>
      <c r="G7" s="610" t="s">
        <v>1819</v>
      </c>
      <c r="H7" s="402"/>
      <c r="I7" s="402"/>
      <c r="J7" s="403"/>
      <c r="K7" s="602" t="s">
        <v>1820</v>
      </c>
    </row>
    <row r="8" spans="1:16" s="404" customFormat="1" ht="12.75">
      <c r="A8" s="621"/>
      <c r="B8" s="625"/>
      <c r="C8" s="625"/>
      <c r="D8" s="629"/>
      <c r="E8" s="405" t="s">
        <v>1821</v>
      </c>
      <c r="F8" s="406">
        <v>0.73958333333333337</v>
      </c>
      <c r="G8" s="608"/>
      <c r="H8" s="407"/>
      <c r="I8" s="407"/>
      <c r="J8" s="408"/>
      <c r="K8" s="603"/>
    </row>
    <row r="9" spans="1:16" s="404" customFormat="1" ht="12.75">
      <c r="A9" s="622"/>
      <c r="B9" s="626"/>
      <c r="C9" s="626"/>
      <c r="D9" s="605" t="s">
        <v>1822</v>
      </c>
      <c r="E9" s="406" t="s">
        <v>1823</v>
      </c>
      <c r="F9" s="405">
        <v>0.69791666666666663</v>
      </c>
      <c r="G9" s="607" t="s">
        <v>1824</v>
      </c>
      <c r="H9" s="409"/>
      <c r="I9" s="409"/>
      <c r="J9" s="410"/>
      <c r="K9" s="603"/>
    </row>
    <row r="10" spans="1:16" s="404" customFormat="1" ht="12.75">
      <c r="A10" s="622"/>
      <c r="B10" s="626"/>
      <c r="C10" s="626"/>
      <c r="D10" s="606"/>
      <c r="E10" s="406" t="s">
        <v>1825</v>
      </c>
      <c r="F10" s="405">
        <v>0.63541666666666663</v>
      </c>
      <c r="G10" s="608"/>
      <c r="H10" s="409"/>
      <c r="I10" s="409"/>
      <c r="J10" s="410"/>
      <c r="K10" s="603"/>
    </row>
    <row r="11" spans="1:16" s="404" customFormat="1" ht="12.75">
      <c r="A11" s="622"/>
      <c r="B11" s="626"/>
      <c r="C11" s="626"/>
      <c r="D11" s="605" t="s">
        <v>1619</v>
      </c>
      <c r="E11" s="406" t="s">
        <v>1826</v>
      </c>
      <c r="F11" s="405">
        <v>0.67708333333333337</v>
      </c>
      <c r="G11" s="607" t="s">
        <v>1754</v>
      </c>
      <c r="H11" s="409"/>
      <c r="I11" s="409"/>
      <c r="J11" s="410"/>
      <c r="K11" s="603"/>
    </row>
    <row r="12" spans="1:16" s="404" customFormat="1" ht="12.75">
      <c r="A12" s="622"/>
      <c r="B12" s="626"/>
      <c r="C12" s="626"/>
      <c r="D12" s="609"/>
      <c r="E12" s="406" t="s">
        <v>1825</v>
      </c>
      <c r="F12" s="405">
        <v>0.63541666666666663</v>
      </c>
      <c r="G12" s="608"/>
      <c r="H12" s="409"/>
      <c r="I12" s="409"/>
      <c r="J12" s="410"/>
      <c r="K12" s="603"/>
    </row>
    <row r="13" spans="1:16" s="404" customFormat="1" ht="13.5" thickBot="1">
      <c r="A13" s="623"/>
      <c r="B13" s="627"/>
      <c r="C13" s="627"/>
      <c r="D13" s="609"/>
      <c r="E13" s="411">
        <v>0.65625</v>
      </c>
      <c r="F13" s="405">
        <v>0.66666666666666663</v>
      </c>
      <c r="G13" s="412" t="s">
        <v>1567</v>
      </c>
      <c r="H13" s="412"/>
      <c r="I13" s="411"/>
      <c r="J13" s="413"/>
      <c r="K13" s="604"/>
    </row>
    <row r="14" spans="1:16" s="404" customFormat="1" ht="12.75">
      <c r="A14" s="611">
        <v>2</v>
      </c>
      <c r="B14" s="615" t="s">
        <v>1827</v>
      </c>
      <c r="C14" s="581" t="s">
        <v>1828</v>
      </c>
      <c r="D14" s="581" t="s">
        <v>1567</v>
      </c>
      <c r="E14" s="414">
        <v>0.65625</v>
      </c>
      <c r="F14" s="479" t="s">
        <v>1923</v>
      </c>
      <c r="G14" s="415" t="s">
        <v>1829</v>
      </c>
      <c r="H14" s="415" t="s">
        <v>1830</v>
      </c>
      <c r="I14" s="416" t="s">
        <v>1831</v>
      </c>
      <c r="J14" s="417" t="s">
        <v>1832</v>
      </c>
      <c r="K14" s="418"/>
    </row>
    <row r="15" spans="1:16" s="404" customFormat="1" ht="12.75">
      <c r="A15" s="612"/>
      <c r="B15" s="616"/>
      <c r="C15" s="582"/>
      <c r="D15" s="582"/>
      <c r="E15" s="420" t="s">
        <v>1826</v>
      </c>
      <c r="F15" s="420">
        <v>0.67708333333333337</v>
      </c>
      <c r="G15" s="579" t="s">
        <v>1754</v>
      </c>
      <c r="H15" s="419"/>
      <c r="I15" s="421"/>
      <c r="J15" s="422"/>
      <c r="K15" s="584" t="s">
        <v>1922</v>
      </c>
    </row>
    <row r="16" spans="1:16" s="404" customFormat="1" ht="12.75">
      <c r="A16" s="612"/>
      <c r="B16" s="616"/>
      <c r="C16" s="583"/>
      <c r="D16" s="583"/>
      <c r="E16" s="420" t="s">
        <v>1825</v>
      </c>
      <c r="F16" s="420">
        <v>0.63541666666666663</v>
      </c>
      <c r="G16" s="580"/>
      <c r="H16" s="475"/>
      <c r="I16" s="421"/>
      <c r="J16" s="422"/>
      <c r="K16" s="585"/>
    </row>
    <row r="17" spans="1:16" s="404" customFormat="1" ht="25.5">
      <c r="A17" s="613"/>
      <c r="B17" s="617"/>
      <c r="C17" s="619" t="s">
        <v>1833</v>
      </c>
      <c r="D17" s="619" t="s">
        <v>1568</v>
      </c>
      <c r="E17" s="423" t="s">
        <v>1834</v>
      </c>
      <c r="F17" s="424" t="s">
        <v>1924</v>
      </c>
      <c r="G17" s="425" t="s">
        <v>1835</v>
      </c>
      <c r="H17" s="425" t="s">
        <v>1836</v>
      </c>
      <c r="I17" s="423" t="s">
        <v>1837</v>
      </c>
      <c r="J17" s="426" t="s">
        <v>1838</v>
      </c>
      <c r="K17" s="472"/>
    </row>
    <row r="18" spans="1:16" s="404" customFormat="1" ht="12.75">
      <c r="A18" s="613"/>
      <c r="B18" s="617"/>
      <c r="C18" s="619"/>
      <c r="D18" s="619"/>
      <c r="E18" s="423" t="s">
        <v>1839</v>
      </c>
      <c r="F18" s="423">
        <v>0.65625</v>
      </c>
      <c r="G18" s="425" t="s">
        <v>1840</v>
      </c>
      <c r="H18" s="425"/>
      <c r="I18" s="423"/>
      <c r="J18" s="427"/>
      <c r="K18" s="473"/>
    </row>
    <row r="19" spans="1:16" s="404" customFormat="1" ht="12.75">
      <c r="A19" s="613"/>
      <c r="B19" s="617"/>
      <c r="C19" s="589" t="s">
        <v>1841</v>
      </c>
      <c r="D19" s="619" t="s">
        <v>1614</v>
      </c>
      <c r="E19" s="423" t="s">
        <v>1842</v>
      </c>
      <c r="F19" s="423">
        <v>0.79166666666666663</v>
      </c>
      <c r="G19" s="425" t="s">
        <v>1843</v>
      </c>
      <c r="H19" s="425" t="s">
        <v>1844</v>
      </c>
      <c r="I19" s="424" t="s">
        <v>1845</v>
      </c>
      <c r="J19" s="427" t="s">
        <v>1917</v>
      </c>
      <c r="K19" s="474"/>
    </row>
    <row r="20" spans="1:16" s="404" customFormat="1" ht="12.75">
      <c r="A20" s="613"/>
      <c r="B20" s="617"/>
      <c r="C20" s="582"/>
      <c r="D20" s="619"/>
      <c r="E20" s="423" t="s">
        <v>1821</v>
      </c>
      <c r="F20" s="423">
        <v>0.76041666666666663</v>
      </c>
      <c r="G20" s="425" t="s">
        <v>1843</v>
      </c>
      <c r="H20" s="425" t="s">
        <v>1844</v>
      </c>
      <c r="I20" s="424" t="s">
        <v>1845</v>
      </c>
      <c r="J20" s="427" t="s">
        <v>1917</v>
      </c>
      <c r="K20" s="474"/>
      <c r="L20" s="590"/>
      <c r="M20" s="590"/>
      <c r="N20" s="590"/>
      <c r="O20" s="590"/>
      <c r="P20" s="590"/>
    </row>
    <row r="21" spans="1:16" s="404" customFormat="1" ht="12.75">
      <c r="A21" s="613"/>
      <c r="B21" s="617"/>
      <c r="C21" s="582"/>
      <c r="D21" s="589" t="s">
        <v>1615</v>
      </c>
      <c r="E21" s="423" t="s">
        <v>1846</v>
      </c>
      <c r="F21" s="423">
        <v>0.79166666666666663</v>
      </c>
      <c r="G21" s="425" t="s">
        <v>1678</v>
      </c>
      <c r="H21" s="425" t="s">
        <v>1847</v>
      </c>
      <c r="I21" s="424" t="s">
        <v>1918</v>
      </c>
      <c r="J21" s="428" t="s">
        <v>1919</v>
      </c>
      <c r="K21" s="474"/>
    </row>
    <row r="22" spans="1:16" s="404" customFormat="1" ht="16.5" customHeight="1">
      <c r="A22" s="613"/>
      <c r="B22" s="617"/>
      <c r="C22" s="582"/>
      <c r="D22" s="582"/>
      <c r="E22" s="423" t="s">
        <v>1842</v>
      </c>
      <c r="F22" s="423">
        <v>0.79166666666666663</v>
      </c>
      <c r="G22" s="425" t="s">
        <v>1843</v>
      </c>
      <c r="H22" s="425" t="s">
        <v>1844</v>
      </c>
      <c r="I22" s="424" t="s">
        <v>1845</v>
      </c>
      <c r="J22" s="427" t="s">
        <v>1917</v>
      </c>
      <c r="K22" s="595" t="s">
        <v>1925</v>
      </c>
    </row>
    <row r="23" spans="1:16" s="404" customFormat="1" ht="19.5" customHeight="1">
      <c r="A23" s="613"/>
      <c r="B23" s="617"/>
      <c r="C23" s="583"/>
      <c r="D23" s="583"/>
      <c r="E23" s="423" t="s">
        <v>1821</v>
      </c>
      <c r="F23" s="423">
        <v>0.76041666666666663</v>
      </c>
      <c r="G23" s="425" t="s">
        <v>1843</v>
      </c>
      <c r="H23" s="425" t="s">
        <v>1844</v>
      </c>
      <c r="I23" s="424" t="s">
        <v>1845</v>
      </c>
      <c r="J23" s="427" t="s">
        <v>1917</v>
      </c>
      <c r="K23" s="596"/>
    </row>
    <row r="24" spans="1:16" s="404" customFormat="1" ht="12.75">
      <c r="A24" s="613"/>
      <c r="B24" s="617"/>
      <c r="C24" s="589" t="s">
        <v>1848</v>
      </c>
      <c r="D24" s="589" t="s">
        <v>1617</v>
      </c>
      <c r="E24" s="423">
        <v>0.55208333333333337</v>
      </c>
      <c r="F24" s="423">
        <v>0.5625</v>
      </c>
      <c r="G24" s="425" t="s">
        <v>1678</v>
      </c>
      <c r="H24" s="425" t="s">
        <v>1849</v>
      </c>
      <c r="I24" s="424" t="s">
        <v>1921</v>
      </c>
      <c r="J24" s="428" t="s">
        <v>1920</v>
      </c>
      <c r="K24" s="474"/>
    </row>
    <row r="25" spans="1:16" s="404" customFormat="1" ht="12.75">
      <c r="A25" s="613"/>
      <c r="B25" s="617"/>
      <c r="C25" s="583"/>
      <c r="D25" s="583"/>
      <c r="E25" s="419" t="s">
        <v>1850</v>
      </c>
      <c r="F25" s="423">
        <v>0.54166666666666663</v>
      </c>
      <c r="G25" s="425" t="s">
        <v>1851</v>
      </c>
      <c r="H25" s="425"/>
      <c r="I25" s="423"/>
      <c r="J25" s="426"/>
      <c r="K25" s="472" t="s">
        <v>1926</v>
      </c>
    </row>
    <row r="26" spans="1:16" s="404" customFormat="1" ht="12.75">
      <c r="A26" s="613"/>
      <c r="B26" s="617"/>
      <c r="C26" s="589" t="s">
        <v>1852</v>
      </c>
      <c r="D26" s="429" t="s">
        <v>74</v>
      </c>
      <c r="E26" s="430">
        <v>0.63541666666666663</v>
      </c>
      <c r="F26" s="430">
        <v>0.64583333333333337</v>
      </c>
      <c r="G26" s="431" t="s">
        <v>1853</v>
      </c>
      <c r="H26" s="431"/>
      <c r="I26" s="430"/>
      <c r="J26" s="432"/>
      <c r="K26" s="476" t="s">
        <v>1926</v>
      </c>
    </row>
    <row r="27" spans="1:16" s="404" customFormat="1" ht="12.75">
      <c r="A27" s="614"/>
      <c r="B27" s="618"/>
      <c r="C27" s="583"/>
      <c r="D27" s="429" t="s">
        <v>1854</v>
      </c>
      <c r="E27" s="423" t="s">
        <v>1855</v>
      </c>
      <c r="F27" s="430">
        <v>0.66666666666666663</v>
      </c>
      <c r="G27" s="431" t="s">
        <v>1567</v>
      </c>
      <c r="H27" s="431"/>
      <c r="I27" s="430"/>
      <c r="J27" s="432"/>
      <c r="K27" s="472" t="s">
        <v>1927</v>
      </c>
    </row>
    <row r="28" spans="1:16" s="404" customFormat="1" ht="12.75">
      <c r="A28" s="614"/>
      <c r="B28" s="618"/>
      <c r="C28" s="582" t="s">
        <v>1856</v>
      </c>
      <c r="D28" s="589" t="s">
        <v>76</v>
      </c>
      <c r="E28" s="431" t="s">
        <v>1826</v>
      </c>
      <c r="F28" s="430">
        <v>0.67708333333333337</v>
      </c>
      <c r="G28" s="579" t="s">
        <v>1857</v>
      </c>
      <c r="H28" s="431"/>
      <c r="I28" s="430"/>
      <c r="J28" s="432"/>
      <c r="K28" s="597" t="s">
        <v>1926</v>
      </c>
    </row>
    <row r="29" spans="1:16" s="404" customFormat="1" ht="12.75">
      <c r="A29" s="614"/>
      <c r="B29" s="618"/>
      <c r="C29" s="582"/>
      <c r="D29" s="583"/>
      <c r="E29" s="430" t="s">
        <v>1825</v>
      </c>
      <c r="F29" s="430">
        <v>0.63541666666666663</v>
      </c>
      <c r="G29" s="580"/>
      <c r="H29" s="431"/>
      <c r="I29" s="430"/>
      <c r="J29" s="432"/>
      <c r="K29" s="597"/>
    </row>
    <row r="30" spans="1:16" s="404" customFormat="1" ht="15" customHeight="1">
      <c r="A30" s="614"/>
      <c r="B30" s="618"/>
      <c r="C30" s="582"/>
      <c r="D30" s="589" t="s">
        <v>70</v>
      </c>
      <c r="E30" s="471" t="s">
        <v>1818</v>
      </c>
      <c r="F30" s="430">
        <v>0.77083333333333337</v>
      </c>
      <c r="G30" s="579" t="s">
        <v>1858</v>
      </c>
      <c r="H30" s="471"/>
      <c r="I30" s="430"/>
      <c r="J30" s="432"/>
      <c r="K30" s="472"/>
    </row>
    <row r="31" spans="1:16" s="404" customFormat="1" ht="12.75">
      <c r="A31" s="614"/>
      <c r="B31" s="618"/>
      <c r="C31" s="582"/>
      <c r="D31" s="583"/>
      <c r="E31" s="430" t="s">
        <v>1821</v>
      </c>
      <c r="F31" s="430">
        <v>0.73958333333333337</v>
      </c>
      <c r="G31" s="580"/>
      <c r="H31" s="431"/>
      <c r="I31" s="430"/>
      <c r="J31" s="432"/>
      <c r="K31" s="472"/>
    </row>
    <row r="32" spans="1:16" s="404" customFormat="1" ht="25.5">
      <c r="A32" s="614"/>
      <c r="B32" s="618"/>
      <c r="C32" s="583"/>
      <c r="D32" s="429" t="s">
        <v>69</v>
      </c>
      <c r="E32" s="431" t="s">
        <v>1859</v>
      </c>
      <c r="F32" s="430"/>
      <c r="G32" s="431" t="s">
        <v>1678</v>
      </c>
      <c r="H32" s="431"/>
      <c r="I32" s="431"/>
      <c r="J32" s="433"/>
      <c r="K32" s="473"/>
    </row>
    <row r="33" spans="1:17" s="404" customFormat="1" ht="12.75">
      <c r="A33" s="598">
        <v>3</v>
      </c>
      <c r="B33" s="600" t="s">
        <v>1860</v>
      </c>
      <c r="C33" s="600" t="s">
        <v>1817</v>
      </c>
      <c r="D33" s="591" t="s">
        <v>70</v>
      </c>
      <c r="E33" s="434" t="s">
        <v>1818</v>
      </c>
      <c r="F33" s="435">
        <v>0.77083333333333337</v>
      </c>
      <c r="G33" s="591" t="s">
        <v>1819</v>
      </c>
      <c r="H33" s="591"/>
      <c r="I33" s="591"/>
      <c r="J33" s="592"/>
      <c r="K33" s="593"/>
    </row>
    <row r="34" spans="1:17" s="404" customFormat="1" ht="12.75">
      <c r="A34" s="599"/>
      <c r="B34" s="601"/>
      <c r="C34" s="601"/>
      <c r="D34" s="591"/>
      <c r="E34" s="434" t="s">
        <v>1821</v>
      </c>
      <c r="F34" s="435">
        <v>0.73958333333333337</v>
      </c>
      <c r="G34" s="591"/>
      <c r="H34" s="591"/>
      <c r="I34" s="591"/>
      <c r="J34" s="592"/>
      <c r="K34" s="594"/>
    </row>
    <row r="35" spans="1:17" s="404" customFormat="1" ht="39" thickBot="1">
      <c r="A35" s="436">
        <v>4</v>
      </c>
      <c r="B35" s="437" t="s">
        <v>1861</v>
      </c>
      <c r="C35" s="437" t="s">
        <v>1817</v>
      </c>
      <c r="D35" s="437" t="s">
        <v>1862</v>
      </c>
      <c r="E35" s="438"/>
      <c r="F35" s="439"/>
      <c r="G35" s="438"/>
      <c r="H35" s="438"/>
      <c r="I35" s="438"/>
      <c r="J35" s="440"/>
      <c r="K35" s="441"/>
    </row>
    <row r="36" spans="1:17" s="404" customFormat="1" ht="64.5" thickBot="1">
      <c r="A36" s="442">
        <v>5</v>
      </c>
      <c r="B36" s="443" t="s">
        <v>2</v>
      </c>
      <c r="C36" s="437" t="s">
        <v>1817</v>
      </c>
      <c r="D36" s="444" t="s">
        <v>1863</v>
      </c>
      <c r="E36" s="586" t="s">
        <v>1864</v>
      </c>
      <c r="F36" s="587"/>
      <c r="G36" s="588"/>
      <c r="H36" s="445"/>
      <c r="I36" s="445"/>
      <c r="J36" s="446"/>
      <c r="K36" s="447"/>
    </row>
    <row r="37" spans="1:17" s="451" customFormat="1">
      <c r="A37" s="448"/>
      <c r="B37" s="448"/>
      <c r="C37" s="448"/>
      <c r="D37" s="448"/>
      <c r="E37" s="449"/>
      <c r="F37" s="450"/>
      <c r="G37" s="449"/>
      <c r="H37" s="449"/>
      <c r="I37" s="449"/>
      <c r="J37" s="449"/>
    </row>
    <row r="38" spans="1:17" s="454" customFormat="1">
      <c r="A38" s="452" t="s">
        <v>1865</v>
      </c>
      <c r="B38" s="453" t="s">
        <v>1866</v>
      </c>
      <c r="E38" s="455"/>
      <c r="F38" s="455"/>
      <c r="G38" s="455"/>
      <c r="H38" s="455"/>
      <c r="I38" s="455"/>
      <c r="J38" s="455"/>
    </row>
    <row r="39" spans="1:17" s="454" customFormat="1">
      <c r="A39" s="452" t="s">
        <v>1865</v>
      </c>
      <c r="B39" s="453" t="s">
        <v>1867</v>
      </c>
      <c r="C39" s="456"/>
      <c r="D39" s="457"/>
      <c r="E39" s="457"/>
      <c r="F39" s="457"/>
      <c r="G39" s="455"/>
      <c r="H39" s="455"/>
      <c r="I39" s="455"/>
      <c r="J39" s="455"/>
    </row>
    <row r="40" spans="1:17" s="454" customFormat="1">
      <c r="A40" s="452" t="s">
        <v>1865</v>
      </c>
      <c r="B40" s="453" t="s">
        <v>1868</v>
      </c>
      <c r="C40" s="453"/>
      <c r="D40" s="453"/>
      <c r="E40" s="453"/>
      <c r="F40" s="453"/>
      <c r="G40" s="455"/>
      <c r="H40" s="455"/>
      <c r="I40" s="455"/>
      <c r="J40" s="455"/>
    </row>
    <row r="41" spans="1:17" s="454" customFormat="1">
      <c r="A41" s="452" t="s">
        <v>1865</v>
      </c>
      <c r="B41" s="453" t="s">
        <v>1869</v>
      </c>
      <c r="C41" s="453"/>
      <c r="D41" s="453"/>
      <c r="E41" s="453"/>
      <c r="F41" s="453"/>
      <c r="G41" s="455"/>
      <c r="H41" s="455"/>
      <c r="I41" s="455"/>
      <c r="J41" s="455"/>
    </row>
    <row r="42" spans="1:17" s="454" customFormat="1">
      <c r="A42" s="452" t="s">
        <v>1865</v>
      </c>
      <c r="B42" s="453" t="s">
        <v>1870</v>
      </c>
      <c r="C42" s="453"/>
      <c r="D42" s="453"/>
      <c r="E42" s="453"/>
      <c r="F42" s="453"/>
      <c r="G42" s="455"/>
      <c r="H42" s="455"/>
      <c r="I42" s="455"/>
      <c r="J42" s="455"/>
    </row>
    <row r="43" spans="1:17" s="454" customFormat="1">
      <c r="A43" s="452" t="s">
        <v>1865</v>
      </c>
      <c r="B43" s="453" t="s">
        <v>1871</v>
      </c>
      <c r="C43" s="458"/>
      <c r="D43" s="458"/>
      <c r="E43" s="458"/>
      <c r="F43" s="458"/>
      <c r="G43" s="455"/>
      <c r="H43" s="455"/>
      <c r="I43" s="455"/>
      <c r="J43" s="455"/>
    </row>
    <row r="44" spans="1:17" s="454" customFormat="1" ht="18.75">
      <c r="A44" s="459" t="s">
        <v>1872</v>
      </c>
      <c r="B44" s="460" t="s">
        <v>1873</v>
      </c>
      <c r="C44" s="460"/>
      <c r="D44" s="460"/>
      <c r="E44" s="460"/>
      <c r="F44" s="460"/>
      <c r="G44" s="460"/>
      <c r="H44" s="460"/>
      <c r="I44" s="460"/>
      <c r="J44" s="460"/>
      <c r="K44" s="460"/>
      <c r="L44" s="460"/>
      <c r="M44" s="460"/>
      <c r="N44" s="460"/>
      <c r="O44" s="460"/>
      <c r="P44" s="460"/>
      <c r="Q44" s="460"/>
    </row>
    <row r="45" spans="1:17" s="454" customFormat="1">
      <c r="A45" s="461" t="s">
        <v>1874</v>
      </c>
      <c r="B45" s="453" t="s">
        <v>1875</v>
      </c>
      <c r="C45" s="453"/>
      <c r="D45" s="453"/>
      <c r="E45" s="453"/>
      <c r="F45" s="453"/>
      <c r="G45" s="453"/>
      <c r="H45" s="453"/>
      <c r="I45" s="453"/>
      <c r="J45" s="453"/>
      <c r="K45" s="453"/>
      <c r="L45" s="453"/>
      <c r="M45" s="453"/>
      <c r="N45" s="453"/>
      <c r="O45" s="453"/>
      <c r="P45" s="453"/>
      <c r="Q45" s="453"/>
    </row>
    <row r="46" spans="1:17" s="454" customFormat="1">
      <c r="A46" s="461" t="s">
        <v>1876</v>
      </c>
      <c r="B46" s="453" t="s">
        <v>1877</v>
      </c>
      <c r="C46" s="453"/>
      <c r="D46" s="453"/>
      <c r="E46" s="453"/>
      <c r="F46" s="453"/>
      <c r="G46" s="453"/>
      <c r="H46" s="453"/>
      <c r="I46" s="453"/>
      <c r="J46" s="453"/>
      <c r="K46" s="453"/>
      <c r="L46" s="453"/>
      <c r="M46" s="453"/>
      <c r="N46" s="453"/>
      <c r="O46" s="453"/>
      <c r="P46" s="453"/>
      <c r="Q46" s="453"/>
    </row>
    <row r="47" spans="1:17" s="454" customFormat="1">
      <c r="A47" s="461" t="s">
        <v>1878</v>
      </c>
      <c r="B47" s="453" t="s">
        <v>1879</v>
      </c>
      <c r="C47" s="453"/>
      <c r="D47" s="453"/>
      <c r="E47" s="453"/>
      <c r="F47" s="453"/>
      <c r="G47" s="453"/>
      <c r="H47" s="453"/>
      <c r="I47" s="453"/>
      <c r="J47" s="453"/>
      <c r="K47" s="453"/>
      <c r="L47" s="453"/>
      <c r="M47" s="453"/>
      <c r="N47" s="453"/>
      <c r="O47" s="453"/>
      <c r="P47" s="453"/>
      <c r="Q47" s="453"/>
    </row>
    <row r="48" spans="1:17" s="454" customFormat="1">
      <c r="A48" s="461" t="s">
        <v>1880</v>
      </c>
      <c r="B48" s="453" t="s">
        <v>1881</v>
      </c>
      <c r="C48" s="453"/>
      <c r="D48" s="453"/>
      <c r="E48" s="453"/>
      <c r="F48" s="453"/>
      <c r="G48" s="453"/>
      <c r="H48" s="453"/>
      <c r="I48" s="453"/>
      <c r="J48" s="453"/>
      <c r="K48" s="453"/>
      <c r="L48" s="453"/>
      <c r="M48" s="453"/>
      <c r="N48" s="453"/>
      <c r="O48" s="453"/>
      <c r="P48" s="453"/>
      <c r="Q48" s="453"/>
    </row>
    <row r="49" spans="1:17" s="454" customFormat="1">
      <c r="A49" s="461" t="s">
        <v>1882</v>
      </c>
      <c r="B49" s="453" t="s">
        <v>1883</v>
      </c>
      <c r="C49" s="453"/>
      <c r="D49" s="453"/>
      <c r="E49" s="453"/>
      <c r="F49" s="453"/>
      <c r="G49" s="453"/>
      <c r="H49" s="453"/>
      <c r="I49" s="453"/>
      <c r="J49" s="453"/>
      <c r="K49" s="453"/>
      <c r="L49" s="453"/>
      <c r="M49" s="453"/>
      <c r="N49" s="453"/>
      <c r="O49" s="453"/>
      <c r="P49" s="453"/>
      <c r="Q49" s="453"/>
    </row>
    <row r="50" spans="1:17" s="454" customFormat="1">
      <c r="A50" s="461" t="s">
        <v>1884</v>
      </c>
      <c r="B50" s="453" t="s">
        <v>1885</v>
      </c>
      <c r="C50" s="453"/>
      <c r="D50" s="453"/>
      <c r="E50" s="453"/>
      <c r="F50" s="453"/>
      <c r="G50" s="453"/>
      <c r="H50" s="453"/>
      <c r="I50" s="453"/>
      <c r="J50" s="453"/>
      <c r="K50" s="453"/>
      <c r="L50" s="453"/>
      <c r="M50" s="453"/>
      <c r="N50" s="453"/>
      <c r="O50" s="453"/>
      <c r="P50" s="453"/>
      <c r="Q50" s="453"/>
    </row>
    <row r="51" spans="1:17" s="454" customFormat="1">
      <c r="A51" s="461" t="s">
        <v>1886</v>
      </c>
      <c r="B51" s="453" t="s">
        <v>1887</v>
      </c>
      <c r="C51" s="453"/>
      <c r="D51" s="453"/>
      <c r="E51" s="453"/>
      <c r="F51" s="453"/>
      <c r="G51" s="453"/>
      <c r="H51" s="453"/>
      <c r="I51" s="453"/>
      <c r="J51" s="453"/>
      <c r="K51" s="453"/>
      <c r="L51" s="453"/>
      <c r="M51" s="453"/>
      <c r="N51" s="453"/>
      <c r="O51" s="453"/>
      <c r="P51" s="453"/>
      <c r="Q51" s="453"/>
    </row>
    <row r="52" spans="1:17" s="454" customFormat="1">
      <c r="A52" s="461" t="s">
        <v>1888</v>
      </c>
      <c r="B52" s="453" t="s">
        <v>1889</v>
      </c>
      <c r="C52" s="453"/>
      <c r="D52" s="453"/>
      <c r="E52" s="453"/>
      <c r="F52" s="453"/>
      <c r="G52" s="453"/>
      <c r="H52" s="453"/>
      <c r="I52" s="453"/>
      <c r="J52" s="453"/>
      <c r="K52" s="453"/>
      <c r="L52" s="453"/>
      <c r="M52" s="453"/>
      <c r="N52" s="453"/>
      <c r="O52" s="453"/>
      <c r="P52" s="453"/>
      <c r="Q52" s="453"/>
    </row>
    <row r="53" spans="1:17" s="454" customFormat="1">
      <c r="A53" s="461" t="s">
        <v>1890</v>
      </c>
      <c r="B53" s="453" t="s">
        <v>1891</v>
      </c>
      <c r="C53" s="453"/>
      <c r="D53" s="453"/>
      <c r="E53" s="453"/>
      <c r="F53" s="453"/>
      <c r="G53" s="453"/>
      <c r="H53" s="453"/>
      <c r="I53" s="453"/>
      <c r="J53" s="453"/>
      <c r="K53" s="453"/>
      <c r="L53" s="453"/>
      <c r="M53" s="453"/>
      <c r="N53" s="453"/>
      <c r="O53" s="453"/>
      <c r="P53" s="453"/>
      <c r="Q53" s="453"/>
    </row>
    <row r="54" spans="1:17" s="454" customFormat="1">
      <c r="A54" s="461" t="s">
        <v>1892</v>
      </c>
      <c r="B54" s="453" t="s">
        <v>1893</v>
      </c>
      <c r="C54" s="453"/>
      <c r="D54" s="453"/>
      <c r="E54" s="453"/>
      <c r="F54" s="453"/>
      <c r="G54" s="453"/>
      <c r="H54" s="453"/>
      <c r="I54" s="453"/>
      <c r="J54" s="453"/>
      <c r="K54" s="453"/>
      <c r="L54" s="453"/>
      <c r="M54" s="453"/>
      <c r="N54" s="453"/>
      <c r="O54" s="453"/>
      <c r="P54" s="453"/>
      <c r="Q54" s="453"/>
    </row>
    <row r="55" spans="1:17" s="454" customFormat="1">
      <c r="A55" s="461" t="s">
        <v>1894</v>
      </c>
      <c r="B55" s="453" t="s">
        <v>1895</v>
      </c>
      <c r="C55" s="453"/>
      <c r="D55" s="453"/>
      <c r="E55" s="453"/>
      <c r="F55" s="453"/>
      <c r="G55" s="453"/>
      <c r="H55" s="453"/>
      <c r="I55" s="453"/>
      <c r="J55" s="453"/>
      <c r="K55" s="453"/>
      <c r="L55" s="453"/>
      <c r="M55" s="453"/>
      <c r="N55" s="453"/>
      <c r="O55" s="453"/>
      <c r="P55" s="453"/>
      <c r="Q55" s="453"/>
    </row>
    <row r="56" spans="1:17" s="454" customFormat="1">
      <c r="A56" s="461" t="s">
        <v>1896</v>
      </c>
      <c r="B56" s="453" t="s">
        <v>1897</v>
      </c>
      <c r="C56" s="453"/>
      <c r="D56" s="453"/>
      <c r="E56" s="453"/>
      <c r="F56" s="453"/>
      <c r="G56" s="453"/>
      <c r="H56" s="453"/>
      <c r="I56" s="453"/>
      <c r="J56" s="453"/>
      <c r="K56" s="453"/>
      <c r="L56" s="453"/>
      <c r="M56" s="453"/>
      <c r="N56" s="453"/>
      <c r="O56" s="453"/>
      <c r="P56" s="453"/>
      <c r="Q56" s="453"/>
    </row>
    <row r="57" spans="1:17" s="454" customFormat="1">
      <c r="A57" s="461" t="s">
        <v>1898</v>
      </c>
      <c r="B57" s="453" t="s">
        <v>1899</v>
      </c>
      <c r="C57" s="453"/>
      <c r="D57" s="453"/>
      <c r="E57" s="453"/>
      <c r="F57" s="453"/>
      <c r="G57" s="453"/>
      <c r="H57" s="453"/>
      <c r="I57" s="453"/>
      <c r="J57" s="453"/>
      <c r="K57" s="453"/>
      <c r="L57" s="453"/>
      <c r="M57" s="453"/>
      <c r="N57" s="453"/>
      <c r="O57" s="453"/>
      <c r="P57" s="453"/>
      <c r="Q57" s="453"/>
    </row>
    <row r="58" spans="1:17" s="454" customFormat="1">
      <c r="A58" s="461" t="s">
        <v>1900</v>
      </c>
      <c r="B58" s="453" t="s">
        <v>1901</v>
      </c>
      <c r="C58" s="453"/>
      <c r="D58" s="453"/>
      <c r="E58" s="453"/>
      <c r="F58" s="453"/>
      <c r="G58" s="453"/>
      <c r="H58" s="453"/>
      <c r="I58" s="453"/>
      <c r="J58" s="453"/>
      <c r="K58" s="453"/>
      <c r="L58" s="453"/>
      <c r="M58" s="453"/>
      <c r="N58" s="453"/>
      <c r="O58" s="453"/>
      <c r="P58" s="453"/>
      <c r="Q58" s="453"/>
    </row>
    <row r="59" spans="1:17" s="454" customFormat="1">
      <c r="A59" s="461" t="s">
        <v>1902</v>
      </c>
      <c r="B59" s="453" t="s">
        <v>1903</v>
      </c>
      <c r="C59" s="453"/>
      <c r="D59" s="453"/>
      <c r="E59" s="453"/>
      <c r="F59" s="453"/>
      <c r="G59" s="453"/>
      <c r="H59" s="453"/>
      <c r="I59" s="453"/>
      <c r="J59" s="453"/>
      <c r="K59" s="453"/>
      <c r="L59" s="453"/>
      <c r="M59" s="453"/>
      <c r="N59" s="453"/>
      <c r="O59" s="453"/>
      <c r="P59" s="453"/>
      <c r="Q59" s="453"/>
    </row>
    <row r="60" spans="1:17" s="454" customFormat="1">
      <c r="A60" s="461" t="s">
        <v>1904</v>
      </c>
      <c r="B60" s="453" t="s">
        <v>1905</v>
      </c>
      <c r="C60" s="453"/>
      <c r="D60" s="453"/>
      <c r="E60" s="453"/>
      <c r="F60" s="453"/>
      <c r="G60" s="453"/>
      <c r="H60" s="453"/>
      <c r="I60" s="453"/>
      <c r="J60" s="453"/>
      <c r="K60" s="453"/>
      <c r="L60" s="453"/>
      <c r="M60" s="453"/>
      <c r="N60" s="453"/>
      <c r="O60" s="453"/>
      <c r="P60" s="453"/>
      <c r="Q60" s="453"/>
    </row>
    <row r="61" spans="1:17" s="454" customFormat="1">
      <c r="A61" s="462"/>
      <c r="B61" s="453"/>
      <c r="C61" s="453"/>
      <c r="D61" s="453"/>
      <c r="E61" s="453"/>
      <c r="F61" s="453"/>
      <c r="G61" s="453"/>
      <c r="H61" s="453"/>
      <c r="I61" s="453"/>
      <c r="J61" s="453"/>
      <c r="K61" s="453"/>
      <c r="L61" s="453"/>
      <c r="M61" s="453"/>
      <c r="N61" s="453"/>
      <c r="O61" s="463"/>
      <c r="P61" s="463"/>
      <c r="Q61" s="463"/>
    </row>
    <row r="62" spans="1:17" s="453" customFormat="1" ht="18.75">
      <c r="A62" s="464" t="s">
        <v>1906</v>
      </c>
      <c r="B62" s="460" t="s">
        <v>1907</v>
      </c>
      <c r="C62" s="460"/>
      <c r="D62" s="460"/>
      <c r="E62" s="460"/>
      <c r="F62" s="460"/>
      <c r="G62" s="460"/>
      <c r="H62" s="460"/>
      <c r="I62" s="460"/>
      <c r="J62" s="460"/>
      <c r="K62" s="460"/>
      <c r="L62" s="460"/>
      <c r="M62" s="460"/>
      <c r="N62" s="460"/>
      <c r="O62" s="463"/>
      <c r="P62" s="463"/>
      <c r="Q62" s="463"/>
    </row>
    <row r="63" spans="1:17" s="453" customFormat="1">
      <c r="A63" s="465" t="s">
        <v>1865</v>
      </c>
      <c r="B63" s="466" t="s">
        <v>1908</v>
      </c>
      <c r="C63" s="466"/>
      <c r="D63" s="466"/>
      <c r="E63" s="466"/>
      <c r="F63" s="466"/>
      <c r="G63" s="466"/>
      <c r="H63" s="466"/>
      <c r="I63" s="466"/>
      <c r="J63" s="466"/>
      <c r="K63" s="466"/>
      <c r="L63" s="466"/>
      <c r="M63" s="466"/>
      <c r="N63" s="466"/>
      <c r="O63" s="466"/>
      <c r="P63" s="463"/>
      <c r="Q63" s="463"/>
    </row>
    <row r="64" spans="1:17" s="453" customFormat="1">
      <c r="A64" s="465" t="s">
        <v>1865</v>
      </c>
      <c r="B64" s="466" t="s">
        <v>1909</v>
      </c>
      <c r="C64" s="466"/>
      <c r="D64" s="466"/>
      <c r="E64" s="466"/>
      <c r="F64" s="466"/>
      <c r="G64" s="466"/>
      <c r="H64" s="466"/>
      <c r="I64" s="466"/>
      <c r="J64" s="466"/>
      <c r="K64" s="466"/>
      <c r="L64" s="466"/>
      <c r="M64" s="466"/>
      <c r="N64" s="466"/>
      <c r="O64" s="466"/>
      <c r="P64" s="463"/>
      <c r="Q64" s="463"/>
    </row>
    <row r="65" spans="1:17" s="453" customFormat="1">
      <c r="A65" s="467" t="s">
        <v>1910</v>
      </c>
      <c r="B65" s="468" t="s">
        <v>1911</v>
      </c>
      <c r="C65" s="466"/>
      <c r="D65" s="466"/>
      <c r="E65" s="466"/>
      <c r="F65" s="466"/>
      <c r="G65" s="466"/>
      <c r="H65" s="466"/>
      <c r="I65" s="466"/>
      <c r="J65" s="466"/>
      <c r="K65" s="466"/>
      <c r="L65" s="466"/>
      <c r="M65" s="466"/>
      <c r="N65" s="466"/>
      <c r="O65" s="466"/>
      <c r="P65" s="463"/>
      <c r="Q65" s="463"/>
    </row>
    <row r="66" spans="1:17" s="453" customFormat="1">
      <c r="A66" s="465" t="s">
        <v>1865</v>
      </c>
      <c r="B66" s="466" t="s">
        <v>1912</v>
      </c>
      <c r="C66" s="466"/>
      <c r="D66" s="466"/>
      <c r="E66" s="466"/>
      <c r="F66" s="466"/>
      <c r="G66" s="466"/>
      <c r="H66" s="466"/>
      <c r="I66" s="466"/>
      <c r="J66" s="466"/>
      <c r="K66" s="466"/>
      <c r="L66" s="466"/>
      <c r="M66" s="466"/>
      <c r="N66" s="466"/>
      <c r="O66" s="466"/>
      <c r="P66" s="463"/>
      <c r="Q66" s="463"/>
    </row>
    <row r="67" spans="1:17" s="453" customFormat="1">
      <c r="A67" s="465" t="s">
        <v>1865</v>
      </c>
      <c r="B67" s="466" t="s">
        <v>1913</v>
      </c>
      <c r="C67" s="466"/>
      <c r="D67" s="466"/>
      <c r="E67" s="466"/>
      <c r="F67" s="466"/>
      <c r="G67" s="466"/>
      <c r="H67" s="466"/>
      <c r="I67" s="466"/>
      <c r="J67" s="466"/>
      <c r="K67" s="466"/>
      <c r="L67" s="466"/>
      <c r="M67" s="466"/>
      <c r="N67" s="466"/>
      <c r="O67" s="466"/>
      <c r="P67" s="463"/>
      <c r="Q67" s="463"/>
    </row>
    <row r="68" spans="1:17" s="453" customFormat="1">
      <c r="A68" s="465" t="s">
        <v>1865</v>
      </c>
      <c r="B68" s="466" t="s">
        <v>1914</v>
      </c>
      <c r="C68" s="466"/>
      <c r="D68" s="466"/>
      <c r="E68" s="466"/>
      <c r="F68" s="466"/>
      <c r="G68" s="466"/>
      <c r="H68" s="466"/>
      <c r="I68" s="466"/>
      <c r="J68" s="466"/>
      <c r="K68" s="466"/>
      <c r="L68" s="466"/>
      <c r="M68" s="466"/>
      <c r="N68" s="466"/>
      <c r="O68" s="466"/>
      <c r="P68" s="463"/>
      <c r="Q68" s="463"/>
    </row>
    <row r="69" spans="1:17" s="453" customFormat="1">
      <c r="A69" s="465" t="s">
        <v>1865</v>
      </c>
      <c r="B69" s="466" t="s">
        <v>1915</v>
      </c>
      <c r="C69" s="466"/>
      <c r="D69" s="466"/>
      <c r="E69" s="466"/>
      <c r="F69" s="466"/>
      <c r="G69" s="466"/>
      <c r="H69" s="466"/>
      <c r="I69" s="466"/>
      <c r="J69" s="466"/>
      <c r="K69" s="466"/>
      <c r="L69" s="466"/>
      <c r="M69" s="466"/>
      <c r="N69" s="466"/>
      <c r="O69" s="466"/>
      <c r="P69" s="463"/>
      <c r="Q69" s="463"/>
    </row>
    <row r="70" spans="1:17" s="453" customFormat="1">
      <c r="A70" s="467"/>
      <c r="B70" s="469"/>
      <c r="E70" s="470"/>
      <c r="F70" s="470"/>
      <c r="G70" s="470"/>
      <c r="H70" s="470"/>
    </row>
    <row r="71" spans="1:17" s="453" customFormat="1">
      <c r="A71" s="467"/>
      <c r="B71" s="469"/>
      <c r="E71" s="470"/>
      <c r="F71" s="470"/>
      <c r="G71" s="470"/>
      <c r="H71" s="470"/>
    </row>
    <row r="72" spans="1:17" s="453" customFormat="1">
      <c r="A72" s="467"/>
      <c r="B72" s="469"/>
      <c r="E72" s="470"/>
      <c r="F72" s="470"/>
      <c r="G72" s="470"/>
      <c r="H72" s="470"/>
    </row>
    <row r="73" spans="1:17" s="453" customFormat="1">
      <c r="A73" s="467"/>
      <c r="B73" s="469"/>
      <c r="E73" s="470"/>
      <c r="F73" s="470"/>
      <c r="G73" s="470"/>
      <c r="H73" s="470"/>
    </row>
    <row r="74" spans="1:17" s="453" customFormat="1">
      <c r="A74" s="467"/>
      <c r="B74" s="469"/>
      <c r="E74" s="470"/>
      <c r="F74" s="470"/>
      <c r="G74" s="470"/>
      <c r="H74" s="470"/>
    </row>
    <row r="75" spans="1:17" s="453" customFormat="1">
      <c r="A75" s="467"/>
      <c r="B75" s="469"/>
      <c r="E75" s="470"/>
      <c r="F75" s="470"/>
      <c r="G75" s="470"/>
      <c r="H75" s="470"/>
    </row>
    <row r="76" spans="1:17" s="453" customFormat="1">
      <c r="A76" s="467"/>
      <c r="B76" s="469"/>
      <c r="E76" s="470"/>
      <c r="F76" s="470"/>
      <c r="G76" s="470"/>
      <c r="H76" s="470"/>
    </row>
    <row r="77" spans="1:17" s="453" customFormat="1">
      <c r="A77" s="467"/>
      <c r="B77" s="469"/>
      <c r="E77" s="470"/>
      <c r="F77" s="470"/>
      <c r="G77" s="470"/>
      <c r="H77" s="470"/>
    </row>
    <row r="78" spans="1:17" s="453" customFormat="1">
      <c r="A78" s="467"/>
      <c r="B78" s="469"/>
      <c r="E78" s="470"/>
      <c r="F78" s="470"/>
      <c r="G78" s="470"/>
      <c r="H78" s="470"/>
    </row>
    <row r="79" spans="1:17" s="453" customFormat="1">
      <c r="A79" s="467"/>
      <c r="B79" s="469"/>
      <c r="E79" s="470"/>
      <c r="F79" s="470"/>
      <c r="G79" s="470"/>
      <c r="H79" s="470"/>
    </row>
    <row r="80" spans="1:17" s="453" customFormat="1">
      <c r="A80" s="467"/>
      <c r="B80" s="469"/>
      <c r="E80" s="470"/>
      <c r="F80" s="470"/>
      <c r="G80" s="470"/>
      <c r="H80" s="470"/>
    </row>
    <row r="81" spans="1:8" s="453" customFormat="1">
      <c r="A81" s="467"/>
      <c r="B81" s="469"/>
      <c r="E81" s="470"/>
      <c r="F81" s="470"/>
      <c r="G81" s="470"/>
      <c r="H81" s="470"/>
    </row>
    <row r="82" spans="1:8" s="453" customFormat="1">
      <c r="A82" s="467"/>
      <c r="B82" s="469"/>
      <c r="E82" s="470"/>
      <c r="F82" s="470"/>
      <c r="G82" s="470"/>
      <c r="H82" s="470"/>
    </row>
    <row r="83" spans="1:8" s="453" customFormat="1">
      <c r="A83" s="467"/>
      <c r="B83" s="469"/>
      <c r="E83" s="470"/>
      <c r="F83" s="470"/>
      <c r="G83" s="470"/>
      <c r="H83" s="470"/>
    </row>
    <row r="84" spans="1:8" s="453" customFormat="1">
      <c r="B84" s="469"/>
      <c r="E84" s="470"/>
      <c r="F84" s="470"/>
      <c r="G84" s="470"/>
      <c r="H84" s="470"/>
    </row>
    <row r="85" spans="1:8" s="453" customFormat="1">
      <c r="B85" s="469"/>
      <c r="E85" s="470"/>
      <c r="F85" s="470"/>
      <c r="G85" s="470"/>
      <c r="H85" s="470"/>
    </row>
    <row r="86" spans="1:8" s="453" customFormat="1">
      <c r="B86" s="469"/>
      <c r="E86" s="470"/>
      <c r="F86" s="470"/>
      <c r="G86" s="470"/>
      <c r="H86" s="470"/>
    </row>
    <row r="87" spans="1:8" s="453" customFormat="1">
      <c r="B87" s="469"/>
      <c r="E87" s="470"/>
      <c r="F87" s="470"/>
      <c r="G87" s="470"/>
      <c r="H87" s="470"/>
    </row>
    <row r="88" spans="1:8" s="453" customFormat="1">
      <c r="B88" s="469"/>
      <c r="E88" s="470"/>
      <c r="F88" s="470"/>
      <c r="G88" s="470"/>
      <c r="H88" s="470"/>
    </row>
    <row r="89" spans="1:8" s="453" customFormat="1">
      <c r="B89" s="469"/>
      <c r="E89" s="470"/>
      <c r="F89" s="470"/>
      <c r="G89" s="470"/>
      <c r="H89" s="470"/>
    </row>
    <row r="90" spans="1:8" s="453" customFormat="1">
      <c r="B90" s="469"/>
      <c r="E90" s="470"/>
      <c r="F90" s="470"/>
      <c r="G90" s="470"/>
      <c r="H90" s="470"/>
    </row>
    <row r="91" spans="1:8" s="453" customFormat="1">
      <c r="B91" s="469"/>
      <c r="E91" s="470"/>
      <c r="F91" s="470"/>
      <c r="G91" s="470"/>
      <c r="H91" s="470"/>
    </row>
    <row r="92" spans="1:8" s="453" customFormat="1">
      <c r="B92" s="469"/>
      <c r="E92" s="470"/>
      <c r="F92" s="470"/>
      <c r="G92" s="470"/>
      <c r="H92" s="470"/>
    </row>
    <row r="93" spans="1:8" s="453" customFormat="1">
      <c r="B93" s="469"/>
      <c r="E93" s="470"/>
      <c r="F93" s="470"/>
      <c r="G93" s="470"/>
      <c r="H93" s="470"/>
    </row>
    <row r="94" spans="1:8" s="453" customFormat="1">
      <c r="B94" s="469"/>
      <c r="E94" s="470"/>
      <c r="F94" s="470"/>
      <c r="G94" s="470"/>
      <c r="H94" s="470"/>
    </row>
    <row r="95" spans="1:8" s="453" customFormat="1">
      <c r="B95" s="469"/>
      <c r="E95" s="470"/>
      <c r="F95" s="470"/>
      <c r="G95" s="470"/>
      <c r="H95" s="470"/>
    </row>
    <row r="96" spans="1:8" s="453" customFormat="1">
      <c r="B96" s="469"/>
      <c r="E96" s="470"/>
      <c r="F96" s="470"/>
      <c r="G96" s="470"/>
      <c r="H96" s="470"/>
    </row>
    <row r="97" spans="2:8" s="453" customFormat="1">
      <c r="B97" s="469"/>
      <c r="E97" s="470"/>
      <c r="F97" s="470"/>
      <c r="G97" s="470"/>
      <c r="H97" s="470"/>
    </row>
    <row r="98" spans="2:8" s="453" customFormat="1">
      <c r="B98" s="469"/>
      <c r="E98" s="470"/>
      <c r="F98" s="470"/>
      <c r="G98" s="470"/>
      <c r="H98" s="470"/>
    </row>
    <row r="99" spans="2:8" s="453" customFormat="1">
      <c r="B99" s="469"/>
      <c r="E99" s="470"/>
      <c r="F99" s="470"/>
      <c r="G99" s="470"/>
      <c r="H99" s="470"/>
    </row>
    <row r="100" spans="2:8" s="453" customFormat="1">
      <c r="B100" s="469"/>
      <c r="E100" s="470"/>
      <c r="F100" s="470"/>
      <c r="G100" s="470"/>
      <c r="H100" s="470"/>
    </row>
    <row r="101" spans="2:8" s="453" customFormat="1">
      <c r="B101" s="469"/>
      <c r="E101" s="470"/>
      <c r="F101" s="470"/>
      <c r="G101" s="470"/>
      <c r="H101" s="470"/>
    </row>
    <row r="102" spans="2:8" s="453" customFormat="1">
      <c r="B102" s="469"/>
      <c r="E102" s="470"/>
      <c r="F102" s="470"/>
      <c r="G102" s="470"/>
      <c r="H102" s="470"/>
    </row>
    <row r="103" spans="2:8" s="453" customFormat="1">
      <c r="B103" s="469"/>
      <c r="E103" s="470"/>
      <c r="F103" s="470"/>
      <c r="G103" s="470"/>
      <c r="H103" s="470"/>
    </row>
    <row r="104" spans="2:8" s="453" customFormat="1">
      <c r="B104" s="469"/>
      <c r="E104" s="470"/>
      <c r="F104" s="470"/>
      <c r="G104" s="470"/>
      <c r="H104" s="470"/>
    </row>
    <row r="105" spans="2:8" s="453" customFormat="1">
      <c r="B105" s="469"/>
      <c r="E105" s="470"/>
      <c r="F105" s="470"/>
      <c r="G105" s="470"/>
      <c r="H105" s="470"/>
    </row>
    <row r="106" spans="2:8" s="453" customFormat="1">
      <c r="B106" s="469"/>
      <c r="E106" s="470"/>
      <c r="F106" s="470"/>
      <c r="G106" s="470"/>
      <c r="H106" s="470"/>
    </row>
    <row r="107" spans="2:8" s="453" customFormat="1">
      <c r="B107" s="469"/>
      <c r="E107" s="470"/>
      <c r="F107" s="470"/>
      <c r="G107" s="470"/>
      <c r="H107" s="470"/>
    </row>
    <row r="108" spans="2:8" s="453" customFormat="1">
      <c r="B108" s="469"/>
      <c r="E108" s="470"/>
      <c r="F108" s="470"/>
      <c r="G108" s="470"/>
      <c r="H108" s="470"/>
    </row>
    <row r="109" spans="2:8" s="453" customFormat="1">
      <c r="B109" s="469"/>
      <c r="E109" s="470"/>
      <c r="F109" s="470"/>
      <c r="G109" s="470"/>
      <c r="H109" s="470"/>
    </row>
    <row r="110" spans="2:8" s="453" customFormat="1">
      <c r="B110" s="469"/>
      <c r="E110" s="470"/>
      <c r="F110" s="470"/>
      <c r="G110" s="470"/>
      <c r="H110" s="470"/>
    </row>
    <row r="111" spans="2:8" s="453" customFormat="1">
      <c r="B111" s="469"/>
      <c r="E111" s="470"/>
      <c r="F111" s="470"/>
      <c r="G111" s="470"/>
      <c r="H111" s="470"/>
    </row>
    <row r="112" spans="2:8" s="453" customFormat="1">
      <c r="B112" s="469"/>
      <c r="E112" s="470"/>
      <c r="F112" s="470"/>
      <c r="G112" s="470"/>
      <c r="H112" s="470"/>
    </row>
    <row r="113" spans="2:8" s="453" customFormat="1">
      <c r="B113" s="469"/>
      <c r="E113" s="470"/>
      <c r="F113" s="470"/>
      <c r="G113" s="470"/>
      <c r="H113" s="470"/>
    </row>
    <row r="114" spans="2:8" s="453" customFormat="1">
      <c r="B114" s="469"/>
      <c r="E114" s="470"/>
      <c r="F114" s="470"/>
      <c r="G114" s="470"/>
      <c r="H114" s="470"/>
    </row>
    <row r="115" spans="2:8" s="453" customFormat="1">
      <c r="B115" s="469"/>
      <c r="E115" s="470"/>
      <c r="F115" s="470"/>
      <c r="G115" s="470"/>
      <c r="H115" s="470"/>
    </row>
    <row r="116" spans="2:8" s="453" customFormat="1">
      <c r="B116" s="469"/>
      <c r="E116" s="470"/>
      <c r="F116" s="470"/>
      <c r="G116" s="470"/>
      <c r="H116" s="470"/>
    </row>
    <row r="117" spans="2:8" s="453" customFormat="1">
      <c r="B117" s="469"/>
      <c r="E117" s="470"/>
      <c r="F117" s="470"/>
      <c r="G117" s="470"/>
      <c r="H117" s="470"/>
    </row>
    <row r="118" spans="2:8" s="453" customFormat="1">
      <c r="B118" s="469"/>
      <c r="E118" s="470"/>
      <c r="F118" s="470"/>
      <c r="G118" s="470"/>
      <c r="H118" s="470"/>
    </row>
    <row r="119" spans="2:8" s="453" customFormat="1">
      <c r="B119" s="469"/>
      <c r="E119" s="470"/>
      <c r="F119" s="470"/>
      <c r="G119" s="470"/>
      <c r="H119" s="470"/>
    </row>
    <row r="120" spans="2:8" s="453" customFormat="1">
      <c r="B120" s="469"/>
      <c r="E120" s="470"/>
      <c r="F120" s="470"/>
      <c r="G120" s="470"/>
      <c r="H120" s="470"/>
    </row>
    <row r="121" spans="2:8" s="453" customFormat="1">
      <c r="B121" s="469"/>
      <c r="E121" s="470"/>
      <c r="F121" s="470"/>
      <c r="G121" s="470"/>
      <c r="H121" s="470"/>
    </row>
    <row r="122" spans="2:8" s="453" customFormat="1">
      <c r="B122" s="469"/>
      <c r="E122" s="470"/>
      <c r="F122" s="470"/>
      <c r="G122" s="470"/>
      <c r="H122" s="470"/>
    </row>
    <row r="123" spans="2:8" s="453" customFormat="1">
      <c r="B123" s="469"/>
      <c r="E123" s="470"/>
      <c r="F123" s="470"/>
      <c r="G123" s="470"/>
      <c r="H123" s="470"/>
    </row>
    <row r="124" spans="2:8" s="453" customFormat="1">
      <c r="B124" s="469"/>
      <c r="E124" s="470"/>
      <c r="F124" s="470"/>
      <c r="G124" s="470"/>
      <c r="H124" s="470"/>
    </row>
    <row r="125" spans="2:8" s="453" customFormat="1">
      <c r="B125" s="469"/>
      <c r="E125" s="470"/>
      <c r="F125" s="470"/>
      <c r="G125" s="470"/>
      <c r="H125" s="470"/>
    </row>
    <row r="126" spans="2:8" s="453" customFormat="1">
      <c r="B126" s="469"/>
      <c r="E126" s="470"/>
      <c r="F126" s="470"/>
      <c r="G126" s="470"/>
      <c r="H126" s="470"/>
    </row>
    <row r="127" spans="2:8" s="453" customFormat="1">
      <c r="B127" s="469"/>
      <c r="E127" s="470"/>
      <c r="F127" s="470"/>
      <c r="G127" s="470"/>
      <c r="H127" s="470"/>
    </row>
    <row r="128" spans="2:8" s="453" customFormat="1">
      <c r="B128" s="469"/>
      <c r="E128" s="470"/>
      <c r="F128" s="470"/>
      <c r="G128" s="470"/>
      <c r="H128" s="470"/>
    </row>
    <row r="129" spans="2:8" s="453" customFormat="1">
      <c r="B129" s="469"/>
      <c r="E129" s="470"/>
      <c r="F129" s="470"/>
      <c r="G129" s="470"/>
      <c r="H129" s="470"/>
    </row>
    <row r="130" spans="2:8" s="453" customFormat="1">
      <c r="B130" s="469"/>
      <c r="E130" s="470"/>
      <c r="F130" s="470"/>
      <c r="G130" s="470"/>
      <c r="H130" s="470"/>
    </row>
    <row r="131" spans="2:8" s="453" customFormat="1">
      <c r="B131" s="469"/>
      <c r="E131" s="470"/>
      <c r="F131" s="470"/>
      <c r="G131" s="470"/>
      <c r="H131" s="470"/>
    </row>
    <row r="132" spans="2:8" s="453" customFormat="1">
      <c r="B132" s="469"/>
      <c r="E132" s="470"/>
      <c r="F132" s="470"/>
      <c r="G132" s="470"/>
      <c r="H132" s="470"/>
    </row>
    <row r="133" spans="2:8" s="453" customFormat="1">
      <c r="B133" s="469"/>
      <c r="E133" s="470"/>
      <c r="F133" s="470"/>
      <c r="G133" s="470"/>
      <c r="H133" s="470"/>
    </row>
    <row r="134" spans="2:8" s="453" customFormat="1">
      <c r="B134" s="469"/>
      <c r="E134" s="470"/>
      <c r="F134" s="470"/>
      <c r="G134" s="470"/>
      <c r="H134" s="470"/>
    </row>
    <row r="135" spans="2:8" s="453" customFormat="1">
      <c r="B135" s="469"/>
      <c r="E135" s="470"/>
      <c r="F135" s="470"/>
      <c r="G135" s="470"/>
      <c r="H135" s="470"/>
    </row>
    <row r="136" spans="2:8" s="453" customFormat="1">
      <c r="B136" s="469"/>
      <c r="E136" s="470"/>
      <c r="F136" s="470"/>
      <c r="G136" s="470"/>
      <c r="H136" s="470"/>
    </row>
    <row r="137" spans="2:8" s="453" customFormat="1">
      <c r="B137" s="469"/>
      <c r="E137" s="470"/>
      <c r="F137" s="470"/>
      <c r="G137" s="470"/>
      <c r="H137" s="470"/>
    </row>
    <row r="138" spans="2:8" s="453" customFormat="1">
      <c r="B138" s="469"/>
      <c r="E138" s="470"/>
      <c r="F138" s="470"/>
      <c r="G138" s="470"/>
      <c r="H138" s="470"/>
    </row>
  </sheetData>
  <mergeCells count="43">
    <mergeCell ref="A7:A13"/>
    <mergeCell ref="B7:B13"/>
    <mergeCell ref="C7:C13"/>
    <mergeCell ref="D7:D8"/>
    <mergeCell ref="D3:H3"/>
    <mergeCell ref="A14:A32"/>
    <mergeCell ref="B14:B32"/>
    <mergeCell ref="C17:C18"/>
    <mergeCell ref="C24:C25"/>
    <mergeCell ref="D24:D25"/>
    <mergeCell ref="D17:D18"/>
    <mergeCell ref="D19:D20"/>
    <mergeCell ref="C26:C27"/>
    <mergeCell ref="C28:C32"/>
    <mergeCell ref="D28:D29"/>
    <mergeCell ref="C19:C23"/>
    <mergeCell ref="K7:K13"/>
    <mergeCell ref="D9:D10"/>
    <mergeCell ref="G9:G10"/>
    <mergeCell ref="D11:D13"/>
    <mergeCell ref="G11:G12"/>
    <mergeCell ref="G7:G8"/>
    <mergeCell ref="A33:A34"/>
    <mergeCell ref="B33:B34"/>
    <mergeCell ref="C33:C34"/>
    <mergeCell ref="D33:D34"/>
    <mergeCell ref="G33:G34"/>
    <mergeCell ref="L20:P20"/>
    <mergeCell ref="H33:H34"/>
    <mergeCell ref="I33:I34"/>
    <mergeCell ref="J33:J34"/>
    <mergeCell ref="K33:K34"/>
    <mergeCell ref="K22:K23"/>
    <mergeCell ref="K28:K29"/>
    <mergeCell ref="G15:G16"/>
    <mergeCell ref="C14:C16"/>
    <mergeCell ref="D14:D16"/>
    <mergeCell ref="K15:K16"/>
    <mergeCell ref="E36:G36"/>
    <mergeCell ref="D30:D31"/>
    <mergeCell ref="G30:G31"/>
    <mergeCell ref="D21:D23"/>
    <mergeCell ref="G28:G2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7"/>
  <sheetViews>
    <sheetView topLeftCell="A13" workbookViewId="0">
      <selection activeCell="G16" sqref="G16"/>
    </sheetView>
  </sheetViews>
  <sheetFormatPr defaultRowHeight="15"/>
  <cols>
    <col min="1" max="1" width="44.85546875" customWidth="1"/>
    <col min="2" max="2" width="18" customWidth="1"/>
    <col min="3" max="3" width="13.42578125" style="370" customWidth="1"/>
    <col min="4" max="4" width="42.42578125" style="371" customWidth="1"/>
    <col min="257" max="257" width="44.85546875" customWidth="1"/>
    <col min="258" max="258" width="18" customWidth="1"/>
    <col min="259" max="259" width="13.42578125" customWidth="1"/>
    <col min="260" max="260" width="42.42578125" customWidth="1"/>
    <col min="513" max="513" width="44.85546875" customWidth="1"/>
    <col min="514" max="514" width="18" customWidth="1"/>
    <col min="515" max="515" width="13.42578125" customWidth="1"/>
    <col min="516" max="516" width="42.42578125" customWidth="1"/>
    <col min="769" max="769" width="44.85546875" customWidth="1"/>
    <col min="770" max="770" width="18" customWidth="1"/>
    <col min="771" max="771" width="13.42578125" customWidth="1"/>
    <col min="772" max="772" width="42.42578125" customWidth="1"/>
    <col min="1025" max="1025" width="44.85546875" customWidth="1"/>
    <col min="1026" max="1026" width="18" customWidth="1"/>
    <col min="1027" max="1027" width="13.42578125" customWidth="1"/>
    <col min="1028" max="1028" width="42.42578125" customWidth="1"/>
    <col min="1281" max="1281" width="44.85546875" customWidth="1"/>
    <col min="1282" max="1282" width="18" customWidth="1"/>
    <col min="1283" max="1283" width="13.42578125" customWidth="1"/>
    <col min="1284" max="1284" width="42.42578125" customWidth="1"/>
    <col min="1537" max="1537" width="44.85546875" customWidth="1"/>
    <col min="1538" max="1538" width="18" customWidth="1"/>
    <col min="1539" max="1539" width="13.42578125" customWidth="1"/>
    <col min="1540" max="1540" width="42.42578125" customWidth="1"/>
    <col min="1793" max="1793" width="44.85546875" customWidth="1"/>
    <col min="1794" max="1794" width="18" customWidth="1"/>
    <col min="1795" max="1795" width="13.42578125" customWidth="1"/>
    <col min="1796" max="1796" width="42.42578125" customWidth="1"/>
    <col min="2049" max="2049" width="44.85546875" customWidth="1"/>
    <col min="2050" max="2050" width="18" customWidth="1"/>
    <col min="2051" max="2051" width="13.42578125" customWidth="1"/>
    <col min="2052" max="2052" width="42.42578125" customWidth="1"/>
    <col min="2305" max="2305" width="44.85546875" customWidth="1"/>
    <col min="2306" max="2306" width="18" customWidth="1"/>
    <col min="2307" max="2307" width="13.42578125" customWidth="1"/>
    <col min="2308" max="2308" width="42.42578125" customWidth="1"/>
    <col min="2561" max="2561" width="44.85546875" customWidth="1"/>
    <col min="2562" max="2562" width="18" customWidth="1"/>
    <col min="2563" max="2563" width="13.42578125" customWidth="1"/>
    <col min="2564" max="2564" width="42.42578125" customWidth="1"/>
    <col min="2817" max="2817" width="44.85546875" customWidth="1"/>
    <col min="2818" max="2818" width="18" customWidth="1"/>
    <col min="2819" max="2819" width="13.42578125" customWidth="1"/>
    <col min="2820" max="2820" width="42.42578125" customWidth="1"/>
    <col min="3073" max="3073" width="44.85546875" customWidth="1"/>
    <col min="3074" max="3074" width="18" customWidth="1"/>
    <col min="3075" max="3075" width="13.42578125" customWidth="1"/>
    <col min="3076" max="3076" width="42.42578125" customWidth="1"/>
    <col min="3329" max="3329" width="44.85546875" customWidth="1"/>
    <col min="3330" max="3330" width="18" customWidth="1"/>
    <col min="3331" max="3331" width="13.42578125" customWidth="1"/>
    <col min="3332" max="3332" width="42.42578125" customWidth="1"/>
    <col min="3585" max="3585" width="44.85546875" customWidth="1"/>
    <col min="3586" max="3586" width="18" customWidth="1"/>
    <col min="3587" max="3587" width="13.42578125" customWidth="1"/>
    <col min="3588" max="3588" width="42.42578125" customWidth="1"/>
    <col min="3841" max="3841" width="44.85546875" customWidth="1"/>
    <col min="3842" max="3842" width="18" customWidth="1"/>
    <col min="3843" max="3843" width="13.42578125" customWidth="1"/>
    <col min="3844" max="3844" width="42.42578125" customWidth="1"/>
    <col min="4097" max="4097" width="44.85546875" customWidth="1"/>
    <col min="4098" max="4098" width="18" customWidth="1"/>
    <col min="4099" max="4099" width="13.42578125" customWidth="1"/>
    <col min="4100" max="4100" width="42.42578125" customWidth="1"/>
    <col min="4353" max="4353" width="44.85546875" customWidth="1"/>
    <col min="4354" max="4354" width="18" customWidth="1"/>
    <col min="4355" max="4355" width="13.42578125" customWidth="1"/>
    <col min="4356" max="4356" width="42.42578125" customWidth="1"/>
    <col min="4609" max="4609" width="44.85546875" customWidth="1"/>
    <col min="4610" max="4610" width="18" customWidth="1"/>
    <col min="4611" max="4611" width="13.42578125" customWidth="1"/>
    <col min="4612" max="4612" width="42.42578125" customWidth="1"/>
    <col min="4865" max="4865" width="44.85546875" customWidth="1"/>
    <col min="4866" max="4866" width="18" customWidth="1"/>
    <col min="4867" max="4867" width="13.42578125" customWidth="1"/>
    <col min="4868" max="4868" width="42.42578125" customWidth="1"/>
    <col min="5121" max="5121" width="44.85546875" customWidth="1"/>
    <col min="5122" max="5122" width="18" customWidth="1"/>
    <col min="5123" max="5123" width="13.42578125" customWidth="1"/>
    <col min="5124" max="5124" width="42.42578125" customWidth="1"/>
    <col min="5377" max="5377" width="44.85546875" customWidth="1"/>
    <col min="5378" max="5378" width="18" customWidth="1"/>
    <col min="5379" max="5379" width="13.42578125" customWidth="1"/>
    <col min="5380" max="5380" width="42.42578125" customWidth="1"/>
    <col min="5633" max="5633" width="44.85546875" customWidth="1"/>
    <col min="5634" max="5634" width="18" customWidth="1"/>
    <col min="5635" max="5635" width="13.42578125" customWidth="1"/>
    <col min="5636" max="5636" width="42.42578125" customWidth="1"/>
    <col min="5889" max="5889" width="44.85546875" customWidth="1"/>
    <col min="5890" max="5890" width="18" customWidth="1"/>
    <col min="5891" max="5891" width="13.42578125" customWidth="1"/>
    <col min="5892" max="5892" width="42.42578125" customWidth="1"/>
    <col min="6145" max="6145" width="44.85546875" customWidth="1"/>
    <col min="6146" max="6146" width="18" customWidth="1"/>
    <col min="6147" max="6147" width="13.42578125" customWidth="1"/>
    <col min="6148" max="6148" width="42.42578125" customWidth="1"/>
    <col min="6401" max="6401" width="44.85546875" customWidth="1"/>
    <col min="6402" max="6402" width="18" customWidth="1"/>
    <col min="6403" max="6403" width="13.42578125" customWidth="1"/>
    <col min="6404" max="6404" width="42.42578125" customWidth="1"/>
    <col min="6657" max="6657" width="44.85546875" customWidth="1"/>
    <col min="6658" max="6658" width="18" customWidth="1"/>
    <col min="6659" max="6659" width="13.42578125" customWidth="1"/>
    <col min="6660" max="6660" width="42.42578125" customWidth="1"/>
    <col min="6913" max="6913" width="44.85546875" customWidth="1"/>
    <col min="6914" max="6914" width="18" customWidth="1"/>
    <col min="6915" max="6915" width="13.42578125" customWidth="1"/>
    <col min="6916" max="6916" width="42.42578125" customWidth="1"/>
    <col min="7169" max="7169" width="44.85546875" customWidth="1"/>
    <col min="7170" max="7170" width="18" customWidth="1"/>
    <col min="7171" max="7171" width="13.42578125" customWidth="1"/>
    <col min="7172" max="7172" width="42.42578125" customWidth="1"/>
    <col min="7425" max="7425" width="44.85546875" customWidth="1"/>
    <col min="7426" max="7426" width="18" customWidth="1"/>
    <col min="7427" max="7427" width="13.42578125" customWidth="1"/>
    <col min="7428" max="7428" width="42.42578125" customWidth="1"/>
    <col min="7681" max="7681" width="44.85546875" customWidth="1"/>
    <col min="7682" max="7682" width="18" customWidth="1"/>
    <col min="7683" max="7683" width="13.42578125" customWidth="1"/>
    <col min="7684" max="7684" width="42.42578125" customWidth="1"/>
    <col min="7937" max="7937" width="44.85546875" customWidth="1"/>
    <col min="7938" max="7938" width="18" customWidth="1"/>
    <col min="7939" max="7939" width="13.42578125" customWidth="1"/>
    <col min="7940" max="7940" width="42.42578125" customWidth="1"/>
    <col min="8193" max="8193" width="44.85546875" customWidth="1"/>
    <col min="8194" max="8194" width="18" customWidth="1"/>
    <col min="8195" max="8195" width="13.42578125" customWidth="1"/>
    <col min="8196" max="8196" width="42.42578125" customWidth="1"/>
    <col min="8449" max="8449" width="44.85546875" customWidth="1"/>
    <col min="8450" max="8450" width="18" customWidth="1"/>
    <col min="8451" max="8451" width="13.42578125" customWidth="1"/>
    <col min="8452" max="8452" width="42.42578125" customWidth="1"/>
    <col min="8705" max="8705" width="44.85546875" customWidth="1"/>
    <col min="8706" max="8706" width="18" customWidth="1"/>
    <col min="8707" max="8707" width="13.42578125" customWidth="1"/>
    <col min="8708" max="8708" width="42.42578125" customWidth="1"/>
    <col min="8961" max="8961" width="44.85546875" customWidth="1"/>
    <col min="8962" max="8962" width="18" customWidth="1"/>
    <col min="8963" max="8963" width="13.42578125" customWidth="1"/>
    <col min="8964" max="8964" width="42.42578125" customWidth="1"/>
    <col min="9217" max="9217" width="44.85546875" customWidth="1"/>
    <col min="9218" max="9218" width="18" customWidth="1"/>
    <col min="9219" max="9219" width="13.42578125" customWidth="1"/>
    <col min="9220" max="9220" width="42.42578125" customWidth="1"/>
    <col min="9473" max="9473" width="44.85546875" customWidth="1"/>
    <col min="9474" max="9474" width="18" customWidth="1"/>
    <col min="9475" max="9475" width="13.42578125" customWidth="1"/>
    <col min="9476" max="9476" width="42.42578125" customWidth="1"/>
    <col min="9729" max="9729" width="44.85546875" customWidth="1"/>
    <col min="9730" max="9730" width="18" customWidth="1"/>
    <col min="9731" max="9731" width="13.42578125" customWidth="1"/>
    <col min="9732" max="9732" width="42.42578125" customWidth="1"/>
    <col min="9985" max="9985" width="44.85546875" customWidth="1"/>
    <col min="9986" max="9986" width="18" customWidth="1"/>
    <col min="9987" max="9987" width="13.42578125" customWidth="1"/>
    <col min="9988" max="9988" width="42.42578125" customWidth="1"/>
    <col min="10241" max="10241" width="44.85546875" customWidth="1"/>
    <col min="10242" max="10242" width="18" customWidth="1"/>
    <col min="10243" max="10243" width="13.42578125" customWidth="1"/>
    <col min="10244" max="10244" width="42.42578125" customWidth="1"/>
    <col min="10497" max="10497" width="44.85546875" customWidth="1"/>
    <col min="10498" max="10498" width="18" customWidth="1"/>
    <col min="10499" max="10499" width="13.42578125" customWidth="1"/>
    <col min="10500" max="10500" width="42.42578125" customWidth="1"/>
    <col min="10753" max="10753" width="44.85546875" customWidth="1"/>
    <col min="10754" max="10754" width="18" customWidth="1"/>
    <col min="10755" max="10755" width="13.42578125" customWidth="1"/>
    <col min="10756" max="10756" width="42.42578125" customWidth="1"/>
    <col min="11009" max="11009" width="44.85546875" customWidth="1"/>
    <col min="11010" max="11010" width="18" customWidth="1"/>
    <col min="11011" max="11011" width="13.42578125" customWidth="1"/>
    <col min="11012" max="11012" width="42.42578125" customWidth="1"/>
    <col min="11265" max="11265" width="44.85546875" customWidth="1"/>
    <col min="11266" max="11266" width="18" customWidth="1"/>
    <col min="11267" max="11267" width="13.42578125" customWidth="1"/>
    <col min="11268" max="11268" width="42.42578125" customWidth="1"/>
    <col min="11521" max="11521" width="44.85546875" customWidth="1"/>
    <col min="11522" max="11522" width="18" customWidth="1"/>
    <col min="11523" max="11523" width="13.42578125" customWidth="1"/>
    <col min="11524" max="11524" width="42.42578125" customWidth="1"/>
    <col min="11777" max="11777" width="44.85546875" customWidth="1"/>
    <col min="11778" max="11778" width="18" customWidth="1"/>
    <col min="11779" max="11779" width="13.42578125" customWidth="1"/>
    <col min="11780" max="11780" width="42.42578125" customWidth="1"/>
    <col min="12033" max="12033" width="44.85546875" customWidth="1"/>
    <col min="12034" max="12034" width="18" customWidth="1"/>
    <col min="12035" max="12035" width="13.42578125" customWidth="1"/>
    <col min="12036" max="12036" width="42.42578125" customWidth="1"/>
    <col min="12289" max="12289" width="44.85546875" customWidth="1"/>
    <col min="12290" max="12290" width="18" customWidth="1"/>
    <col min="12291" max="12291" width="13.42578125" customWidth="1"/>
    <col min="12292" max="12292" width="42.42578125" customWidth="1"/>
    <col min="12545" max="12545" width="44.85546875" customWidth="1"/>
    <col min="12546" max="12546" width="18" customWidth="1"/>
    <col min="12547" max="12547" width="13.42578125" customWidth="1"/>
    <col min="12548" max="12548" width="42.42578125" customWidth="1"/>
    <col min="12801" max="12801" width="44.85546875" customWidth="1"/>
    <col min="12802" max="12802" width="18" customWidth="1"/>
    <col min="12803" max="12803" width="13.42578125" customWidth="1"/>
    <col min="12804" max="12804" width="42.42578125" customWidth="1"/>
    <col min="13057" max="13057" width="44.85546875" customWidth="1"/>
    <col min="13058" max="13058" width="18" customWidth="1"/>
    <col min="13059" max="13059" width="13.42578125" customWidth="1"/>
    <col min="13060" max="13060" width="42.42578125" customWidth="1"/>
    <col min="13313" max="13313" width="44.85546875" customWidth="1"/>
    <col min="13314" max="13314" width="18" customWidth="1"/>
    <col min="13315" max="13315" width="13.42578125" customWidth="1"/>
    <col min="13316" max="13316" width="42.42578125" customWidth="1"/>
    <col min="13569" max="13569" width="44.85546875" customWidth="1"/>
    <col min="13570" max="13570" width="18" customWidth="1"/>
    <col min="13571" max="13571" width="13.42578125" customWidth="1"/>
    <col min="13572" max="13572" width="42.42578125" customWidth="1"/>
    <col min="13825" max="13825" width="44.85546875" customWidth="1"/>
    <col min="13826" max="13826" width="18" customWidth="1"/>
    <col min="13827" max="13827" width="13.42578125" customWidth="1"/>
    <col min="13828" max="13828" width="42.42578125" customWidth="1"/>
    <col min="14081" max="14081" width="44.85546875" customWidth="1"/>
    <col min="14082" max="14082" width="18" customWidth="1"/>
    <col min="14083" max="14083" width="13.42578125" customWidth="1"/>
    <col min="14084" max="14084" width="42.42578125" customWidth="1"/>
    <col min="14337" max="14337" width="44.85546875" customWidth="1"/>
    <col min="14338" max="14338" width="18" customWidth="1"/>
    <col min="14339" max="14339" width="13.42578125" customWidth="1"/>
    <col min="14340" max="14340" width="42.42578125" customWidth="1"/>
    <col min="14593" max="14593" width="44.85546875" customWidth="1"/>
    <col min="14594" max="14594" width="18" customWidth="1"/>
    <col min="14595" max="14595" width="13.42578125" customWidth="1"/>
    <col min="14596" max="14596" width="42.42578125" customWidth="1"/>
    <col min="14849" max="14849" width="44.85546875" customWidth="1"/>
    <col min="14850" max="14850" width="18" customWidth="1"/>
    <col min="14851" max="14851" width="13.42578125" customWidth="1"/>
    <col min="14852" max="14852" width="42.42578125" customWidth="1"/>
    <col min="15105" max="15105" width="44.85546875" customWidth="1"/>
    <col min="15106" max="15106" width="18" customWidth="1"/>
    <col min="15107" max="15107" width="13.42578125" customWidth="1"/>
    <col min="15108" max="15108" width="42.42578125" customWidth="1"/>
    <col min="15361" max="15361" width="44.85546875" customWidth="1"/>
    <col min="15362" max="15362" width="18" customWidth="1"/>
    <col min="15363" max="15363" width="13.42578125" customWidth="1"/>
    <col min="15364" max="15364" width="42.42578125" customWidth="1"/>
    <col min="15617" max="15617" width="44.85546875" customWidth="1"/>
    <col min="15618" max="15618" width="18" customWidth="1"/>
    <col min="15619" max="15619" width="13.42578125" customWidth="1"/>
    <col min="15620" max="15620" width="42.42578125" customWidth="1"/>
    <col min="15873" max="15873" width="44.85546875" customWidth="1"/>
    <col min="15874" max="15874" width="18" customWidth="1"/>
    <col min="15875" max="15875" width="13.42578125" customWidth="1"/>
    <col min="15876" max="15876" width="42.42578125" customWidth="1"/>
    <col min="16129" max="16129" width="44.85546875" customWidth="1"/>
    <col min="16130" max="16130" width="18" customWidth="1"/>
    <col min="16131" max="16131" width="13.42578125" customWidth="1"/>
    <col min="16132" max="16132" width="42.42578125" customWidth="1"/>
  </cols>
  <sheetData>
    <row r="2" spans="1:5" ht="21.75" customHeight="1">
      <c r="A2" s="631" t="s">
        <v>1685</v>
      </c>
      <c r="B2" s="631"/>
      <c r="C2" s="631"/>
      <c r="D2" s="631"/>
    </row>
    <row r="3" spans="1:5" ht="15" customHeight="1">
      <c r="A3" s="369"/>
      <c r="B3" s="369"/>
    </row>
    <row r="4" spans="1:5" ht="21.75" customHeight="1">
      <c r="A4" s="632" t="s">
        <v>1686</v>
      </c>
      <c r="B4" s="632"/>
      <c r="C4" s="632"/>
      <c r="D4" s="633" t="s">
        <v>1687</v>
      </c>
      <c r="E4" s="640"/>
    </row>
    <row r="5" spans="1:5">
      <c r="A5" s="638" t="s">
        <v>1688</v>
      </c>
      <c r="B5" s="638"/>
      <c r="C5" s="638"/>
      <c r="D5" s="634"/>
      <c r="E5" s="640"/>
    </row>
    <row r="6" spans="1:5" ht="28.5" customHeight="1">
      <c r="A6" s="372" t="s">
        <v>1689</v>
      </c>
      <c r="B6" s="372" t="s">
        <v>1690</v>
      </c>
      <c r="C6" s="373" t="s">
        <v>1691</v>
      </c>
      <c r="D6" s="635"/>
      <c r="E6" s="640"/>
    </row>
    <row r="7" spans="1:5" ht="24">
      <c r="A7" s="372" t="s">
        <v>1692</v>
      </c>
      <c r="B7" s="372" t="s">
        <v>85</v>
      </c>
      <c r="C7" s="372"/>
      <c r="D7" s="636"/>
      <c r="E7" s="640"/>
    </row>
    <row r="8" spans="1:5">
      <c r="A8" s="372" t="s">
        <v>83</v>
      </c>
      <c r="B8" s="372" t="s">
        <v>1693</v>
      </c>
      <c r="C8" s="372"/>
      <c r="D8" s="636"/>
      <c r="E8" s="640"/>
    </row>
    <row r="9" spans="1:5">
      <c r="A9" s="374" t="s">
        <v>84</v>
      </c>
      <c r="B9" s="375">
        <v>0.77083333333333337</v>
      </c>
      <c r="C9" s="376"/>
      <c r="D9" s="636"/>
      <c r="E9" s="640"/>
    </row>
    <row r="10" spans="1:5" ht="24">
      <c r="A10" s="374" t="s">
        <v>1694</v>
      </c>
      <c r="B10" s="375">
        <v>0.77777777777777779</v>
      </c>
      <c r="C10" s="372"/>
      <c r="D10" s="636"/>
      <c r="E10" s="640"/>
    </row>
    <row r="11" spans="1:5" ht="24">
      <c r="A11" s="374" t="s">
        <v>1695</v>
      </c>
      <c r="B11" s="375">
        <v>0.78472222222222221</v>
      </c>
      <c r="C11" s="372"/>
      <c r="D11" s="637"/>
      <c r="E11" s="640"/>
    </row>
    <row r="12" spans="1:5">
      <c r="A12" s="632" t="s">
        <v>1696</v>
      </c>
      <c r="B12" s="632"/>
      <c r="C12" s="632"/>
      <c r="D12" s="633" t="s">
        <v>1697</v>
      </c>
    </row>
    <row r="13" spans="1:5">
      <c r="A13" s="638" t="s">
        <v>1698</v>
      </c>
      <c r="B13" s="638"/>
      <c r="C13" s="638"/>
      <c r="D13" s="634"/>
    </row>
    <row r="14" spans="1:5">
      <c r="A14" s="372" t="s">
        <v>1699</v>
      </c>
      <c r="B14" s="372"/>
      <c r="C14" s="373" t="s">
        <v>1700</v>
      </c>
      <c r="D14" s="635" t="s">
        <v>1701</v>
      </c>
    </row>
    <row r="15" spans="1:5">
      <c r="A15" s="372" t="s">
        <v>1692</v>
      </c>
      <c r="B15" s="372"/>
      <c r="C15" s="372"/>
      <c r="D15" s="636"/>
    </row>
    <row r="16" spans="1:5">
      <c r="A16" s="372" t="s">
        <v>83</v>
      </c>
      <c r="B16" s="372"/>
      <c r="C16" s="372"/>
      <c r="D16" s="636"/>
    </row>
    <row r="17" spans="1:4">
      <c r="A17" s="374" t="s">
        <v>84</v>
      </c>
      <c r="B17" s="377"/>
      <c r="C17" s="376"/>
      <c r="D17" s="636"/>
    </row>
    <row r="18" spans="1:4" ht="24">
      <c r="A18" s="374" t="s">
        <v>1694</v>
      </c>
      <c r="B18" s="378"/>
      <c r="C18" s="372"/>
      <c r="D18" s="636"/>
    </row>
    <row r="19" spans="1:4" ht="55.5" customHeight="1">
      <c r="A19" s="374" t="s">
        <v>1702</v>
      </c>
      <c r="B19" s="378"/>
      <c r="C19" s="372"/>
      <c r="D19" s="637"/>
    </row>
    <row r="20" spans="1:4">
      <c r="A20" s="632" t="s">
        <v>1703</v>
      </c>
      <c r="B20" s="632"/>
      <c r="C20" s="632"/>
      <c r="D20" s="633" t="s">
        <v>1697</v>
      </c>
    </row>
    <row r="21" spans="1:4">
      <c r="A21" s="638" t="s">
        <v>1704</v>
      </c>
      <c r="B21" s="638"/>
      <c r="C21" s="638"/>
      <c r="D21" s="634"/>
    </row>
    <row r="22" spans="1:4" ht="15" customHeight="1">
      <c r="A22" s="372" t="s">
        <v>1705</v>
      </c>
      <c r="B22" s="372" t="s">
        <v>1706</v>
      </c>
      <c r="C22" s="373" t="s">
        <v>1700</v>
      </c>
      <c r="D22" s="639" t="s">
        <v>1707</v>
      </c>
    </row>
    <row r="23" spans="1:4">
      <c r="A23" s="372" t="s">
        <v>1692</v>
      </c>
      <c r="B23" s="372" t="s">
        <v>87</v>
      </c>
      <c r="C23" s="372"/>
      <c r="D23" s="636"/>
    </row>
    <row r="24" spans="1:4">
      <c r="A24" s="372" t="s">
        <v>83</v>
      </c>
      <c r="B24" s="372" t="s">
        <v>1708</v>
      </c>
      <c r="C24" s="372"/>
      <c r="D24" s="636"/>
    </row>
    <row r="25" spans="1:4">
      <c r="A25" s="374" t="s">
        <v>84</v>
      </c>
      <c r="B25" s="377">
        <v>0.64583333333333337</v>
      </c>
      <c r="C25" s="376"/>
      <c r="D25" s="636"/>
    </row>
    <row r="26" spans="1:4" ht="24">
      <c r="A26" s="374" t="s">
        <v>1694</v>
      </c>
      <c r="B26" s="378" t="s">
        <v>1709</v>
      </c>
      <c r="C26" s="372"/>
      <c r="D26" s="636"/>
    </row>
    <row r="27" spans="1:4" ht="34.5" customHeight="1">
      <c r="A27" s="374" t="s">
        <v>1702</v>
      </c>
      <c r="B27" s="378" t="s">
        <v>1710</v>
      </c>
      <c r="C27" s="372"/>
      <c r="D27" s="637"/>
    </row>
    <row r="28" spans="1:4">
      <c r="A28" s="632" t="s">
        <v>1711</v>
      </c>
      <c r="B28" s="632"/>
      <c r="C28" s="632"/>
      <c r="D28" s="633" t="s">
        <v>1697</v>
      </c>
    </row>
    <row r="29" spans="1:4">
      <c r="A29" s="638" t="s">
        <v>1712</v>
      </c>
      <c r="B29" s="638"/>
      <c r="C29" s="638"/>
      <c r="D29" s="634"/>
    </row>
    <row r="30" spans="1:4" ht="26.25" customHeight="1">
      <c r="A30" s="372" t="s">
        <v>1713</v>
      </c>
      <c r="B30" s="372" t="s">
        <v>1706</v>
      </c>
      <c r="C30" s="373" t="s">
        <v>1691</v>
      </c>
      <c r="D30" s="635" t="s">
        <v>1714</v>
      </c>
    </row>
    <row r="31" spans="1:4">
      <c r="A31" s="372" t="s">
        <v>1692</v>
      </c>
      <c r="B31" s="372" t="s">
        <v>87</v>
      </c>
      <c r="C31" s="372"/>
      <c r="D31" s="636"/>
    </row>
    <row r="32" spans="1:4" ht="24">
      <c r="A32" s="372" t="s">
        <v>83</v>
      </c>
      <c r="B32" s="372" t="s">
        <v>1715</v>
      </c>
      <c r="C32" s="379" t="s">
        <v>86</v>
      </c>
      <c r="D32" s="636"/>
    </row>
    <row r="33" spans="1:4">
      <c r="A33" s="374" t="s">
        <v>84</v>
      </c>
      <c r="B33" s="377">
        <v>0.64583333333333337</v>
      </c>
      <c r="C33" s="372"/>
      <c r="D33" s="636"/>
    </row>
    <row r="34" spans="1:4" ht="24">
      <c r="A34" s="374" t="s">
        <v>1694</v>
      </c>
      <c r="B34" s="378" t="s">
        <v>1709</v>
      </c>
      <c r="C34" s="372"/>
      <c r="D34" s="636"/>
    </row>
    <row r="35" spans="1:4" ht="24">
      <c r="A35" s="374" t="s">
        <v>1702</v>
      </c>
      <c r="B35" s="378" t="s">
        <v>1710</v>
      </c>
      <c r="C35" s="372"/>
      <c r="D35" s="637"/>
    </row>
    <row r="36" spans="1:4">
      <c r="A36" s="632" t="s">
        <v>1716</v>
      </c>
      <c r="B36" s="632"/>
      <c r="C36" s="632"/>
      <c r="D36" s="633" t="s">
        <v>1697</v>
      </c>
    </row>
    <row r="37" spans="1:4">
      <c r="A37" s="638" t="s">
        <v>1712</v>
      </c>
      <c r="B37" s="638"/>
      <c r="C37" s="638"/>
      <c r="D37" s="634"/>
    </row>
    <row r="38" spans="1:4">
      <c r="A38" s="372" t="s">
        <v>1717</v>
      </c>
      <c r="B38" s="372"/>
      <c r="C38" s="373"/>
      <c r="D38" s="635" t="s">
        <v>1718</v>
      </c>
    </row>
    <row r="39" spans="1:4">
      <c r="A39" s="372" t="s">
        <v>1692</v>
      </c>
      <c r="B39" s="372"/>
      <c r="C39" s="372"/>
      <c r="D39" s="636"/>
    </row>
    <row r="40" spans="1:4">
      <c r="A40" s="372" t="s">
        <v>83</v>
      </c>
      <c r="B40" s="372"/>
      <c r="C40" s="379"/>
      <c r="D40" s="636"/>
    </row>
    <row r="41" spans="1:4">
      <c r="A41" s="374" t="s">
        <v>84</v>
      </c>
      <c r="B41" s="377"/>
      <c r="C41" s="372"/>
      <c r="D41" s="636"/>
    </row>
    <row r="42" spans="1:4" ht="24">
      <c r="A42" s="374" t="s">
        <v>1694</v>
      </c>
      <c r="B42" s="378"/>
      <c r="C42" s="372"/>
      <c r="D42" s="636"/>
    </row>
    <row r="43" spans="1:4" ht="24">
      <c r="A43" s="374" t="s">
        <v>1702</v>
      </c>
      <c r="B43" s="378"/>
      <c r="C43" s="372"/>
      <c r="D43" s="637"/>
    </row>
    <row r="51" spans="1:2">
      <c r="A51" s="641" t="s">
        <v>1719</v>
      </c>
      <c r="B51" s="641"/>
    </row>
    <row r="52" spans="1:2">
      <c r="A52" s="642"/>
      <c r="B52" s="642"/>
    </row>
    <row r="53" spans="1:2">
      <c r="A53" s="643" t="s">
        <v>1720</v>
      </c>
      <c r="B53" s="644"/>
    </row>
    <row r="54" spans="1:2">
      <c r="A54" s="380" t="s">
        <v>1721</v>
      </c>
      <c r="B54" s="381"/>
    </row>
    <row r="55" spans="1:2">
      <c r="A55" s="645" t="s">
        <v>1722</v>
      </c>
      <c r="B55" s="646"/>
    </row>
    <row r="56" spans="1:2">
      <c r="A56" s="381" t="s">
        <v>1723</v>
      </c>
      <c r="B56" s="381" t="s">
        <v>1724</v>
      </c>
    </row>
    <row r="57" spans="1:2">
      <c r="A57" s="381" t="s">
        <v>1725</v>
      </c>
      <c r="B57" s="381" t="s">
        <v>1726</v>
      </c>
    </row>
    <row r="58" spans="1:2">
      <c r="A58" s="647"/>
      <c r="B58" s="648"/>
    </row>
    <row r="59" spans="1:2">
      <c r="A59" s="643" t="s">
        <v>1727</v>
      </c>
      <c r="B59" s="644"/>
    </row>
    <row r="60" spans="1:2">
      <c r="A60" s="380" t="s">
        <v>1721</v>
      </c>
      <c r="B60" s="381" t="s">
        <v>1728</v>
      </c>
    </row>
    <row r="61" spans="1:2">
      <c r="A61" s="649" t="s">
        <v>1722</v>
      </c>
      <c r="B61" s="649"/>
    </row>
    <row r="62" spans="1:2">
      <c r="A62" s="381" t="s">
        <v>1729</v>
      </c>
      <c r="B62" s="381" t="s">
        <v>1724</v>
      </c>
    </row>
    <row r="63" spans="1:2">
      <c r="A63" s="382" t="s">
        <v>1730</v>
      </c>
      <c r="B63" s="381" t="s">
        <v>1726</v>
      </c>
    </row>
    <row r="71" spans="1:2">
      <c r="A71" s="641" t="s">
        <v>1731</v>
      </c>
      <c r="B71" s="641"/>
    </row>
    <row r="72" spans="1:2">
      <c r="A72" s="642"/>
      <c r="B72" s="642"/>
    </row>
    <row r="73" spans="1:2">
      <c r="A73" s="643" t="s">
        <v>1732</v>
      </c>
      <c r="B73" s="644"/>
    </row>
    <row r="74" spans="1:2">
      <c r="A74" s="380" t="s">
        <v>1721</v>
      </c>
      <c r="B74" s="381" t="s">
        <v>1733</v>
      </c>
    </row>
    <row r="75" spans="1:2">
      <c r="A75" s="645" t="s">
        <v>1722</v>
      </c>
      <c r="B75" s="646"/>
    </row>
    <row r="76" spans="1:2">
      <c r="A76" s="381" t="s">
        <v>1734</v>
      </c>
      <c r="B76" s="381" t="s">
        <v>1735</v>
      </c>
    </row>
    <row r="77" spans="1:2">
      <c r="A77" s="381" t="s">
        <v>1736</v>
      </c>
      <c r="B77" s="381" t="s">
        <v>1726</v>
      </c>
    </row>
    <row r="78" spans="1:2">
      <c r="A78" s="381" t="s">
        <v>1737</v>
      </c>
      <c r="B78" s="381" t="s">
        <v>1735</v>
      </c>
    </row>
    <row r="79" spans="1:2">
      <c r="A79" s="381" t="s">
        <v>1738</v>
      </c>
      <c r="B79" s="381" t="s">
        <v>1726</v>
      </c>
    </row>
    <row r="80" spans="1:2">
      <c r="A80" s="647"/>
      <c r="B80" s="648"/>
    </row>
    <row r="81" spans="1:2">
      <c r="A81" s="643" t="s">
        <v>1727</v>
      </c>
      <c r="B81" s="644"/>
    </row>
    <row r="82" spans="1:2">
      <c r="A82" s="380" t="s">
        <v>1721</v>
      </c>
      <c r="B82" s="381" t="s">
        <v>1739</v>
      </c>
    </row>
    <row r="83" spans="1:2">
      <c r="A83" s="649" t="s">
        <v>1722</v>
      </c>
      <c r="B83" s="649"/>
    </row>
    <row r="84" spans="1:2">
      <c r="A84" s="381" t="s">
        <v>1740</v>
      </c>
      <c r="B84" s="381" t="s">
        <v>1735</v>
      </c>
    </row>
    <row r="85" spans="1:2">
      <c r="A85" s="382" t="s">
        <v>1741</v>
      </c>
      <c r="B85" s="381" t="s">
        <v>1726</v>
      </c>
    </row>
    <row r="87" spans="1:2">
      <c r="A87" s="641" t="s">
        <v>1742</v>
      </c>
      <c r="B87" s="641"/>
    </row>
    <row r="88" spans="1:2">
      <c r="A88" s="650" t="s">
        <v>1720</v>
      </c>
      <c r="B88" s="651"/>
    </row>
    <row r="89" spans="1:2">
      <c r="A89" s="383" t="s">
        <v>1721</v>
      </c>
      <c r="B89" s="384" t="s">
        <v>1743</v>
      </c>
    </row>
    <row r="90" spans="1:2">
      <c r="A90" s="652" t="s">
        <v>1722</v>
      </c>
      <c r="B90" s="653"/>
    </row>
    <row r="91" spans="1:2">
      <c r="A91" s="384" t="s">
        <v>1744</v>
      </c>
      <c r="B91" s="384" t="s">
        <v>1745</v>
      </c>
    </row>
    <row r="92" spans="1:2">
      <c r="A92" s="384" t="s">
        <v>1746</v>
      </c>
      <c r="B92" s="384" t="s">
        <v>1747</v>
      </c>
    </row>
    <row r="93" spans="1:2">
      <c r="A93" s="654"/>
      <c r="B93" s="655"/>
    </row>
    <row r="94" spans="1:2">
      <c r="A94" s="650" t="s">
        <v>1727</v>
      </c>
      <c r="B94" s="651"/>
    </row>
    <row r="95" spans="1:2">
      <c r="A95" s="383" t="s">
        <v>1721</v>
      </c>
      <c r="B95" s="384" t="s">
        <v>1748</v>
      </c>
    </row>
    <row r="96" spans="1:2">
      <c r="A96" s="656" t="s">
        <v>1722</v>
      </c>
      <c r="B96" s="656"/>
    </row>
    <row r="97" spans="1:2">
      <c r="A97" s="384" t="s">
        <v>1749</v>
      </c>
      <c r="B97" s="384" t="s">
        <v>1745</v>
      </c>
    </row>
    <row r="98" spans="1:2">
      <c r="A98" s="385" t="s">
        <v>1750</v>
      </c>
      <c r="B98" s="384" t="s">
        <v>1747</v>
      </c>
    </row>
    <row r="100" spans="1:2">
      <c r="A100" s="641" t="s">
        <v>1751</v>
      </c>
      <c r="B100" s="641"/>
    </row>
    <row r="101" spans="1:2">
      <c r="A101" s="386" t="s">
        <v>1752</v>
      </c>
      <c r="B101" s="387"/>
    </row>
    <row r="102" spans="1:2">
      <c r="A102" s="387" t="s">
        <v>1753</v>
      </c>
      <c r="B102" s="387" t="s">
        <v>1754</v>
      </c>
    </row>
    <row r="103" spans="1:2">
      <c r="A103" s="387" t="s">
        <v>1755</v>
      </c>
      <c r="B103" s="387" t="s">
        <v>1756</v>
      </c>
    </row>
    <row r="104" spans="1:2">
      <c r="A104" s="387"/>
      <c r="B104" s="387"/>
    </row>
    <row r="105" spans="1:2">
      <c r="A105" s="386" t="s">
        <v>1757</v>
      </c>
      <c r="B105" s="387"/>
    </row>
    <row r="106" spans="1:2" ht="30">
      <c r="A106" s="388" t="s">
        <v>1758</v>
      </c>
      <c r="B106" s="387" t="s">
        <v>1754</v>
      </c>
    </row>
    <row r="107" spans="1:2">
      <c r="A107" s="387" t="s">
        <v>1755</v>
      </c>
      <c r="B107" s="387" t="s">
        <v>1756</v>
      </c>
    </row>
  </sheetData>
  <mergeCells count="43">
    <mergeCell ref="A100:B100"/>
    <mergeCell ref="A88:B88"/>
    <mergeCell ref="A90:B90"/>
    <mergeCell ref="A93:B93"/>
    <mergeCell ref="A94:B94"/>
    <mergeCell ref="A96:B96"/>
    <mergeCell ref="A75:B75"/>
    <mergeCell ref="A80:B80"/>
    <mergeCell ref="A81:B81"/>
    <mergeCell ref="A83:B83"/>
    <mergeCell ref="A87:B87"/>
    <mergeCell ref="A59:B59"/>
    <mergeCell ref="A61:B61"/>
    <mergeCell ref="A71:B71"/>
    <mergeCell ref="A72:B72"/>
    <mergeCell ref="A73:B73"/>
    <mergeCell ref="A51:B51"/>
    <mergeCell ref="A52:B52"/>
    <mergeCell ref="A53:B53"/>
    <mergeCell ref="A55:B55"/>
    <mergeCell ref="A58:B58"/>
    <mergeCell ref="D30:D35"/>
    <mergeCell ref="A36:C36"/>
    <mergeCell ref="D36:D37"/>
    <mergeCell ref="A37:C37"/>
    <mergeCell ref="D38:D43"/>
    <mergeCell ref="D22:D27"/>
    <mergeCell ref="A28:C28"/>
    <mergeCell ref="D28:D29"/>
    <mergeCell ref="A29:C29"/>
    <mergeCell ref="E4:E11"/>
    <mergeCell ref="A5:C5"/>
    <mergeCell ref="D6:D11"/>
    <mergeCell ref="A12:C12"/>
    <mergeCell ref="D12:D13"/>
    <mergeCell ref="A13:C13"/>
    <mergeCell ref="A2:D2"/>
    <mergeCell ref="A4:C4"/>
    <mergeCell ref="D4:D5"/>
    <mergeCell ref="D14:D19"/>
    <mergeCell ref="A20:C20"/>
    <mergeCell ref="D20:D21"/>
    <mergeCell ref="A21:C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opLeftCell="A34" workbookViewId="0">
      <selection activeCell="C55" sqref="C55"/>
    </sheetView>
  </sheetViews>
  <sheetFormatPr defaultRowHeight="15"/>
  <cols>
    <col min="1" max="1" width="6.42578125" style="18" customWidth="1"/>
    <col min="2" max="2" width="14" style="18" customWidth="1"/>
    <col min="3" max="3" width="17.5703125" style="18" customWidth="1"/>
    <col min="4" max="4" width="15.42578125" style="18" customWidth="1"/>
    <col min="5" max="5" width="10.140625" style="18" customWidth="1"/>
    <col min="6" max="6" width="14.85546875" style="18" customWidth="1"/>
    <col min="7" max="7" width="24.28515625" style="18" customWidth="1"/>
    <col min="8" max="8" width="9.140625" style="18" customWidth="1"/>
    <col min="9" max="16384" width="9.140625" style="18"/>
  </cols>
  <sheetData>
    <row r="1" spans="1:7" ht="18.75">
      <c r="A1" s="659" t="s">
        <v>88</v>
      </c>
      <c r="B1" s="659"/>
      <c r="C1" s="659"/>
      <c r="D1" s="659"/>
      <c r="E1" s="659"/>
      <c r="F1" s="659"/>
      <c r="G1" s="659"/>
    </row>
    <row r="2" spans="1:7">
      <c r="A2" s="57"/>
      <c r="B2"/>
      <c r="C2"/>
      <c r="D2"/>
      <c r="E2"/>
      <c r="F2"/>
      <c r="G2"/>
    </row>
    <row r="3" spans="1:7" ht="25.5">
      <c r="A3" s="660" t="s">
        <v>89</v>
      </c>
      <c r="B3" s="660"/>
      <c r="C3" s="660"/>
      <c r="D3" s="660"/>
      <c r="E3" s="660"/>
      <c r="F3" s="660"/>
      <c r="G3" s="660"/>
    </row>
    <row r="4" spans="1:7">
      <c r="A4"/>
      <c r="B4"/>
      <c r="C4"/>
      <c r="D4"/>
      <c r="E4"/>
      <c r="F4"/>
      <c r="G4"/>
    </row>
    <row r="5" spans="1:7" ht="15.75">
      <c r="A5" s="661" t="s">
        <v>90</v>
      </c>
      <c r="B5" s="661"/>
      <c r="C5" s="661"/>
      <c r="D5" s="661"/>
      <c r="E5" s="661"/>
      <c r="F5" s="661"/>
      <c r="G5"/>
    </row>
    <row r="6" spans="1:7">
      <c r="A6"/>
      <c r="B6"/>
      <c r="C6"/>
      <c r="D6"/>
      <c r="E6"/>
      <c r="F6"/>
      <c r="G6"/>
    </row>
    <row r="7" spans="1:7" ht="15.75">
      <c r="A7" s="58" t="s">
        <v>91</v>
      </c>
      <c r="B7"/>
      <c r="C7"/>
      <c r="D7"/>
      <c r="E7"/>
      <c r="F7"/>
      <c r="G7"/>
    </row>
    <row r="8" spans="1:7" ht="15.75">
      <c r="A8" s="23" t="s">
        <v>92</v>
      </c>
      <c r="B8"/>
      <c r="C8"/>
      <c r="D8"/>
      <c r="E8"/>
      <c r="F8"/>
      <c r="G8"/>
    </row>
    <row r="9" spans="1:7" ht="15.75">
      <c r="A9" s="58" t="s">
        <v>93</v>
      </c>
      <c r="B9"/>
      <c r="C9"/>
      <c r="D9"/>
      <c r="E9"/>
      <c r="F9"/>
      <c r="G9"/>
    </row>
    <row r="10" spans="1:7" ht="15.75">
      <c r="A10" s="58" t="s">
        <v>94</v>
      </c>
      <c r="B10"/>
      <c r="C10"/>
      <c r="D10"/>
      <c r="E10"/>
      <c r="F10"/>
      <c r="G10"/>
    </row>
    <row r="11" spans="1:7" ht="15.75">
      <c r="A11" s="23" t="s">
        <v>95</v>
      </c>
      <c r="B11"/>
      <c r="C11"/>
      <c r="D11"/>
      <c r="E11"/>
      <c r="F11"/>
      <c r="G11"/>
    </row>
    <row r="12" spans="1:7" ht="15.75">
      <c r="A12" s="58" t="s">
        <v>96</v>
      </c>
      <c r="B12"/>
      <c r="C12"/>
      <c r="D12"/>
      <c r="E12"/>
      <c r="F12"/>
      <c r="G12"/>
    </row>
    <row r="13" spans="1:7" ht="15.75">
      <c r="A13" s="58" t="s">
        <v>97</v>
      </c>
      <c r="B13"/>
      <c r="C13"/>
      <c r="D13"/>
      <c r="E13"/>
      <c r="F13"/>
      <c r="G13"/>
    </row>
    <row r="14" spans="1:7" ht="15.75">
      <c r="A14" s="58" t="s">
        <v>98</v>
      </c>
      <c r="B14"/>
      <c r="C14"/>
      <c r="D14"/>
      <c r="E14"/>
      <c r="F14"/>
      <c r="G14"/>
    </row>
    <row r="15" spans="1:7" ht="15.75">
      <c r="A15" s="23" t="s">
        <v>99</v>
      </c>
      <c r="B15"/>
      <c r="C15"/>
      <c r="D15"/>
      <c r="E15"/>
      <c r="F15"/>
      <c r="G15"/>
    </row>
    <row r="16" spans="1:7" ht="15.75">
      <c r="A16" s="59" t="s">
        <v>100</v>
      </c>
      <c r="B16"/>
      <c r="C16"/>
      <c r="D16"/>
      <c r="E16"/>
      <c r="F16"/>
      <c r="G16"/>
    </row>
    <row r="17" spans="1:7" ht="15.75">
      <c r="A17" s="59" t="s">
        <v>101</v>
      </c>
      <c r="B17"/>
      <c r="C17"/>
      <c r="D17"/>
      <c r="E17"/>
      <c r="F17"/>
      <c r="G17"/>
    </row>
    <row r="18" spans="1:7" ht="15.75">
      <c r="A18" s="58" t="s">
        <v>102</v>
      </c>
      <c r="B18"/>
      <c r="C18"/>
      <c r="D18"/>
      <c r="E18"/>
      <c r="F18"/>
      <c r="G18"/>
    </row>
    <row r="19" spans="1:7" ht="15.75">
      <c r="A19" s="58" t="s">
        <v>103</v>
      </c>
      <c r="B19"/>
      <c r="C19"/>
      <c r="D19"/>
      <c r="E19"/>
      <c r="F19"/>
      <c r="G19"/>
    </row>
    <row r="20" spans="1:7">
      <c r="A20"/>
      <c r="B20"/>
      <c r="C20"/>
      <c r="D20"/>
      <c r="E20"/>
      <c r="F20"/>
      <c r="G20"/>
    </row>
    <row r="21" spans="1:7" ht="31.5">
      <c r="A21" s="60" t="s">
        <v>104</v>
      </c>
      <c r="B21" s="60" t="s">
        <v>105</v>
      </c>
      <c r="C21" s="60" t="s">
        <v>106</v>
      </c>
      <c r="D21" s="60" t="s">
        <v>107</v>
      </c>
      <c r="E21" s="60" t="s">
        <v>108</v>
      </c>
      <c r="F21" s="60" t="s">
        <v>109</v>
      </c>
      <c r="G21" s="60" t="s">
        <v>110</v>
      </c>
    </row>
    <row r="22" spans="1:7" ht="15.75">
      <c r="A22" s="662">
        <v>1</v>
      </c>
      <c r="B22" s="662" t="s">
        <v>111</v>
      </c>
      <c r="C22" s="662" t="s">
        <v>112</v>
      </c>
      <c r="D22" s="662">
        <v>400</v>
      </c>
      <c r="E22" s="60">
        <v>16</v>
      </c>
      <c r="F22" s="60" t="s">
        <v>113</v>
      </c>
      <c r="G22" s="662"/>
    </row>
    <row r="23" spans="1:7" ht="15.75">
      <c r="A23" s="663"/>
      <c r="B23" s="663"/>
      <c r="C23" s="663"/>
      <c r="D23" s="663"/>
      <c r="E23" s="60">
        <v>1</v>
      </c>
      <c r="F23" s="60" t="s">
        <v>114</v>
      </c>
      <c r="G23" s="663"/>
    </row>
    <row r="24" spans="1:7" ht="15.75">
      <c r="A24" s="663"/>
      <c r="B24" s="663"/>
      <c r="C24" s="663"/>
      <c r="D24" s="663"/>
      <c r="E24" s="60">
        <v>1</v>
      </c>
      <c r="F24" s="60" t="s">
        <v>115</v>
      </c>
      <c r="G24" s="663"/>
    </row>
    <row r="25" spans="1:7" ht="15.75">
      <c r="A25" s="663"/>
      <c r="B25" s="663"/>
      <c r="C25" s="663"/>
      <c r="D25" s="663"/>
      <c r="E25" s="60">
        <v>1</v>
      </c>
      <c r="F25" s="60" t="s">
        <v>116</v>
      </c>
      <c r="G25" s="663"/>
    </row>
    <row r="26" spans="1:7" ht="15.75">
      <c r="A26" s="662">
        <v>1</v>
      </c>
      <c r="B26" s="662" t="s">
        <v>117</v>
      </c>
      <c r="C26" s="662" t="s">
        <v>118</v>
      </c>
      <c r="D26" s="662">
        <v>110</v>
      </c>
      <c r="E26" s="60">
        <v>1</v>
      </c>
      <c r="F26" s="60" t="s">
        <v>119</v>
      </c>
      <c r="G26" s="662" t="s">
        <v>120</v>
      </c>
    </row>
    <row r="27" spans="1:7" ht="15.75">
      <c r="A27" s="663"/>
      <c r="B27" s="663"/>
      <c r="C27" s="663"/>
      <c r="D27" s="663"/>
      <c r="E27" s="60">
        <v>1</v>
      </c>
      <c r="F27" s="60" t="s">
        <v>121</v>
      </c>
      <c r="G27" s="663"/>
    </row>
    <row r="28" spans="1:7" ht="15.75">
      <c r="A28" s="663"/>
      <c r="B28" s="663"/>
      <c r="C28" s="663"/>
      <c r="D28" s="663"/>
      <c r="E28" s="60">
        <v>1</v>
      </c>
      <c r="F28" s="60" t="s">
        <v>122</v>
      </c>
      <c r="G28" s="663"/>
    </row>
    <row r="29" spans="1:7" ht="15.75">
      <c r="A29" s="663"/>
      <c r="B29" s="663"/>
      <c r="C29" s="663"/>
      <c r="D29" s="663"/>
      <c r="E29" s="60">
        <v>1</v>
      </c>
      <c r="F29" s="60" t="s">
        <v>123</v>
      </c>
      <c r="G29" s="663"/>
    </row>
    <row r="30" spans="1:7" ht="15.75">
      <c r="A30" s="663"/>
      <c r="B30" s="663"/>
      <c r="C30" s="663"/>
      <c r="D30" s="663"/>
      <c r="E30" s="60">
        <v>1</v>
      </c>
      <c r="F30" s="60" t="s">
        <v>124</v>
      </c>
      <c r="G30" s="663"/>
    </row>
    <row r="31" spans="1:7" ht="15.75">
      <c r="A31" s="663"/>
      <c r="B31" s="663"/>
      <c r="C31" s="663"/>
      <c r="D31" s="663"/>
      <c r="E31" s="60">
        <v>1</v>
      </c>
      <c r="F31" s="60" t="s">
        <v>125</v>
      </c>
      <c r="G31" s="663"/>
    </row>
    <row r="32" spans="1:7" ht="15.75">
      <c r="A32" s="663"/>
      <c r="B32" s="663"/>
      <c r="C32" s="663"/>
      <c r="D32" s="663"/>
      <c r="E32" s="60">
        <v>1</v>
      </c>
      <c r="F32" s="60" t="s">
        <v>126</v>
      </c>
      <c r="G32" s="663"/>
    </row>
    <row r="33" spans="1:7" ht="15.75">
      <c r="A33" s="663"/>
      <c r="B33" s="663"/>
      <c r="C33" s="663"/>
      <c r="D33" s="663"/>
      <c r="E33" s="60">
        <v>1</v>
      </c>
      <c r="F33" s="60" t="s">
        <v>127</v>
      </c>
      <c r="G33" s="663"/>
    </row>
    <row r="34" spans="1:7" ht="15.75">
      <c r="A34" s="663"/>
      <c r="B34" s="663"/>
      <c r="C34" s="663"/>
      <c r="D34" s="663"/>
      <c r="E34" s="60">
        <v>1</v>
      </c>
      <c r="F34" s="60" t="s">
        <v>128</v>
      </c>
      <c r="G34" s="663"/>
    </row>
    <row r="35" spans="1:7" ht="15.75">
      <c r="A35" s="663"/>
      <c r="B35" s="663"/>
      <c r="C35" s="663"/>
      <c r="D35" s="663"/>
      <c r="E35" s="60">
        <v>1</v>
      </c>
      <c r="F35" s="60" t="s">
        <v>129</v>
      </c>
      <c r="G35" s="663"/>
    </row>
    <row r="36" spans="1:7" ht="15.75">
      <c r="A36" s="663"/>
      <c r="B36" s="663"/>
      <c r="C36" s="663"/>
      <c r="D36" s="663"/>
      <c r="E36" s="60">
        <v>1</v>
      </c>
      <c r="F36" s="60" t="s">
        <v>130</v>
      </c>
      <c r="G36" s="663"/>
    </row>
    <row r="37" spans="1:7" ht="15.75">
      <c r="A37" s="663"/>
      <c r="B37" s="663"/>
      <c r="C37" s="663"/>
      <c r="D37" s="663"/>
      <c r="E37" s="60">
        <v>1</v>
      </c>
      <c r="F37" s="60" t="s">
        <v>131</v>
      </c>
      <c r="G37" s="663"/>
    </row>
    <row r="38" spans="1:7" ht="15.75">
      <c r="A38" s="663"/>
      <c r="B38" s="663"/>
      <c r="C38" s="663"/>
      <c r="D38" s="663"/>
      <c r="E38" s="60">
        <v>1</v>
      </c>
      <c r="F38" s="60" t="s">
        <v>116</v>
      </c>
      <c r="G38" s="663"/>
    </row>
    <row r="39" spans="1:7" ht="15.75">
      <c r="A39" s="663"/>
      <c r="B39" s="663"/>
      <c r="C39" s="663"/>
      <c r="D39" s="663"/>
      <c r="E39" s="60">
        <v>1</v>
      </c>
      <c r="F39" s="60" t="s">
        <v>132</v>
      </c>
      <c r="G39" s="663"/>
    </row>
    <row r="40" spans="1:7" ht="15.75">
      <c r="A40" s="663"/>
      <c r="B40" s="663"/>
      <c r="C40" s="663"/>
      <c r="D40" s="663"/>
      <c r="E40" s="60">
        <v>1</v>
      </c>
      <c r="F40" s="60" t="s">
        <v>133</v>
      </c>
      <c r="G40" s="663"/>
    </row>
    <row r="41" spans="1:7" ht="15.75">
      <c r="A41" s="663"/>
      <c r="B41" s="663"/>
      <c r="C41" s="663"/>
      <c r="D41" s="663"/>
      <c r="E41" s="60">
        <v>1</v>
      </c>
      <c r="F41" s="60" t="s">
        <v>134</v>
      </c>
      <c r="G41" s="663"/>
    </row>
    <row r="42" spans="1:7" ht="15.75">
      <c r="A42" s="663"/>
      <c r="B42" s="663"/>
      <c r="C42" s="663"/>
      <c r="D42" s="663"/>
      <c r="E42" s="60">
        <v>1</v>
      </c>
      <c r="F42" s="60" t="s">
        <v>135</v>
      </c>
      <c r="G42" s="663"/>
    </row>
    <row r="43" spans="1:7" ht="15.75">
      <c r="A43" s="663"/>
      <c r="B43" s="663" t="s">
        <v>136</v>
      </c>
      <c r="C43" s="663" t="s">
        <v>137</v>
      </c>
      <c r="D43" s="663">
        <v>175</v>
      </c>
      <c r="E43" s="60">
        <v>1</v>
      </c>
      <c r="F43" s="60" t="s">
        <v>138</v>
      </c>
      <c r="G43" s="663"/>
    </row>
    <row r="44" spans="1:7" ht="15.75">
      <c r="A44" s="663"/>
      <c r="B44" s="663"/>
      <c r="C44" s="663"/>
      <c r="D44" s="663"/>
      <c r="E44" s="60">
        <v>1</v>
      </c>
      <c r="F44" s="60" t="s">
        <v>139</v>
      </c>
      <c r="G44" s="663"/>
    </row>
    <row r="45" spans="1:7" ht="15.75">
      <c r="A45" s="657" t="s">
        <v>140</v>
      </c>
      <c r="B45" s="658"/>
      <c r="C45" s="60">
        <v>1</v>
      </c>
      <c r="D45" s="60">
        <f>SUM(C45)</f>
        <v>1</v>
      </c>
      <c r="E45" s="60">
        <f>SUM(E26:E44)</f>
        <v>19</v>
      </c>
      <c r="F45" s="60"/>
      <c r="G45" s="60"/>
    </row>
    <row r="46" spans="1:7" ht="15.75">
      <c r="A46" s="58"/>
      <c r="B46"/>
      <c r="C46"/>
      <c r="D46"/>
      <c r="E46"/>
      <c r="F46"/>
      <c r="G46"/>
    </row>
    <row r="47" spans="1:7" ht="15.75">
      <c r="A47" s="58" t="s">
        <v>141</v>
      </c>
      <c r="B47"/>
      <c r="C47"/>
      <c r="D47"/>
      <c r="E47"/>
      <c r="F47"/>
      <c r="G47"/>
    </row>
    <row r="48" spans="1:7" ht="18.75">
      <c r="A48" s="661" t="s">
        <v>142</v>
      </c>
      <c r="B48" s="661"/>
      <c r="C48" s="661"/>
      <c r="D48" s="661"/>
      <c r="E48" s="661"/>
      <c r="F48"/>
      <c r="G48"/>
    </row>
    <row r="49" spans="1:7" ht="15.75">
      <c r="A49" s="661" t="s">
        <v>143</v>
      </c>
      <c r="B49" s="661"/>
      <c r="C49" s="661"/>
      <c r="D49" s="661"/>
      <c r="E49" s="661"/>
      <c r="F49" s="661"/>
      <c r="G49"/>
    </row>
    <row r="50" spans="1:7" ht="18.75">
      <c r="A50" s="661" t="s">
        <v>144</v>
      </c>
      <c r="B50" s="661"/>
      <c r="C50" s="661"/>
      <c r="D50" s="661"/>
      <c r="E50" s="661"/>
      <c r="F50"/>
      <c r="G50"/>
    </row>
    <row r="51" spans="1:7" ht="15.75">
      <c r="A51" s="661" t="s">
        <v>143</v>
      </c>
      <c r="B51" s="661"/>
      <c r="C51" s="661"/>
      <c r="D51" s="661"/>
      <c r="E51" s="661"/>
      <c r="F51" s="661"/>
      <c r="G51"/>
    </row>
    <row r="52" spans="1:7" ht="15.75">
      <c r="A52" s="58" t="s">
        <v>145</v>
      </c>
      <c r="B52"/>
      <c r="C52"/>
      <c r="D52"/>
      <c r="E52"/>
      <c r="F52"/>
    </row>
    <row r="53" spans="1:7">
      <c r="D53"/>
      <c r="E53"/>
      <c r="F53"/>
    </row>
    <row r="54" spans="1:7" ht="15.75">
      <c r="A54" s="664" t="s">
        <v>146</v>
      </c>
      <c r="B54" s="664"/>
      <c r="C54" s="664" t="s">
        <v>147</v>
      </c>
      <c r="D54" s="664"/>
      <c r="E54" s="664" t="s">
        <v>148</v>
      </c>
      <c r="F54" s="664"/>
      <c r="G54" s="61" t="s">
        <v>149</v>
      </c>
    </row>
    <row r="55" spans="1:7" ht="15.75">
      <c r="A55" s="62"/>
      <c r="B55" s="62"/>
      <c r="C55" s="62"/>
      <c r="D55" s="62"/>
      <c r="E55" s="61"/>
      <c r="F55" s="62"/>
    </row>
    <row r="56" spans="1:7" ht="15.75">
      <c r="A56" s="62"/>
      <c r="B56" s="62"/>
      <c r="C56" s="62"/>
      <c r="D56" s="62"/>
      <c r="E56" s="61"/>
      <c r="F56" s="62"/>
    </row>
    <row r="57" spans="1:7" ht="15.75">
      <c r="A57" s="62"/>
      <c r="B57" s="62"/>
      <c r="C57" s="62"/>
      <c r="D57" s="62"/>
      <c r="E57" s="61"/>
      <c r="F57" s="62"/>
    </row>
    <row r="58" spans="1:7" ht="15.75">
      <c r="A58" s="664"/>
      <c r="B58" s="664"/>
      <c r="C58" s="664" t="s">
        <v>150</v>
      </c>
      <c r="D58" s="664"/>
      <c r="E58" s="664"/>
      <c r="F58" s="664"/>
      <c r="G58" s="61" t="s">
        <v>151</v>
      </c>
    </row>
    <row r="59" spans="1:7" ht="15.75">
      <c r="A59" s="62"/>
      <c r="B59" s="62"/>
      <c r="C59" s="62"/>
      <c r="D59" s="62"/>
      <c r="E59" s="61"/>
      <c r="F59" s="62"/>
    </row>
    <row r="60" spans="1:7" ht="15.75">
      <c r="A60" s="62"/>
      <c r="B60" s="62"/>
      <c r="C60" s="62"/>
      <c r="D60" s="62"/>
      <c r="E60" s="61"/>
      <c r="F60" s="62"/>
    </row>
    <row r="61" spans="1:7" ht="15.75">
      <c r="A61" s="62"/>
      <c r="B61" s="62"/>
      <c r="C61" s="62"/>
      <c r="D61" s="62"/>
      <c r="E61" s="61"/>
      <c r="F61" s="62"/>
    </row>
    <row r="62" spans="1:7">
      <c r="A62" s="62"/>
      <c r="B62" s="62"/>
      <c r="C62" s="62"/>
      <c r="D62" s="62"/>
      <c r="E62" s="62"/>
      <c r="F62" s="62"/>
    </row>
  </sheetData>
  <mergeCells count="24">
    <mergeCell ref="A58:B58"/>
    <mergeCell ref="C58:D58"/>
    <mergeCell ref="E58:F58"/>
    <mergeCell ref="A48:E48"/>
    <mergeCell ref="A49:F49"/>
    <mergeCell ref="A50:E50"/>
    <mergeCell ref="A51:F51"/>
    <mergeCell ref="A54:B54"/>
    <mergeCell ref="C54:D54"/>
    <mergeCell ref="E54:F54"/>
    <mergeCell ref="A45:B45"/>
    <mergeCell ref="A1:G1"/>
    <mergeCell ref="A3:G3"/>
    <mergeCell ref="A5:F5"/>
    <mergeCell ref="A22:A25"/>
    <mergeCell ref="B22:B25"/>
    <mergeCell ref="C22:C25"/>
    <mergeCell ref="D22:D25"/>
    <mergeCell ref="G22:G25"/>
    <mergeCell ref="A26:A44"/>
    <mergeCell ref="B26:B44"/>
    <mergeCell ref="C26:C44"/>
    <mergeCell ref="D26:D44"/>
    <mergeCell ref="G26:G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opLeftCell="A7" workbookViewId="0">
      <selection activeCell="A37" sqref="A37"/>
    </sheetView>
  </sheetViews>
  <sheetFormatPr defaultColWidth="98.28515625" defaultRowHeight="12.75"/>
  <cols>
    <col min="1" max="16384" width="98.28515625" style="481"/>
  </cols>
  <sheetData>
    <row r="1" spans="1:1" ht="22.5">
      <c r="A1" s="480" t="s">
        <v>1930</v>
      </c>
    </row>
    <row r="2" spans="1:1" ht="15.75">
      <c r="A2" s="482" t="s">
        <v>1931</v>
      </c>
    </row>
    <row r="3" spans="1:1" ht="47.25">
      <c r="A3" s="454" t="s">
        <v>1932</v>
      </c>
    </row>
    <row r="4" spans="1:1" ht="15.75">
      <c r="A4" s="482" t="s">
        <v>1933</v>
      </c>
    </row>
    <row r="5" spans="1:1" ht="63">
      <c r="A5" s="454" t="s">
        <v>1934</v>
      </c>
    </row>
    <row r="6" spans="1:1" ht="31.5">
      <c r="A6" s="454" t="s">
        <v>1935</v>
      </c>
    </row>
    <row r="7" spans="1:1" ht="15.75">
      <c r="A7" s="482" t="s">
        <v>1936</v>
      </c>
    </row>
    <row r="8" spans="1:1" ht="15.75">
      <c r="A8" s="404" t="s">
        <v>1937</v>
      </c>
    </row>
    <row r="9" spans="1:1" ht="15.75">
      <c r="A9" s="454" t="s">
        <v>1938</v>
      </c>
    </row>
    <row r="10" spans="1:1" ht="15.75">
      <c r="A10" s="404" t="s">
        <v>1939</v>
      </c>
    </row>
    <row r="11" spans="1:1" ht="15.75">
      <c r="A11" s="454" t="s">
        <v>1940</v>
      </c>
    </row>
    <row r="12" spans="1:1" ht="15.75">
      <c r="A12" s="454" t="s">
        <v>1941</v>
      </c>
    </row>
    <row r="13" spans="1:1" ht="15.75">
      <c r="A13" s="482" t="s">
        <v>1942</v>
      </c>
    </row>
    <row r="14" spans="1:1" ht="15.75">
      <c r="A14" s="482" t="s">
        <v>1943</v>
      </c>
    </row>
    <row r="15" spans="1:1" ht="31.5">
      <c r="A15" s="483" t="s">
        <v>1944</v>
      </c>
    </row>
    <row r="16" spans="1:1" ht="15.75">
      <c r="A16" s="454" t="s">
        <v>1945</v>
      </c>
    </row>
    <row r="17" spans="1:1" ht="15.75">
      <c r="A17" s="482" t="s">
        <v>1946</v>
      </c>
    </row>
    <row r="18" spans="1:1" ht="47.25">
      <c r="A18" s="483" t="s">
        <v>1947</v>
      </c>
    </row>
    <row r="19" spans="1:1" ht="15.75">
      <c r="A19" s="483" t="s">
        <v>1948</v>
      </c>
    </row>
    <row r="20" spans="1:1" ht="15.75">
      <c r="A20" s="483" t="s">
        <v>1949</v>
      </c>
    </row>
    <row r="21" spans="1:1" ht="15.75">
      <c r="A21" s="483"/>
    </row>
    <row r="22" spans="1:1" ht="15.75">
      <c r="A22" s="484" t="s">
        <v>1950</v>
      </c>
    </row>
    <row r="23" spans="1:1" s="486" customFormat="1" ht="15.75">
      <c r="A23" s="485" t="s">
        <v>1951</v>
      </c>
    </row>
    <row r="24" spans="1:1" ht="15.75">
      <c r="A24" s="483" t="s">
        <v>1952</v>
      </c>
    </row>
    <row r="25" spans="1:1" ht="15.75">
      <c r="A25" s="483" t="s">
        <v>1953</v>
      </c>
    </row>
    <row r="26" spans="1:1" ht="31.5">
      <c r="A26" s="483" t="s">
        <v>1954</v>
      </c>
    </row>
    <row r="27" spans="1:1" ht="31.5">
      <c r="A27" s="483" t="s">
        <v>1955</v>
      </c>
    </row>
    <row r="28" spans="1:1" ht="15.75">
      <c r="A28" s="485" t="s">
        <v>1956</v>
      </c>
    </row>
    <row r="29" spans="1:1" ht="15.75">
      <c r="A29" s="483" t="s">
        <v>1957</v>
      </c>
    </row>
    <row r="30" spans="1:1" ht="15.75">
      <c r="A30" s="483" t="s">
        <v>1958</v>
      </c>
    </row>
    <row r="31" spans="1:1" ht="15.75">
      <c r="A31" s="483" t="s">
        <v>1959</v>
      </c>
    </row>
    <row r="32" spans="1:1" ht="15.75">
      <c r="A32" s="483" t="s">
        <v>1960</v>
      </c>
    </row>
  </sheetData>
  <hyperlinks>
    <hyperlink ref="A6" r:id="rId1" display="mailto:quynhvn@hopnhat.v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selection activeCell="M11" sqref="M11"/>
    </sheetView>
  </sheetViews>
  <sheetFormatPr defaultRowHeight="14.25"/>
  <cols>
    <col min="1" max="1" width="14.5703125" style="488" customWidth="1"/>
    <col min="2" max="2" width="12.5703125" style="488" customWidth="1"/>
    <col min="3" max="3" width="7.28515625" style="488" customWidth="1"/>
    <col min="4" max="4" width="8" style="488" customWidth="1"/>
    <col min="5" max="5" width="14.42578125" style="488" customWidth="1"/>
    <col min="6" max="7" width="10" style="488" customWidth="1"/>
    <col min="8" max="8" width="12.42578125" style="488" bestFit="1" customWidth="1"/>
    <col min="9" max="9" width="11" style="488" customWidth="1"/>
    <col min="10" max="10" width="9.140625" style="488"/>
    <col min="11" max="11" width="14.5703125" style="488" bestFit="1" customWidth="1"/>
    <col min="12" max="256" width="9.140625" style="488"/>
    <col min="257" max="257" width="14.5703125" style="488" customWidth="1"/>
    <col min="258" max="258" width="13.5703125" style="488" customWidth="1"/>
    <col min="259" max="259" width="6.28515625" style="488" customWidth="1"/>
    <col min="260" max="260" width="8" style="488" customWidth="1"/>
    <col min="261" max="261" width="14.42578125" style="488" customWidth="1"/>
    <col min="262" max="263" width="10" style="488" customWidth="1"/>
    <col min="264" max="264" width="12.42578125" style="488" bestFit="1" customWidth="1"/>
    <col min="265" max="265" width="11" style="488" customWidth="1"/>
    <col min="266" max="266" width="9.140625" style="488"/>
    <col min="267" max="267" width="14.5703125" style="488" bestFit="1" customWidth="1"/>
    <col min="268" max="512" width="9.140625" style="488"/>
    <col min="513" max="513" width="14.5703125" style="488" customWidth="1"/>
    <col min="514" max="514" width="13.5703125" style="488" customWidth="1"/>
    <col min="515" max="515" width="6.28515625" style="488" customWidth="1"/>
    <col min="516" max="516" width="8" style="488" customWidth="1"/>
    <col min="517" max="517" width="14.42578125" style="488" customWidth="1"/>
    <col min="518" max="519" width="10" style="488" customWidth="1"/>
    <col min="520" max="520" width="12.42578125" style="488" bestFit="1" customWidth="1"/>
    <col min="521" max="521" width="11" style="488" customWidth="1"/>
    <col min="522" max="522" width="9.140625" style="488"/>
    <col min="523" max="523" width="14.5703125" style="488" bestFit="1" customWidth="1"/>
    <col min="524" max="768" width="9.140625" style="488"/>
    <col min="769" max="769" width="14.5703125" style="488" customWidth="1"/>
    <col min="770" max="770" width="13.5703125" style="488" customWidth="1"/>
    <col min="771" max="771" width="6.28515625" style="488" customWidth="1"/>
    <col min="772" max="772" width="8" style="488" customWidth="1"/>
    <col min="773" max="773" width="14.42578125" style="488" customWidth="1"/>
    <col min="774" max="775" width="10" style="488" customWidth="1"/>
    <col min="776" max="776" width="12.42578125" style="488" bestFit="1" customWidth="1"/>
    <col min="777" max="777" width="11" style="488" customWidth="1"/>
    <col min="778" max="778" width="9.140625" style="488"/>
    <col min="779" max="779" width="14.5703125" style="488" bestFit="1" customWidth="1"/>
    <col min="780" max="1024" width="9.140625" style="488"/>
    <col min="1025" max="1025" width="14.5703125" style="488" customWidth="1"/>
    <col min="1026" max="1026" width="13.5703125" style="488" customWidth="1"/>
    <col min="1027" max="1027" width="6.28515625" style="488" customWidth="1"/>
    <col min="1028" max="1028" width="8" style="488" customWidth="1"/>
    <col min="1029" max="1029" width="14.42578125" style="488" customWidth="1"/>
    <col min="1030" max="1031" width="10" style="488" customWidth="1"/>
    <col min="1032" max="1032" width="12.42578125" style="488" bestFit="1" customWidth="1"/>
    <col min="1033" max="1033" width="11" style="488" customWidth="1"/>
    <col min="1034" max="1034" width="9.140625" style="488"/>
    <col min="1035" max="1035" width="14.5703125" style="488" bestFit="1" customWidth="1"/>
    <col min="1036" max="1280" width="9.140625" style="488"/>
    <col min="1281" max="1281" width="14.5703125" style="488" customWidth="1"/>
    <col min="1282" max="1282" width="13.5703125" style="488" customWidth="1"/>
    <col min="1283" max="1283" width="6.28515625" style="488" customWidth="1"/>
    <col min="1284" max="1284" width="8" style="488" customWidth="1"/>
    <col min="1285" max="1285" width="14.42578125" style="488" customWidth="1"/>
    <col min="1286" max="1287" width="10" style="488" customWidth="1"/>
    <col min="1288" max="1288" width="12.42578125" style="488" bestFit="1" customWidth="1"/>
    <col min="1289" max="1289" width="11" style="488" customWidth="1"/>
    <col min="1290" max="1290" width="9.140625" style="488"/>
    <col min="1291" max="1291" width="14.5703125" style="488" bestFit="1" customWidth="1"/>
    <col min="1292" max="1536" width="9.140625" style="488"/>
    <col min="1537" max="1537" width="14.5703125" style="488" customWidth="1"/>
    <col min="1538" max="1538" width="13.5703125" style="488" customWidth="1"/>
    <col min="1539" max="1539" width="6.28515625" style="488" customWidth="1"/>
    <col min="1540" max="1540" width="8" style="488" customWidth="1"/>
    <col min="1541" max="1541" width="14.42578125" style="488" customWidth="1"/>
    <col min="1542" max="1543" width="10" style="488" customWidth="1"/>
    <col min="1544" max="1544" width="12.42578125" style="488" bestFit="1" customWidth="1"/>
    <col min="1545" max="1545" width="11" style="488" customWidth="1"/>
    <col min="1546" max="1546" width="9.140625" style="488"/>
    <col min="1547" max="1547" width="14.5703125" style="488" bestFit="1" customWidth="1"/>
    <col min="1548" max="1792" width="9.140625" style="488"/>
    <col min="1793" max="1793" width="14.5703125" style="488" customWidth="1"/>
    <col min="1794" max="1794" width="13.5703125" style="488" customWidth="1"/>
    <col min="1795" max="1795" width="6.28515625" style="488" customWidth="1"/>
    <col min="1796" max="1796" width="8" style="488" customWidth="1"/>
    <col min="1797" max="1797" width="14.42578125" style="488" customWidth="1"/>
    <col min="1798" max="1799" width="10" style="488" customWidth="1"/>
    <col min="1800" max="1800" width="12.42578125" style="488" bestFit="1" customWidth="1"/>
    <col min="1801" max="1801" width="11" style="488" customWidth="1"/>
    <col min="1802" max="1802" width="9.140625" style="488"/>
    <col min="1803" max="1803" width="14.5703125" style="488" bestFit="1" customWidth="1"/>
    <col min="1804" max="2048" width="9.140625" style="488"/>
    <col min="2049" max="2049" width="14.5703125" style="488" customWidth="1"/>
    <col min="2050" max="2050" width="13.5703125" style="488" customWidth="1"/>
    <col min="2051" max="2051" width="6.28515625" style="488" customWidth="1"/>
    <col min="2052" max="2052" width="8" style="488" customWidth="1"/>
    <col min="2053" max="2053" width="14.42578125" style="488" customWidth="1"/>
    <col min="2054" max="2055" width="10" style="488" customWidth="1"/>
    <col min="2056" max="2056" width="12.42578125" style="488" bestFit="1" customWidth="1"/>
    <col min="2057" max="2057" width="11" style="488" customWidth="1"/>
    <col min="2058" max="2058" width="9.140625" style="488"/>
    <col min="2059" max="2059" width="14.5703125" style="488" bestFit="1" customWidth="1"/>
    <col min="2060" max="2304" width="9.140625" style="488"/>
    <col min="2305" max="2305" width="14.5703125" style="488" customWidth="1"/>
    <col min="2306" max="2306" width="13.5703125" style="488" customWidth="1"/>
    <col min="2307" max="2307" width="6.28515625" style="488" customWidth="1"/>
    <col min="2308" max="2308" width="8" style="488" customWidth="1"/>
    <col min="2309" max="2309" width="14.42578125" style="488" customWidth="1"/>
    <col min="2310" max="2311" width="10" style="488" customWidth="1"/>
    <col min="2312" max="2312" width="12.42578125" style="488" bestFit="1" customWidth="1"/>
    <col min="2313" max="2313" width="11" style="488" customWidth="1"/>
    <col min="2314" max="2314" width="9.140625" style="488"/>
    <col min="2315" max="2315" width="14.5703125" style="488" bestFit="1" customWidth="1"/>
    <col min="2316" max="2560" width="9.140625" style="488"/>
    <col min="2561" max="2561" width="14.5703125" style="488" customWidth="1"/>
    <col min="2562" max="2562" width="13.5703125" style="488" customWidth="1"/>
    <col min="2563" max="2563" width="6.28515625" style="488" customWidth="1"/>
    <col min="2564" max="2564" width="8" style="488" customWidth="1"/>
    <col min="2565" max="2565" width="14.42578125" style="488" customWidth="1"/>
    <col min="2566" max="2567" width="10" style="488" customWidth="1"/>
    <col min="2568" max="2568" width="12.42578125" style="488" bestFit="1" customWidth="1"/>
    <col min="2569" max="2569" width="11" style="488" customWidth="1"/>
    <col min="2570" max="2570" width="9.140625" style="488"/>
    <col min="2571" max="2571" width="14.5703125" style="488" bestFit="1" customWidth="1"/>
    <col min="2572" max="2816" width="9.140625" style="488"/>
    <col min="2817" max="2817" width="14.5703125" style="488" customWidth="1"/>
    <col min="2818" max="2818" width="13.5703125" style="488" customWidth="1"/>
    <col min="2819" max="2819" width="6.28515625" style="488" customWidth="1"/>
    <col min="2820" max="2820" width="8" style="488" customWidth="1"/>
    <col min="2821" max="2821" width="14.42578125" style="488" customWidth="1"/>
    <col min="2822" max="2823" width="10" style="488" customWidth="1"/>
    <col min="2824" max="2824" width="12.42578125" style="488" bestFit="1" customWidth="1"/>
    <col min="2825" max="2825" width="11" style="488" customWidth="1"/>
    <col min="2826" max="2826" width="9.140625" style="488"/>
    <col min="2827" max="2827" width="14.5703125" style="488" bestFit="1" customWidth="1"/>
    <col min="2828" max="3072" width="9.140625" style="488"/>
    <col min="3073" max="3073" width="14.5703125" style="488" customWidth="1"/>
    <col min="3074" max="3074" width="13.5703125" style="488" customWidth="1"/>
    <col min="3075" max="3075" width="6.28515625" style="488" customWidth="1"/>
    <col min="3076" max="3076" width="8" style="488" customWidth="1"/>
    <col min="3077" max="3077" width="14.42578125" style="488" customWidth="1"/>
    <col min="3078" max="3079" width="10" style="488" customWidth="1"/>
    <col min="3080" max="3080" width="12.42578125" style="488" bestFit="1" customWidth="1"/>
    <col min="3081" max="3081" width="11" style="488" customWidth="1"/>
    <col min="3082" max="3082" width="9.140625" style="488"/>
    <col min="3083" max="3083" width="14.5703125" style="488" bestFit="1" customWidth="1"/>
    <col min="3084" max="3328" width="9.140625" style="488"/>
    <col min="3329" max="3329" width="14.5703125" style="488" customWidth="1"/>
    <col min="3330" max="3330" width="13.5703125" style="488" customWidth="1"/>
    <col min="3331" max="3331" width="6.28515625" style="488" customWidth="1"/>
    <col min="3332" max="3332" width="8" style="488" customWidth="1"/>
    <col min="3333" max="3333" width="14.42578125" style="488" customWidth="1"/>
    <col min="3334" max="3335" width="10" style="488" customWidth="1"/>
    <col min="3336" max="3336" width="12.42578125" style="488" bestFit="1" customWidth="1"/>
    <col min="3337" max="3337" width="11" style="488" customWidth="1"/>
    <col min="3338" max="3338" width="9.140625" style="488"/>
    <col min="3339" max="3339" width="14.5703125" style="488" bestFit="1" customWidth="1"/>
    <col min="3340" max="3584" width="9.140625" style="488"/>
    <col min="3585" max="3585" width="14.5703125" style="488" customWidth="1"/>
    <col min="3586" max="3586" width="13.5703125" style="488" customWidth="1"/>
    <col min="3587" max="3587" width="6.28515625" style="488" customWidth="1"/>
    <col min="3588" max="3588" width="8" style="488" customWidth="1"/>
    <col min="3589" max="3589" width="14.42578125" style="488" customWidth="1"/>
    <col min="3590" max="3591" width="10" style="488" customWidth="1"/>
    <col min="3592" max="3592" width="12.42578125" style="488" bestFit="1" customWidth="1"/>
    <col min="3593" max="3593" width="11" style="488" customWidth="1"/>
    <col min="3594" max="3594" width="9.140625" style="488"/>
    <col min="3595" max="3595" width="14.5703125" style="488" bestFit="1" customWidth="1"/>
    <col min="3596" max="3840" width="9.140625" style="488"/>
    <col min="3841" max="3841" width="14.5703125" style="488" customWidth="1"/>
    <col min="3842" max="3842" width="13.5703125" style="488" customWidth="1"/>
    <col min="3843" max="3843" width="6.28515625" style="488" customWidth="1"/>
    <col min="3844" max="3844" width="8" style="488" customWidth="1"/>
    <col min="3845" max="3845" width="14.42578125" style="488" customWidth="1"/>
    <col min="3846" max="3847" width="10" style="488" customWidth="1"/>
    <col min="3848" max="3848" width="12.42578125" style="488" bestFit="1" customWidth="1"/>
    <col min="3849" max="3849" width="11" style="488" customWidth="1"/>
    <col min="3850" max="3850" width="9.140625" style="488"/>
    <col min="3851" max="3851" width="14.5703125" style="488" bestFit="1" customWidth="1"/>
    <col min="3852" max="4096" width="9.140625" style="488"/>
    <col min="4097" max="4097" width="14.5703125" style="488" customWidth="1"/>
    <col min="4098" max="4098" width="13.5703125" style="488" customWidth="1"/>
    <col min="4099" max="4099" width="6.28515625" style="488" customWidth="1"/>
    <col min="4100" max="4100" width="8" style="488" customWidth="1"/>
    <col min="4101" max="4101" width="14.42578125" style="488" customWidth="1"/>
    <col min="4102" max="4103" width="10" style="488" customWidth="1"/>
    <col min="4104" max="4104" width="12.42578125" style="488" bestFit="1" customWidth="1"/>
    <col min="4105" max="4105" width="11" style="488" customWidth="1"/>
    <col min="4106" max="4106" width="9.140625" style="488"/>
    <col min="4107" max="4107" width="14.5703125" style="488" bestFit="1" customWidth="1"/>
    <col min="4108" max="4352" width="9.140625" style="488"/>
    <col min="4353" max="4353" width="14.5703125" style="488" customWidth="1"/>
    <col min="4354" max="4354" width="13.5703125" style="488" customWidth="1"/>
    <col min="4355" max="4355" width="6.28515625" style="488" customWidth="1"/>
    <col min="4356" max="4356" width="8" style="488" customWidth="1"/>
    <col min="4357" max="4357" width="14.42578125" style="488" customWidth="1"/>
    <col min="4358" max="4359" width="10" style="488" customWidth="1"/>
    <col min="4360" max="4360" width="12.42578125" style="488" bestFit="1" customWidth="1"/>
    <col min="4361" max="4361" width="11" style="488" customWidth="1"/>
    <col min="4362" max="4362" width="9.140625" style="488"/>
    <col min="4363" max="4363" width="14.5703125" style="488" bestFit="1" customWidth="1"/>
    <col min="4364" max="4608" width="9.140625" style="488"/>
    <col min="4609" max="4609" width="14.5703125" style="488" customWidth="1"/>
    <col min="4610" max="4610" width="13.5703125" style="488" customWidth="1"/>
    <col min="4611" max="4611" width="6.28515625" style="488" customWidth="1"/>
    <col min="4612" max="4612" width="8" style="488" customWidth="1"/>
    <col min="4613" max="4613" width="14.42578125" style="488" customWidth="1"/>
    <col min="4614" max="4615" width="10" style="488" customWidth="1"/>
    <col min="4616" max="4616" width="12.42578125" style="488" bestFit="1" customWidth="1"/>
    <col min="4617" max="4617" width="11" style="488" customWidth="1"/>
    <col min="4618" max="4618" width="9.140625" style="488"/>
    <col min="4619" max="4619" width="14.5703125" style="488" bestFit="1" customWidth="1"/>
    <col min="4620" max="4864" width="9.140625" style="488"/>
    <col min="4865" max="4865" width="14.5703125" style="488" customWidth="1"/>
    <col min="4866" max="4866" width="13.5703125" style="488" customWidth="1"/>
    <col min="4867" max="4867" width="6.28515625" style="488" customWidth="1"/>
    <col min="4868" max="4868" width="8" style="488" customWidth="1"/>
    <col min="4869" max="4869" width="14.42578125" style="488" customWidth="1"/>
    <col min="4870" max="4871" width="10" style="488" customWidth="1"/>
    <col min="4872" max="4872" width="12.42578125" style="488" bestFit="1" customWidth="1"/>
    <col min="4873" max="4873" width="11" style="488" customWidth="1"/>
    <col min="4874" max="4874" width="9.140625" style="488"/>
    <col min="4875" max="4875" width="14.5703125" style="488" bestFit="1" customWidth="1"/>
    <col min="4876" max="5120" width="9.140625" style="488"/>
    <col min="5121" max="5121" width="14.5703125" style="488" customWidth="1"/>
    <col min="5122" max="5122" width="13.5703125" style="488" customWidth="1"/>
    <col min="5123" max="5123" width="6.28515625" style="488" customWidth="1"/>
    <col min="5124" max="5124" width="8" style="488" customWidth="1"/>
    <col min="5125" max="5125" width="14.42578125" style="488" customWidth="1"/>
    <col min="5126" max="5127" width="10" style="488" customWidth="1"/>
    <col min="5128" max="5128" width="12.42578125" style="488" bestFit="1" customWidth="1"/>
    <col min="5129" max="5129" width="11" style="488" customWidth="1"/>
    <col min="5130" max="5130" width="9.140625" style="488"/>
    <col min="5131" max="5131" width="14.5703125" style="488" bestFit="1" customWidth="1"/>
    <col min="5132" max="5376" width="9.140625" style="488"/>
    <col min="5377" max="5377" width="14.5703125" style="488" customWidth="1"/>
    <col min="5378" max="5378" width="13.5703125" style="488" customWidth="1"/>
    <col min="5379" max="5379" width="6.28515625" style="488" customWidth="1"/>
    <col min="5380" max="5380" width="8" style="488" customWidth="1"/>
    <col min="5381" max="5381" width="14.42578125" style="488" customWidth="1"/>
    <col min="5382" max="5383" width="10" style="488" customWidth="1"/>
    <col min="5384" max="5384" width="12.42578125" style="488" bestFit="1" customWidth="1"/>
    <col min="5385" max="5385" width="11" style="488" customWidth="1"/>
    <col min="5386" max="5386" width="9.140625" style="488"/>
    <col min="5387" max="5387" width="14.5703125" style="488" bestFit="1" customWidth="1"/>
    <col min="5388" max="5632" width="9.140625" style="488"/>
    <col min="5633" max="5633" width="14.5703125" style="488" customWidth="1"/>
    <col min="5634" max="5634" width="13.5703125" style="488" customWidth="1"/>
    <col min="5635" max="5635" width="6.28515625" style="488" customWidth="1"/>
    <col min="5636" max="5636" width="8" style="488" customWidth="1"/>
    <col min="5637" max="5637" width="14.42578125" style="488" customWidth="1"/>
    <col min="5638" max="5639" width="10" style="488" customWidth="1"/>
    <col min="5640" max="5640" width="12.42578125" style="488" bestFit="1" customWidth="1"/>
    <col min="5641" max="5641" width="11" style="488" customWidth="1"/>
    <col min="5642" max="5642" width="9.140625" style="488"/>
    <col min="5643" max="5643" width="14.5703125" style="488" bestFit="1" customWidth="1"/>
    <col min="5644" max="5888" width="9.140625" style="488"/>
    <col min="5889" max="5889" width="14.5703125" style="488" customWidth="1"/>
    <col min="5890" max="5890" width="13.5703125" style="488" customWidth="1"/>
    <col min="5891" max="5891" width="6.28515625" style="488" customWidth="1"/>
    <col min="5892" max="5892" width="8" style="488" customWidth="1"/>
    <col min="5893" max="5893" width="14.42578125" style="488" customWidth="1"/>
    <col min="5894" max="5895" width="10" style="488" customWidth="1"/>
    <col min="5896" max="5896" width="12.42578125" style="488" bestFit="1" customWidth="1"/>
    <col min="5897" max="5897" width="11" style="488" customWidth="1"/>
    <col min="5898" max="5898" width="9.140625" style="488"/>
    <col min="5899" max="5899" width="14.5703125" style="488" bestFit="1" customWidth="1"/>
    <col min="5900" max="6144" width="9.140625" style="488"/>
    <col min="6145" max="6145" width="14.5703125" style="488" customWidth="1"/>
    <col min="6146" max="6146" width="13.5703125" style="488" customWidth="1"/>
    <col min="6147" max="6147" width="6.28515625" style="488" customWidth="1"/>
    <col min="6148" max="6148" width="8" style="488" customWidth="1"/>
    <col min="6149" max="6149" width="14.42578125" style="488" customWidth="1"/>
    <col min="6150" max="6151" width="10" style="488" customWidth="1"/>
    <col min="6152" max="6152" width="12.42578125" style="488" bestFit="1" customWidth="1"/>
    <col min="6153" max="6153" width="11" style="488" customWidth="1"/>
    <col min="6154" max="6154" width="9.140625" style="488"/>
    <col min="6155" max="6155" width="14.5703125" style="488" bestFit="1" customWidth="1"/>
    <col min="6156" max="6400" width="9.140625" style="488"/>
    <col min="6401" max="6401" width="14.5703125" style="488" customWidth="1"/>
    <col min="6402" max="6402" width="13.5703125" style="488" customWidth="1"/>
    <col min="6403" max="6403" width="6.28515625" style="488" customWidth="1"/>
    <col min="6404" max="6404" width="8" style="488" customWidth="1"/>
    <col min="6405" max="6405" width="14.42578125" style="488" customWidth="1"/>
    <col min="6406" max="6407" width="10" style="488" customWidth="1"/>
    <col min="6408" max="6408" width="12.42578125" style="488" bestFit="1" customWidth="1"/>
    <col min="6409" max="6409" width="11" style="488" customWidth="1"/>
    <col min="6410" max="6410" width="9.140625" style="488"/>
    <col min="6411" max="6411" width="14.5703125" style="488" bestFit="1" customWidth="1"/>
    <col min="6412" max="6656" width="9.140625" style="488"/>
    <col min="6657" max="6657" width="14.5703125" style="488" customWidth="1"/>
    <col min="6658" max="6658" width="13.5703125" style="488" customWidth="1"/>
    <col min="6659" max="6659" width="6.28515625" style="488" customWidth="1"/>
    <col min="6660" max="6660" width="8" style="488" customWidth="1"/>
    <col min="6661" max="6661" width="14.42578125" style="488" customWidth="1"/>
    <col min="6662" max="6663" width="10" style="488" customWidth="1"/>
    <col min="6664" max="6664" width="12.42578125" style="488" bestFit="1" customWidth="1"/>
    <col min="6665" max="6665" width="11" style="488" customWidth="1"/>
    <col min="6666" max="6666" width="9.140625" style="488"/>
    <col min="6667" max="6667" width="14.5703125" style="488" bestFit="1" customWidth="1"/>
    <col min="6668" max="6912" width="9.140625" style="488"/>
    <col min="6913" max="6913" width="14.5703125" style="488" customWidth="1"/>
    <col min="6914" max="6914" width="13.5703125" style="488" customWidth="1"/>
    <col min="6915" max="6915" width="6.28515625" style="488" customWidth="1"/>
    <col min="6916" max="6916" width="8" style="488" customWidth="1"/>
    <col min="6917" max="6917" width="14.42578125" style="488" customWidth="1"/>
    <col min="6918" max="6919" width="10" style="488" customWidth="1"/>
    <col min="6920" max="6920" width="12.42578125" style="488" bestFit="1" customWidth="1"/>
    <col min="6921" max="6921" width="11" style="488" customWidth="1"/>
    <col min="6922" max="6922" width="9.140625" style="488"/>
    <col min="6923" max="6923" width="14.5703125" style="488" bestFit="1" customWidth="1"/>
    <col min="6924" max="7168" width="9.140625" style="488"/>
    <col min="7169" max="7169" width="14.5703125" style="488" customWidth="1"/>
    <col min="7170" max="7170" width="13.5703125" style="488" customWidth="1"/>
    <col min="7171" max="7171" width="6.28515625" style="488" customWidth="1"/>
    <col min="7172" max="7172" width="8" style="488" customWidth="1"/>
    <col min="7173" max="7173" width="14.42578125" style="488" customWidth="1"/>
    <col min="7174" max="7175" width="10" style="488" customWidth="1"/>
    <col min="7176" max="7176" width="12.42578125" style="488" bestFit="1" customWidth="1"/>
    <col min="7177" max="7177" width="11" style="488" customWidth="1"/>
    <col min="7178" max="7178" width="9.140625" style="488"/>
    <col min="7179" max="7179" width="14.5703125" style="488" bestFit="1" customWidth="1"/>
    <col min="7180" max="7424" width="9.140625" style="488"/>
    <col min="7425" max="7425" width="14.5703125" style="488" customWidth="1"/>
    <col min="7426" max="7426" width="13.5703125" style="488" customWidth="1"/>
    <col min="7427" max="7427" width="6.28515625" style="488" customWidth="1"/>
    <col min="7428" max="7428" width="8" style="488" customWidth="1"/>
    <col min="7429" max="7429" width="14.42578125" style="488" customWidth="1"/>
    <col min="7430" max="7431" width="10" style="488" customWidth="1"/>
    <col min="7432" max="7432" width="12.42578125" style="488" bestFit="1" customWidth="1"/>
    <col min="7433" max="7433" width="11" style="488" customWidth="1"/>
    <col min="7434" max="7434" width="9.140625" style="488"/>
    <col min="7435" max="7435" width="14.5703125" style="488" bestFit="1" customWidth="1"/>
    <col min="7436" max="7680" width="9.140625" style="488"/>
    <col min="7681" max="7681" width="14.5703125" style="488" customWidth="1"/>
    <col min="7682" max="7682" width="13.5703125" style="488" customWidth="1"/>
    <col min="7683" max="7683" width="6.28515625" style="488" customWidth="1"/>
    <col min="7684" max="7684" width="8" style="488" customWidth="1"/>
    <col min="7685" max="7685" width="14.42578125" style="488" customWidth="1"/>
    <col min="7686" max="7687" width="10" style="488" customWidth="1"/>
    <col min="7688" max="7688" width="12.42578125" style="488" bestFit="1" customWidth="1"/>
    <col min="7689" max="7689" width="11" style="488" customWidth="1"/>
    <col min="7690" max="7690" width="9.140625" style="488"/>
    <col min="7691" max="7691" width="14.5703125" style="488" bestFit="1" customWidth="1"/>
    <col min="7692" max="7936" width="9.140625" style="488"/>
    <col min="7937" max="7937" width="14.5703125" style="488" customWidth="1"/>
    <col min="7938" max="7938" width="13.5703125" style="488" customWidth="1"/>
    <col min="7939" max="7939" width="6.28515625" style="488" customWidth="1"/>
    <col min="7940" max="7940" width="8" style="488" customWidth="1"/>
    <col min="7941" max="7941" width="14.42578125" style="488" customWidth="1"/>
    <col min="7942" max="7943" width="10" style="488" customWidth="1"/>
    <col min="7944" max="7944" width="12.42578125" style="488" bestFit="1" customWidth="1"/>
    <col min="7945" max="7945" width="11" style="488" customWidth="1"/>
    <col min="7946" max="7946" width="9.140625" style="488"/>
    <col min="7947" max="7947" width="14.5703125" style="488" bestFit="1" customWidth="1"/>
    <col min="7948" max="8192" width="9.140625" style="488"/>
    <col min="8193" max="8193" width="14.5703125" style="488" customWidth="1"/>
    <col min="8194" max="8194" width="13.5703125" style="488" customWidth="1"/>
    <col min="8195" max="8195" width="6.28515625" style="488" customWidth="1"/>
    <col min="8196" max="8196" width="8" style="488" customWidth="1"/>
    <col min="8197" max="8197" width="14.42578125" style="488" customWidth="1"/>
    <col min="8198" max="8199" width="10" style="488" customWidth="1"/>
    <col min="8200" max="8200" width="12.42578125" style="488" bestFit="1" customWidth="1"/>
    <col min="8201" max="8201" width="11" style="488" customWidth="1"/>
    <col min="8202" max="8202" width="9.140625" style="488"/>
    <col min="8203" max="8203" width="14.5703125" style="488" bestFit="1" customWidth="1"/>
    <col min="8204" max="8448" width="9.140625" style="488"/>
    <col min="8449" max="8449" width="14.5703125" style="488" customWidth="1"/>
    <col min="8450" max="8450" width="13.5703125" style="488" customWidth="1"/>
    <col min="8451" max="8451" width="6.28515625" style="488" customWidth="1"/>
    <col min="8452" max="8452" width="8" style="488" customWidth="1"/>
    <col min="8453" max="8453" width="14.42578125" style="488" customWidth="1"/>
    <col min="8454" max="8455" width="10" style="488" customWidth="1"/>
    <col min="8456" max="8456" width="12.42578125" style="488" bestFit="1" customWidth="1"/>
    <col min="8457" max="8457" width="11" style="488" customWidth="1"/>
    <col min="8458" max="8458" width="9.140625" style="488"/>
    <col min="8459" max="8459" width="14.5703125" style="488" bestFit="1" customWidth="1"/>
    <col min="8460" max="8704" width="9.140625" style="488"/>
    <col min="8705" max="8705" width="14.5703125" style="488" customWidth="1"/>
    <col min="8706" max="8706" width="13.5703125" style="488" customWidth="1"/>
    <col min="8707" max="8707" width="6.28515625" style="488" customWidth="1"/>
    <col min="8708" max="8708" width="8" style="488" customWidth="1"/>
    <col min="8709" max="8709" width="14.42578125" style="488" customWidth="1"/>
    <col min="8710" max="8711" width="10" style="488" customWidth="1"/>
    <col min="8712" max="8712" width="12.42578125" style="488" bestFit="1" customWidth="1"/>
    <col min="8713" max="8713" width="11" style="488" customWidth="1"/>
    <col min="8714" max="8714" width="9.140625" style="488"/>
    <col min="8715" max="8715" width="14.5703125" style="488" bestFit="1" customWidth="1"/>
    <col min="8716" max="8960" width="9.140625" style="488"/>
    <col min="8961" max="8961" width="14.5703125" style="488" customWidth="1"/>
    <col min="8962" max="8962" width="13.5703125" style="488" customWidth="1"/>
    <col min="8963" max="8963" width="6.28515625" style="488" customWidth="1"/>
    <col min="8964" max="8964" width="8" style="488" customWidth="1"/>
    <col min="8965" max="8965" width="14.42578125" style="488" customWidth="1"/>
    <col min="8966" max="8967" width="10" style="488" customWidth="1"/>
    <col min="8968" max="8968" width="12.42578125" style="488" bestFit="1" customWidth="1"/>
    <col min="8969" max="8969" width="11" style="488" customWidth="1"/>
    <col min="8970" max="8970" width="9.140625" style="488"/>
    <col min="8971" max="8971" width="14.5703125" style="488" bestFit="1" customWidth="1"/>
    <col min="8972" max="9216" width="9.140625" style="488"/>
    <col min="9217" max="9217" width="14.5703125" style="488" customWidth="1"/>
    <col min="9218" max="9218" width="13.5703125" style="488" customWidth="1"/>
    <col min="9219" max="9219" width="6.28515625" style="488" customWidth="1"/>
    <col min="9220" max="9220" width="8" style="488" customWidth="1"/>
    <col min="9221" max="9221" width="14.42578125" style="488" customWidth="1"/>
    <col min="9222" max="9223" width="10" style="488" customWidth="1"/>
    <col min="9224" max="9224" width="12.42578125" style="488" bestFit="1" customWidth="1"/>
    <col min="9225" max="9225" width="11" style="488" customWidth="1"/>
    <col min="9226" max="9226" width="9.140625" style="488"/>
    <col min="9227" max="9227" width="14.5703125" style="488" bestFit="1" customWidth="1"/>
    <col min="9228" max="9472" width="9.140625" style="488"/>
    <col min="9473" max="9473" width="14.5703125" style="488" customWidth="1"/>
    <col min="9474" max="9474" width="13.5703125" style="488" customWidth="1"/>
    <col min="9475" max="9475" width="6.28515625" style="488" customWidth="1"/>
    <col min="9476" max="9476" width="8" style="488" customWidth="1"/>
    <col min="9477" max="9477" width="14.42578125" style="488" customWidth="1"/>
    <col min="9478" max="9479" width="10" style="488" customWidth="1"/>
    <col min="9480" max="9480" width="12.42578125" style="488" bestFit="1" customWidth="1"/>
    <col min="9481" max="9481" width="11" style="488" customWidth="1"/>
    <col min="9482" max="9482" width="9.140625" style="488"/>
    <col min="9483" max="9483" width="14.5703125" style="488" bestFit="1" customWidth="1"/>
    <col min="9484" max="9728" width="9.140625" style="488"/>
    <col min="9729" max="9729" width="14.5703125" style="488" customWidth="1"/>
    <col min="9730" max="9730" width="13.5703125" style="488" customWidth="1"/>
    <col min="9731" max="9731" width="6.28515625" style="488" customWidth="1"/>
    <col min="9732" max="9732" width="8" style="488" customWidth="1"/>
    <col min="9733" max="9733" width="14.42578125" style="488" customWidth="1"/>
    <col min="9734" max="9735" width="10" style="488" customWidth="1"/>
    <col min="9736" max="9736" width="12.42578125" style="488" bestFit="1" customWidth="1"/>
    <col min="9737" max="9737" width="11" style="488" customWidth="1"/>
    <col min="9738" max="9738" width="9.140625" style="488"/>
    <col min="9739" max="9739" width="14.5703125" style="488" bestFit="1" customWidth="1"/>
    <col min="9740" max="9984" width="9.140625" style="488"/>
    <col min="9985" max="9985" width="14.5703125" style="488" customWidth="1"/>
    <col min="9986" max="9986" width="13.5703125" style="488" customWidth="1"/>
    <col min="9987" max="9987" width="6.28515625" style="488" customWidth="1"/>
    <col min="9988" max="9988" width="8" style="488" customWidth="1"/>
    <col min="9989" max="9989" width="14.42578125" style="488" customWidth="1"/>
    <col min="9990" max="9991" width="10" style="488" customWidth="1"/>
    <col min="9992" max="9992" width="12.42578125" style="488" bestFit="1" customWidth="1"/>
    <col min="9993" max="9993" width="11" style="488" customWidth="1"/>
    <col min="9994" max="9994" width="9.140625" style="488"/>
    <col min="9995" max="9995" width="14.5703125" style="488" bestFit="1" customWidth="1"/>
    <col min="9996" max="10240" width="9.140625" style="488"/>
    <col min="10241" max="10241" width="14.5703125" style="488" customWidth="1"/>
    <col min="10242" max="10242" width="13.5703125" style="488" customWidth="1"/>
    <col min="10243" max="10243" width="6.28515625" style="488" customWidth="1"/>
    <col min="10244" max="10244" width="8" style="488" customWidth="1"/>
    <col min="10245" max="10245" width="14.42578125" style="488" customWidth="1"/>
    <col min="10246" max="10247" width="10" style="488" customWidth="1"/>
    <col min="10248" max="10248" width="12.42578125" style="488" bestFit="1" customWidth="1"/>
    <col min="10249" max="10249" width="11" style="488" customWidth="1"/>
    <col min="10250" max="10250" width="9.140625" style="488"/>
    <col min="10251" max="10251" width="14.5703125" style="488" bestFit="1" customWidth="1"/>
    <col min="10252" max="10496" width="9.140625" style="488"/>
    <col min="10497" max="10497" width="14.5703125" style="488" customWidth="1"/>
    <col min="10498" max="10498" width="13.5703125" style="488" customWidth="1"/>
    <col min="10499" max="10499" width="6.28515625" style="488" customWidth="1"/>
    <col min="10500" max="10500" width="8" style="488" customWidth="1"/>
    <col min="10501" max="10501" width="14.42578125" style="488" customWidth="1"/>
    <col min="10502" max="10503" width="10" style="488" customWidth="1"/>
    <col min="10504" max="10504" width="12.42578125" style="488" bestFit="1" customWidth="1"/>
    <col min="10505" max="10505" width="11" style="488" customWidth="1"/>
    <col min="10506" max="10506" width="9.140625" style="488"/>
    <col min="10507" max="10507" width="14.5703125" style="488" bestFit="1" customWidth="1"/>
    <col min="10508" max="10752" width="9.140625" style="488"/>
    <col min="10753" max="10753" width="14.5703125" style="488" customWidth="1"/>
    <col min="10754" max="10754" width="13.5703125" style="488" customWidth="1"/>
    <col min="10755" max="10755" width="6.28515625" style="488" customWidth="1"/>
    <col min="10756" max="10756" width="8" style="488" customWidth="1"/>
    <col min="10757" max="10757" width="14.42578125" style="488" customWidth="1"/>
    <col min="10758" max="10759" width="10" style="488" customWidth="1"/>
    <col min="10760" max="10760" width="12.42578125" style="488" bestFit="1" customWidth="1"/>
    <col min="10761" max="10761" width="11" style="488" customWidth="1"/>
    <col min="10762" max="10762" width="9.140625" style="488"/>
    <col min="10763" max="10763" width="14.5703125" style="488" bestFit="1" customWidth="1"/>
    <col min="10764" max="11008" width="9.140625" style="488"/>
    <col min="11009" max="11009" width="14.5703125" style="488" customWidth="1"/>
    <col min="11010" max="11010" width="13.5703125" style="488" customWidth="1"/>
    <col min="11011" max="11011" width="6.28515625" style="488" customWidth="1"/>
    <col min="11012" max="11012" width="8" style="488" customWidth="1"/>
    <col min="11013" max="11013" width="14.42578125" style="488" customWidth="1"/>
    <col min="11014" max="11015" width="10" style="488" customWidth="1"/>
    <col min="11016" max="11016" width="12.42578125" style="488" bestFit="1" customWidth="1"/>
    <col min="11017" max="11017" width="11" style="488" customWidth="1"/>
    <col min="11018" max="11018" width="9.140625" style="488"/>
    <col min="11019" max="11019" width="14.5703125" style="488" bestFit="1" customWidth="1"/>
    <col min="11020" max="11264" width="9.140625" style="488"/>
    <col min="11265" max="11265" width="14.5703125" style="488" customWidth="1"/>
    <col min="11266" max="11266" width="13.5703125" style="488" customWidth="1"/>
    <col min="11267" max="11267" width="6.28515625" style="488" customWidth="1"/>
    <col min="11268" max="11268" width="8" style="488" customWidth="1"/>
    <col min="11269" max="11269" width="14.42578125" style="488" customWidth="1"/>
    <col min="11270" max="11271" width="10" style="488" customWidth="1"/>
    <col min="11272" max="11272" width="12.42578125" style="488" bestFit="1" customWidth="1"/>
    <col min="11273" max="11273" width="11" style="488" customWidth="1"/>
    <col min="11274" max="11274" width="9.140625" style="488"/>
    <col min="11275" max="11275" width="14.5703125" style="488" bestFit="1" customWidth="1"/>
    <col min="11276" max="11520" width="9.140625" style="488"/>
    <col min="11521" max="11521" width="14.5703125" style="488" customWidth="1"/>
    <col min="11522" max="11522" width="13.5703125" style="488" customWidth="1"/>
    <col min="11523" max="11523" width="6.28515625" style="488" customWidth="1"/>
    <col min="11524" max="11524" width="8" style="488" customWidth="1"/>
    <col min="11525" max="11525" width="14.42578125" style="488" customWidth="1"/>
    <col min="11526" max="11527" width="10" style="488" customWidth="1"/>
    <col min="11528" max="11528" width="12.42578125" style="488" bestFit="1" customWidth="1"/>
    <col min="11529" max="11529" width="11" style="488" customWidth="1"/>
    <col min="11530" max="11530" width="9.140625" style="488"/>
    <col min="11531" max="11531" width="14.5703125" style="488" bestFit="1" customWidth="1"/>
    <col min="11532" max="11776" width="9.140625" style="488"/>
    <col min="11777" max="11777" width="14.5703125" style="488" customWidth="1"/>
    <col min="11778" max="11778" width="13.5703125" style="488" customWidth="1"/>
    <col min="11779" max="11779" width="6.28515625" style="488" customWidth="1"/>
    <col min="11780" max="11780" width="8" style="488" customWidth="1"/>
    <col min="11781" max="11781" width="14.42578125" style="488" customWidth="1"/>
    <col min="11782" max="11783" width="10" style="488" customWidth="1"/>
    <col min="11784" max="11784" width="12.42578125" style="488" bestFit="1" customWidth="1"/>
    <col min="11785" max="11785" width="11" style="488" customWidth="1"/>
    <col min="11786" max="11786" width="9.140625" style="488"/>
    <col min="11787" max="11787" width="14.5703125" style="488" bestFit="1" customWidth="1"/>
    <col min="11788" max="12032" width="9.140625" style="488"/>
    <col min="12033" max="12033" width="14.5703125" style="488" customWidth="1"/>
    <col min="12034" max="12034" width="13.5703125" style="488" customWidth="1"/>
    <col min="12035" max="12035" width="6.28515625" style="488" customWidth="1"/>
    <col min="12036" max="12036" width="8" style="488" customWidth="1"/>
    <col min="12037" max="12037" width="14.42578125" style="488" customWidth="1"/>
    <col min="12038" max="12039" width="10" style="488" customWidth="1"/>
    <col min="12040" max="12040" width="12.42578125" style="488" bestFit="1" customWidth="1"/>
    <col min="12041" max="12041" width="11" style="488" customWidth="1"/>
    <col min="12042" max="12042" width="9.140625" style="488"/>
    <col min="12043" max="12043" width="14.5703125" style="488" bestFit="1" customWidth="1"/>
    <col min="12044" max="12288" width="9.140625" style="488"/>
    <col min="12289" max="12289" width="14.5703125" style="488" customWidth="1"/>
    <col min="12290" max="12290" width="13.5703125" style="488" customWidth="1"/>
    <col min="12291" max="12291" width="6.28515625" style="488" customWidth="1"/>
    <col min="12292" max="12292" width="8" style="488" customWidth="1"/>
    <col min="12293" max="12293" width="14.42578125" style="488" customWidth="1"/>
    <col min="12294" max="12295" width="10" style="488" customWidth="1"/>
    <col min="12296" max="12296" width="12.42578125" style="488" bestFit="1" customWidth="1"/>
    <col min="12297" max="12297" width="11" style="488" customWidth="1"/>
    <col min="12298" max="12298" width="9.140625" style="488"/>
    <col min="12299" max="12299" width="14.5703125" style="488" bestFit="1" customWidth="1"/>
    <col min="12300" max="12544" width="9.140625" style="488"/>
    <col min="12545" max="12545" width="14.5703125" style="488" customWidth="1"/>
    <col min="12546" max="12546" width="13.5703125" style="488" customWidth="1"/>
    <col min="12547" max="12547" width="6.28515625" style="488" customWidth="1"/>
    <col min="12548" max="12548" width="8" style="488" customWidth="1"/>
    <col min="12549" max="12549" width="14.42578125" style="488" customWidth="1"/>
    <col min="12550" max="12551" width="10" style="488" customWidth="1"/>
    <col min="12552" max="12552" width="12.42578125" style="488" bestFit="1" customWidth="1"/>
    <col min="12553" max="12553" width="11" style="488" customWidth="1"/>
    <col min="12554" max="12554" width="9.140625" style="488"/>
    <col min="12555" max="12555" width="14.5703125" style="488" bestFit="1" customWidth="1"/>
    <col min="12556" max="12800" width="9.140625" style="488"/>
    <col min="12801" max="12801" width="14.5703125" style="488" customWidth="1"/>
    <col min="12802" max="12802" width="13.5703125" style="488" customWidth="1"/>
    <col min="12803" max="12803" width="6.28515625" style="488" customWidth="1"/>
    <col min="12804" max="12804" width="8" style="488" customWidth="1"/>
    <col min="12805" max="12805" width="14.42578125" style="488" customWidth="1"/>
    <col min="12806" max="12807" width="10" style="488" customWidth="1"/>
    <col min="12808" max="12808" width="12.42578125" style="488" bestFit="1" customWidth="1"/>
    <col min="12809" max="12809" width="11" style="488" customWidth="1"/>
    <col min="12810" max="12810" width="9.140625" style="488"/>
    <col min="12811" max="12811" width="14.5703125" style="488" bestFit="1" customWidth="1"/>
    <col min="12812" max="13056" width="9.140625" style="488"/>
    <col min="13057" max="13057" width="14.5703125" style="488" customWidth="1"/>
    <col min="13058" max="13058" width="13.5703125" style="488" customWidth="1"/>
    <col min="13059" max="13059" width="6.28515625" style="488" customWidth="1"/>
    <col min="13060" max="13060" width="8" style="488" customWidth="1"/>
    <col min="13061" max="13061" width="14.42578125" style="488" customWidth="1"/>
    <col min="13062" max="13063" width="10" style="488" customWidth="1"/>
    <col min="13064" max="13064" width="12.42578125" style="488" bestFit="1" customWidth="1"/>
    <col min="13065" max="13065" width="11" style="488" customWidth="1"/>
    <col min="13066" max="13066" width="9.140625" style="488"/>
    <col min="13067" max="13067" width="14.5703125" style="488" bestFit="1" customWidth="1"/>
    <col min="13068" max="13312" width="9.140625" style="488"/>
    <col min="13313" max="13313" width="14.5703125" style="488" customWidth="1"/>
    <col min="13314" max="13314" width="13.5703125" style="488" customWidth="1"/>
    <col min="13315" max="13315" width="6.28515625" style="488" customWidth="1"/>
    <col min="13316" max="13316" width="8" style="488" customWidth="1"/>
    <col min="13317" max="13317" width="14.42578125" style="488" customWidth="1"/>
    <col min="13318" max="13319" width="10" style="488" customWidth="1"/>
    <col min="13320" max="13320" width="12.42578125" style="488" bestFit="1" customWidth="1"/>
    <col min="13321" max="13321" width="11" style="488" customWidth="1"/>
    <col min="13322" max="13322" width="9.140625" style="488"/>
    <col min="13323" max="13323" width="14.5703125" style="488" bestFit="1" customWidth="1"/>
    <col min="13324" max="13568" width="9.140625" style="488"/>
    <col min="13569" max="13569" width="14.5703125" style="488" customWidth="1"/>
    <col min="13570" max="13570" width="13.5703125" style="488" customWidth="1"/>
    <col min="13571" max="13571" width="6.28515625" style="488" customWidth="1"/>
    <col min="13572" max="13572" width="8" style="488" customWidth="1"/>
    <col min="13573" max="13573" width="14.42578125" style="488" customWidth="1"/>
    <col min="13574" max="13575" width="10" style="488" customWidth="1"/>
    <col min="13576" max="13576" width="12.42578125" style="488" bestFit="1" customWidth="1"/>
    <col min="13577" max="13577" width="11" style="488" customWidth="1"/>
    <col min="13578" max="13578" width="9.140625" style="488"/>
    <col min="13579" max="13579" width="14.5703125" style="488" bestFit="1" customWidth="1"/>
    <col min="13580" max="13824" width="9.140625" style="488"/>
    <col min="13825" max="13825" width="14.5703125" style="488" customWidth="1"/>
    <col min="13826" max="13826" width="13.5703125" style="488" customWidth="1"/>
    <col min="13827" max="13827" width="6.28515625" style="488" customWidth="1"/>
    <col min="13828" max="13828" width="8" style="488" customWidth="1"/>
    <col min="13829" max="13829" width="14.42578125" style="488" customWidth="1"/>
    <col min="13830" max="13831" width="10" style="488" customWidth="1"/>
    <col min="13832" max="13832" width="12.42578125" style="488" bestFit="1" customWidth="1"/>
    <col min="13833" max="13833" width="11" style="488" customWidth="1"/>
    <col min="13834" max="13834" width="9.140625" style="488"/>
    <col min="13835" max="13835" width="14.5703125" style="488" bestFit="1" customWidth="1"/>
    <col min="13836" max="14080" width="9.140625" style="488"/>
    <col min="14081" max="14081" width="14.5703125" style="488" customWidth="1"/>
    <col min="14082" max="14082" width="13.5703125" style="488" customWidth="1"/>
    <col min="14083" max="14083" width="6.28515625" style="488" customWidth="1"/>
    <col min="14084" max="14084" width="8" style="488" customWidth="1"/>
    <col min="14085" max="14085" width="14.42578125" style="488" customWidth="1"/>
    <col min="14086" max="14087" width="10" style="488" customWidth="1"/>
    <col min="14088" max="14088" width="12.42578125" style="488" bestFit="1" customWidth="1"/>
    <col min="14089" max="14089" width="11" style="488" customWidth="1"/>
    <col min="14090" max="14090" width="9.140625" style="488"/>
    <col min="14091" max="14091" width="14.5703125" style="488" bestFit="1" customWidth="1"/>
    <col min="14092" max="14336" width="9.140625" style="488"/>
    <col min="14337" max="14337" width="14.5703125" style="488" customWidth="1"/>
    <col min="14338" max="14338" width="13.5703125" style="488" customWidth="1"/>
    <col min="14339" max="14339" width="6.28515625" style="488" customWidth="1"/>
    <col min="14340" max="14340" width="8" style="488" customWidth="1"/>
    <col min="14341" max="14341" width="14.42578125" style="488" customWidth="1"/>
    <col min="14342" max="14343" width="10" style="488" customWidth="1"/>
    <col min="14344" max="14344" width="12.42578125" style="488" bestFit="1" customWidth="1"/>
    <col min="14345" max="14345" width="11" style="488" customWidth="1"/>
    <col min="14346" max="14346" width="9.140625" style="488"/>
    <col min="14347" max="14347" width="14.5703125" style="488" bestFit="1" customWidth="1"/>
    <col min="14348" max="14592" width="9.140625" style="488"/>
    <col min="14593" max="14593" width="14.5703125" style="488" customWidth="1"/>
    <col min="14594" max="14594" width="13.5703125" style="488" customWidth="1"/>
    <col min="14595" max="14595" width="6.28515625" style="488" customWidth="1"/>
    <col min="14596" max="14596" width="8" style="488" customWidth="1"/>
    <col min="14597" max="14597" width="14.42578125" style="488" customWidth="1"/>
    <col min="14598" max="14599" width="10" style="488" customWidth="1"/>
    <col min="14600" max="14600" width="12.42578125" style="488" bestFit="1" customWidth="1"/>
    <col min="14601" max="14601" width="11" style="488" customWidth="1"/>
    <col min="14602" max="14602" width="9.140625" style="488"/>
    <col min="14603" max="14603" width="14.5703125" style="488" bestFit="1" customWidth="1"/>
    <col min="14604" max="14848" width="9.140625" style="488"/>
    <col min="14849" max="14849" width="14.5703125" style="488" customWidth="1"/>
    <col min="14850" max="14850" width="13.5703125" style="488" customWidth="1"/>
    <col min="14851" max="14851" width="6.28515625" style="488" customWidth="1"/>
    <col min="14852" max="14852" width="8" style="488" customWidth="1"/>
    <col min="14853" max="14853" width="14.42578125" style="488" customWidth="1"/>
    <col min="14854" max="14855" width="10" style="488" customWidth="1"/>
    <col min="14856" max="14856" width="12.42578125" style="488" bestFit="1" customWidth="1"/>
    <col min="14857" max="14857" width="11" style="488" customWidth="1"/>
    <col min="14858" max="14858" width="9.140625" style="488"/>
    <col min="14859" max="14859" width="14.5703125" style="488" bestFit="1" customWidth="1"/>
    <col min="14860" max="15104" width="9.140625" style="488"/>
    <col min="15105" max="15105" width="14.5703125" style="488" customWidth="1"/>
    <col min="15106" max="15106" width="13.5703125" style="488" customWidth="1"/>
    <col min="15107" max="15107" width="6.28515625" style="488" customWidth="1"/>
    <col min="15108" max="15108" width="8" style="488" customWidth="1"/>
    <col min="15109" max="15109" width="14.42578125" style="488" customWidth="1"/>
    <col min="15110" max="15111" width="10" style="488" customWidth="1"/>
    <col min="15112" max="15112" width="12.42578125" style="488" bestFit="1" customWidth="1"/>
    <col min="15113" max="15113" width="11" style="488" customWidth="1"/>
    <col min="15114" max="15114" width="9.140625" style="488"/>
    <col min="15115" max="15115" width="14.5703125" style="488" bestFit="1" customWidth="1"/>
    <col min="15116" max="15360" width="9.140625" style="488"/>
    <col min="15361" max="15361" width="14.5703125" style="488" customWidth="1"/>
    <col min="15362" max="15362" width="13.5703125" style="488" customWidth="1"/>
    <col min="15363" max="15363" width="6.28515625" style="488" customWidth="1"/>
    <col min="15364" max="15364" width="8" style="488" customWidth="1"/>
    <col min="15365" max="15365" width="14.42578125" style="488" customWidth="1"/>
    <col min="15366" max="15367" width="10" style="488" customWidth="1"/>
    <col min="15368" max="15368" width="12.42578125" style="488" bestFit="1" customWidth="1"/>
    <col min="15369" max="15369" width="11" style="488" customWidth="1"/>
    <col min="15370" max="15370" width="9.140625" style="488"/>
    <col min="15371" max="15371" width="14.5703125" style="488" bestFit="1" customWidth="1"/>
    <col min="15372" max="15616" width="9.140625" style="488"/>
    <col min="15617" max="15617" width="14.5703125" style="488" customWidth="1"/>
    <col min="15618" max="15618" width="13.5703125" style="488" customWidth="1"/>
    <col min="15619" max="15619" width="6.28515625" style="488" customWidth="1"/>
    <col min="15620" max="15620" width="8" style="488" customWidth="1"/>
    <col min="15621" max="15621" width="14.42578125" style="488" customWidth="1"/>
    <col min="15622" max="15623" width="10" style="488" customWidth="1"/>
    <col min="15624" max="15624" width="12.42578125" style="488" bestFit="1" customWidth="1"/>
    <col min="15625" max="15625" width="11" style="488" customWidth="1"/>
    <col min="15626" max="15626" width="9.140625" style="488"/>
    <col min="15627" max="15627" width="14.5703125" style="488" bestFit="1" customWidth="1"/>
    <col min="15628" max="15872" width="9.140625" style="488"/>
    <col min="15873" max="15873" width="14.5703125" style="488" customWidth="1"/>
    <col min="15874" max="15874" width="13.5703125" style="488" customWidth="1"/>
    <col min="15875" max="15875" width="6.28515625" style="488" customWidth="1"/>
    <col min="15876" max="15876" width="8" style="488" customWidth="1"/>
    <col min="15877" max="15877" width="14.42578125" style="488" customWidth="1"/>
    <col min="15878" max="15879" width="10" style="488" customWidth="1"/>
    <col min="15880" max="15880" width="12.42578125" style="488" bestFit="1" customWidth="1"/>
    <col min="15881" max="15881" width="11" style="488" customWidth="1"/>
    <col min="15882" max="15882" width="9.140625" style="488"/>
    <col min="15883" max="15883" width="14.5703125" style="488" bestFit="1" customWidth="1"/>
    <col min="15884" max="16128" width="9.140625" style="488"/>
    <col min="16129" max="16129" width="14.5703125" style="488" customWidth="1"/>
    <col min="16130" max="16130" width="13.5703125" style="488" customWidth="1"/>
    <col min="16131" max="16131" width="6.28515625" style="488" customWidth="1"/>
    <col min="16132" max="16132" width="8" style="488" customWidth="1"/>
    <col min="16133" max="16133" width="14.42578125" style="488" customWidth="1"/>
    <col min="16134" max="16135" width="10" style="488" customWidth="1"/>
    <col min="16136" max="16136" width="12.42578125" style="488" bestFit="1" customWidth="1"/>
    <col min="16137" max="16137" width="11" style="488" customWidth="1"/>
    <col min="16138" max="16138" width="9.140625" style="488"/>
    <col min="16139" max="16139" width="14.5703125" style="488" bestFit="1" customWidth="1"/>
    <col min="16140" max="16384" width="9.140625" style="488"/>
  </cols>
  <sheetData>
    <row r="1" spans="1:9" ht="15" thickBot="1">
      <c r="A1" s="487"/>
      <c r="B1" s="487"/>
      <c r="C1" s="487"/>
      <c r="D1" s="487"/>
      <c r="E1" s="487"/>
      <c r="F1" s="487"/>
      <c r="G1" s="487"/>
      <c r="H1" s="487"/>
      <c r="I1" s="487"/>
    </row>
    <row r="2" spans="1:9" ht="17.25">
      <c r="A2" s="489" t="s">
        <v>1961</v>
      </c>
      <c r="B2" s="490"/>
      <c r="C2" s="490"/>
      <c r="D2" s="490"/>
      <c r="E2" s="490"/>
      <c r="F2" s="491"/>
      <c r="G2" s="492"/>
      <c r="H2" s="493"/>
      <c r="I2" s="494"/>
    </row>
    <row r="3" spans="1:9" ht="16.5">
      <c r="A3" s="495" t="s">
        <v>1962</v>
      </c>
      <c r="B3" s="496" t="s">
        <v>1963</v>
      </c>
      <c r="C3" s="497"/>
      <c r="D3" s="497"/>
      <c r="E3" s="498"/>
      <c r="F3" s="499"/>
      <c r="G3" s="500" t="s">
        <v>1964</v>
      </c>
      <c r="H3" s="501"/>
      <c r="I3" s="502"/>
    </row>
    <row r="4" spans="1:9" ht="16.5">
      <c r="A4" s="503" t="s">
        <v>1965</v>
      </c>
      <c r="B4" s="497" t="s">
        <v>1966</v>
      </c>
      <c r="C4" s="497"/>
      <c r="D4" s="497"/>
      <c r="E4" s="498"/>
      <c r="F4" s="499"/>
      <c r="G4" s="500" t="s">
        <v>1967</v>
      </c>
      <c r="H4" s="501"/>
      <c r="I4" s="502"/>
    </row>
    <row r="5" spans="1:9" ht="16.5">
      <c r="A5" s="503"/>
      <c r="B5" s="497" t="s">
        <v>1968</v>
      </c>
      <c r="C5" s="497"/>
      <c r="D5" s="497"/>
      <c r="E5" s="498"/>
      <c r="F5" s="499"/>
      <c r="G5" s="500"/>
      <c r="H5" s="501"/>
      <c r="I5" s="502"/>
    </row>
    <row r="6" spans="1:9" ht="15">
      <c r="A6" s="503" t="s">
        <v>1969</v>
      </c>
      <c r="B6" s="497" t="s">
        <v>1970</v>
      </c>
      <c r="C6" s="497"/>
      <c r="D6" s="497"/>
      <c r="E6" s="498"/>
      <c r="F6" s="504" t="s">
        <v>1971</v>
      </c>
      <c r="G6" s="497"/>
      <c r="H6" s="497"/>
      <c r="I6" s="502"/>
    </row>
    <row r="7" spans="1:9" ht="15">
      <c r="A7" s="505" t="s">
        <v>1972</v>
      </c>
      <c r="B7" s="506"/>
      <c r="C7" s="497"/>
      <c r="D7" s="497"/>
      <c r="E7" s="498"/>
      <c r="F7" s="504"/>
      <c r="G7" s="497"/>
      <c r="H7" s="497"/>
      <c r="I7" s="502"/>
    </row>
    <row r="8" spans="1:9">
      <c r="A8" s="503" t="s">
        <v>1973</v>
      </c>
      <c r="B8" s="507" t="s">
        <v>1974</v>
      </c>
      <c r="C8" s="507"/>
      <c r="D8" s="508"/>
      <c r="E8" s="509"/>
      <c r="F8" s="510"/>
      <c r="G8" s="497"/>
      <c r="H8" s="497"/>
      <c r="I8" s="502"/>
    </row>
    <row r="9" spans="1:9" ht="15" thickBot="1">
      <c r="A9" s="511"/>
      <c r="B9" s="512"/>
      <c r="C9" s="512"/>
      <c r="D9" s="512"/>
      <c r="E9" s="512"/>
      <c r="F9" s="513"/>
      <c r="G9" s="512"/>
      <c r="H9" s="512"/>
      <c r="I9" s="514"/>
    </row>
    <row r="10" spans="1:9" ht="17.25">
      <c r="A10" s="515" t="s">
        <v>1975</v>
      </c>
      <c r="B10" s="490"/>
      <c r="C10" s="490"/>
      <c r="D10" s="490"/>
      <c r="E10" s="516"/>
      <c r="F10" s="491"/>
      <c r="G10" s="490"/>
      <c r="H10" s="490"/>
      <c r="I10" s="494"/>
    </row>
    <row r="11" spans="1:9" ht="15">
      <c r="A11" s="495" t="s">
        <v>1962</v>
      </c>
      <c r="B11" s="517" t="s">
        <v>1976</v>
      </c>
      <c r="C11" s="497"/>
      <c r="D11" s="497"/>
      <c r="E11" s="518"/>
      <c r="F11" s="504" t="s">
        <v>1977</v>
      </c>
      <c r="G11" s="497"/>
      <c r="H11" s="496"/>
      <c r="I11" s="519"/>
    </row>
    <row r="12" spans="1:9">
      <c r="A12" s="503" t="s">
        <v>1965</v>
      </c>
      <c r="B12" s="520" t="s">
        <v>1978</v>
      </c>
      <c r="C12" s="506"/>
      <c r="D12" s="506"/>
      <c r="E12" s="521"/>
      <c r="F12" s="499"/>
      <c r="G12" s="497"/>
      <c r="H12" s="497"/>
      <c r="I12" s="502"/>
    </row>
    <row r="13" spans="1:9">
      <c r="A13" s="503"/>
      <c r="B13" s="520" t="s">
        <v>1979</v>
      </c>
      <c r="C13" s="506"/>
      <c r="D13" s="506"/>
      <c r="E13" s="521"/>
      <c r="F13" s="522" t="s">
        <v>1980</v>
      </c>
      <c r="G13" s="497"/>
      <c r="H13" s="497"/>
      <c r="I13" s="523"/>
    </row>
    <row r="14" spans="1:9">
      <c r="A14" s="495" t="s">
        <v>1981</v>
      </c>
      <c r="B14" s="520"/>
      <c r="C14" s="497"/>
      <c r="D14" s="497"/>
      <c r="E14" s="524"/>
      <c r="F14" s="522" t="s">
        <v>1982</v>
      </c>
      <c r="G14" s="497"/>
      <c r="H14" s="525"/>
      <c r="I14" s="523"/>
    </row>
    <row r="15" spans="1:9">
      <c r="A15" s="503" t="s">
        <v>1983</v>
      </c>
      <c r="B15" s="497" t="s">
        <v>1984</v>
      </c>
      <c r="C15" s="497"/>
      <c r="D15" s="526"/>
      <c r="E15" s="524"/>
      <c r="F15" s="522" t="s">
        <v>1985</v>
      </c>
      <c r="G15" s="497"/>
      <c r="H15" s="497"/>
      <c r="I15" s="523"/>
    </row>
    <row r="16" spans="1:9">
      <c r="A16" s="700" t="s">
        <v>1986</v>
      </c>
      <c r="B16" s="701"/>
      <c r="C16" s="701"/>
      <c r="D16" s="701"/>
      <c r="E16" s="702"/>
      <c r="F16" s="522" t="s">
        <v>1987</v>
      </c>
      <c r="G16" s="497"/>
      <c r="H16" s="497"/>
      <c r="I16" s="523"/>
    </row>
    <row r="17" spans="1:11">
      <c r="A17" s="703"/>
      <c r="B17" s="701"/>
      <c r="C17" s="701"/>
      <c r="D17" s="701"/>
      <c r="E17" s="702"/>
      <c r="F17" s="522"/>
      <c r="G17" s="497"/>
      <c r="H17" s="497"/>
      <c r="I17" s="523"/>
    </row>
    <row r="18" spans="1:11">
      <c r="A18" s="503" t="s">
        <v>1988</v>
      </c>
      <c r="B18" s="520"/>
      <c r="C18" s="497"/>
      <c r="D18" s="526"/>
      <c r="E18" s="524"/>
      <c r="F18" s="499" t="s">
        <v>1981</v>
      </c>
      <c r="G18" s="497"/>
      <c r="H18" s="497"/>
      <c r="I18" s="502"/>
    </row>
    <row r="19" spans="1:11" ht="15">
      <c r="A19" s="527"/>
      <c r="B19" s="497"/>
      <c r="C19" s="497"/>
      <c r="D19" s="497"/>
      <c r="E19" s="518"/>
      <c r="F19" s="528" t="s">
        <v>1989</v>
      </c>
      <c r="H19" s="529" t="s">
        <v>69</v>
      </c>
      <c r="I19" s="502"/>
      <c r="J19" s="527"/>
    </row>
    <row r="20" spans="1:11" ht="15" thickBot="1">
      <c r="A20" s="530"/>
      <c r="B20" s="512"/>
      <c r="C20" s="512"/>
      <c r="D20" s="512"/>
      <c r="E20" s="531"/>
      <c r="F20" s="513"/>
      <c r="G20" s="512"/>
      <c r="H20" s="512"/>
      <c r="I20" s="514"/>
      <c r="J20" s="527"/>
    </row>
    <row r="21" spans="1:11" s="534" customFormat="1" ht="11.25">
      <c r="A21" s="704" t="s">
        <v>1990</v>
      </c>
      <c r="B21" s="705"/>
      <c r="C21" s="696" t="s">
        <v>1991</v>
      </c>
      <c r="D21" s="705"/>
      <c r="E21" s="708" t="s">
        <v>1992</v>
      </c>
      <c r="F21" s="710" t="s">
        <v>1993</v>
      </c>
      <c r="G21" s="532" t="s">
        <v>1994</v>
      </c>
      <c r="H21" s="696" t="s">
        <v>1995</v>
      </c>
      <c r="I21" s="697"/>
      <c r="J21" s="533"/>
    </row>
    <row r="22" spans="1:11" s="534" customFormat="1" ht="12" thickBot="1">
      <c r="A22" s="706"/>
      <c r="B22" s="707"/>
      <c r="C22" s="698"/>
      <c r="D22" s="707"/>
      <c r="E22" s="709"/>
      <c r="F22" s="711"/>
      <c r="G22" s="535" t="s">
        <v>1996</v>
      </c>
      <c r="H22" s="698" t="s">
        <v>1996</v>
      </c>
      <c r="I22" s="699"/>
      <c r="J22" s="533"/>
    </row>
    <row r="23" spans="1:11">
      <c r="A23" s="686"/>
      <c r="B23" s="687"/>
      <c r="C23" s="688"/>
      <c r="D23" s="689"/>
      <c r="E23" s="536"/>
      <c r="F23" s="536"/>
      <c r="G23" s="537"/>
      <c r="H23" s="690"/>
      <c r="I23" s="691"/>
      <c r="J23" s="527"/>
    </row>
    <row r="24" spans="1:11">
      <c r="A24" s="692"/>
      <c r="B24" s="693"/>
      <c r="C24" s="694"/>
      <c r="D24" s="694"/>
      <c r="E24" s="538"/>
      <c r="F24" s="538"/>
      <c r="G24" s="539"/>
      <c r="H24" s="695"/>
      <c r="I24" s="683"/>
      <c r="J24" s="497"/>
    </row>
    <row r="25" spans="1:11">
      <c r="A25" s="671" t="s">
        <v>1997</v>
      </c>
      <c r="B25" s="672"/>
      <c r="C25" s="673"/>
      <c r="D25" s="674"/>
      <c r="E25" s="538" t="s">
        <v>1998</v>
      </c>
      <c r="F25" s="540">
        <v>1</v>
      </c>
      <c r="G25" s="539">
        <v>6</v>
      </c>
      <c r="H25" s="684">
        <f>+F25*G25</f>
        <v>6</v>
      </c>
      <c r="I25" s="685"/>
    </row>
    <row r="26" spans="1:11">
      <c r="A26" s="671"/>
      <c r="B26" s="672"/>
      <c r="C26" s="673"/>
      <c r="D26" s="674"/>
      <c r="E26" s="538"/>
      <c r="F26" s="538"/>
      <c r="G26" s="539"/>
      <c r="H26" s="675"/>
      <c r="I26" s="683"/>
      <c r="K26" s="541"/>
    </row>
    <row r="27" spans="1:11">
      <c r="A27" s="671"/>
      <c r="B27" s="672"/>
      <c r="C27" s="673"/>
      <c r="D27" s="674"/>
      <c r="E27" s="538"/>
      <c r="F27" s="538"/>
      <c r="G27" s="539"/>
      <c r="H27" s="675"/>
      <c r="I27" s="683"/>
      <c r="K27" s="541"/>
    </row>
    <row r="28" spans="1:11">
      <c r="A28" s="671" t="s">
        <v>1999</v>
      </c>
      <c r="B28" s="672"/>
      <c r="C28" s="673"/>
      <c r="D28" s="674"/>
      <c r="E28" s="538" t="s">
        <v>1998</v>
      </c>
      <c r="F28" s="538">
        <v>1</v>
      </c>
      <c r="G28" s="539">
        <v>6</v>
      </c>
      <c r="H28" s="675">
        <v>1</v>
      </c>
      <c r="I28" s="683"/>
      <c r="K28" s="541"/>
    </row>
    <row r="29" spans="1:11">
      <c r="A29" s="671"/>
      <c r="B29" s="672"/>
      <c r="C29" s="673"/>
      <c r="D29" s="674"/>
      <c r="E29" s="538"/>
      <c r="F29" s="538"/>
      <c r="G29" s="539"/>
      <c r="H29" s="675"/>
      <c r="I29" s="683"/>
      <c r="K29" s="541"/>
    </row>
    <row r="30" spans="1:11">
      <c r="A30" s="671"/>
      <c r="B30" s="672"/>
      <c r="C30" s="673"/>
      <c r="D30" s="674"/>
      <c r="E30" s="538"/>
      <c r="F30" s="538"/>
      <c r="G30" s="539"/>
      <c r="H30" s="675"/>
      <c r="I30" s="683"/>
      <c r="K30" s="541"/>
    </row>
    <row r="31" spans="1:11">
      <c r="A31" s="671"/>
      <c r="B31" s="672"/>
      <c r="C31" s="673"/>
      <c r="D31" s="674"/>
      <c r="E31" s="538"/>
      <c r="F31" s="538"/>
      <c r="G31" s="539"/>
      <c r="H31" s="675"/>
      <c r="I31" s="683"/>
      <c r="K31" s="541"/>
    </row>
    <row r="32" spans="1:11">
      <c r="A32" s="671"/>
      <c r="B32" s="672"/>
      <c r="C32" s="673"/>
      <c r="D32" s="674"/>
      <c r="E32" s="538"/>
      <c r="F32" s="538"/>
      <c r="G32" s="539"/>
      <c r="H32" s="675"/>
      <c r="I32" s="676"/>
      <c r="K32" s="541"/>
    </row>
    <row r="33" spans="1:11">
      <c r="A33" s="671"/>
      <c r="B33" s="672"/>
      <c r="C33" s="673"/>
      <c r="D33" s="674"/>
      <c r="E33" s="538"/>
      <c r="F33" s="538"/>
      <c r="G33" s="539"/>
      <c r="H33" s="675"/>
      <c r="I33" s="676"/>
      <c r="K33" s="541"/>
    </row>
    <row r="34" spans="1:11">
      <c r="A34" s="671"/>
      <c r="B34" s="672"/>
      <c r="C34" s="673"/>
      <c r="D34" s="674"/>
      <c r="E34" s="538"/>
      <c r="F34" s="538"/>
      <c r="G34" s="539"/>
      <c r="H34" s="675"/>
      <c r="I34" s="676"/>
    </row>
    <row r="35" spans="1:11">
      <c r="A35" s="671"/>
      <c r="B35" s="672"/>
      <c r="C35" s="673"/>
      <c r="D35" s="674"/>
      <c r="E35" s="542"/>
      <c r="F35" s="538"/>
      <c r="G35" s="539"/>
      <c r="H35" s="675"/>
      <c r="I35" s="676"/>
    </row>
    <row r="36" spans="1:11" ht="15" thickBot="1">
      <c r="A36" s="677"/>
      <c r="B36" s="678"/>
      <c r="C36" s="679"/>
      <c r="D36" s="680"/>
      <c r="E36" s="543"/>
      <c r="F36" s="544"/>
      <c r="G36" s="545"/>
      <c r="H36" s="681"/>
      <c r="I36" s="682"/>
    </row>
    <row r="37" spans="1:11" ht="15.75" thickBot="1">
      <c r="E37" s="546"/>
      <c r="F37" s="665" t="s">
        <v>2000</v>
      </c>
      <c r="G37" s="666"/>
      <c r="H37" s="667">
        <f>SUM(H25:I36)</f>
        <v>7</v>
      </c>
      <c r="I37" s="668"/>
    </row>
    <row r="38" spans="1:11" ht="16.5">
      <c r="A38" s="547" t="s">
        <v>2001</v>
      </c>
      <c r="B38" s="548"/>
      <c r="C38" s="669" t="s">
        <v>2002</v>
      </c>
      <c r="D38" s="670"/>
      <c r="E38" s="549"/>
      <c r="F38" s="550" t="s">
        <v>2003</v>
      </c>
      <c r="G38" s="497"/>
      <c r="H38" s="551" t="s">
        <v>2004</v>
      </c>
      <c r="I38" s="552"/>
    </row>
    <row r="39" spans="1:11" ht="15">
      <c r="A39" s="553" t="s">
        <v>2005</v>
      </c>
      <c r="C39" s="497" t="s">
        <v>1963</v>
      </c>
      <c r="D39" s="497"/>
      <c r="E39" s="497"/>
      <c r="F39" s="497"/>
      <c r="G39" s="497"/>
      <c r="H39" s="497"/>
      <c r="I39" s="526"/>
    </row>
    <row r="40" spans="1:11">
      <c r="A40" s="554"/>
      <c r="C40" s="526"/>
      <c r="D40" s="497"/>
      <c r="E40" s="497"/>
      <c r="F40" s="497"/>
      <c r="G40" s="497"/>
      <c r="H40" s="497"/>
      <c r="I40" s="526"/>
    </row>
    <row r="41" spans="1:11" ht="15">
      <c r="A41" s="553" t="s">
        <v>2006</v>
      </c>
      <c r="C41" s="497"/>
      <c r="D41" s="497" t="s">
        <v>2007</v>
      </c>
      <c r="E41" s="497"/>
      <c r="F41" s="497"/>
      <c r="G41" s="497"/>
      <c r="H41" s="497"/>
      <c r="I41" s="526"/>
    </row>
    <row r="42" spans="1:11">
      <c r="A42" s="555"/>
      <c r="C42" s="497"/>
      <c r="D42" s="497"/>
      <c r="E42" s="497"/>
      <c r="F42" s="497"/>
      <c r="G42" s="497"/>
      <c r="H42" s="497"/>
      <c r="I42" s="526"/>
    </row>
    <row r="43" spans="1:11">
      <c r="A43" s="556" t="s">
        <v>2008</v>
      </c>
    </row>
    <row r="45" spans="1:11" ht="15">
      <c r="A45" s="553" t="s">
        <v>2009</v>
      </c>
      <c r="B45" s="526"/>
      <c r="C45" s="497"/>
      <c r="D45" s="497"/>
      <c r="E45" s="525"/>
      <c r="F45" s="553" t="s">
        <v>2010</v>
      </c>
      <c r="G45" s="554"/>
    </row>
    <row r="46" spans="1:11" ht="15">
      <c r="A46" s="553"/>
      <c r="B46" s="526"/>
      <c r="C46" s="497"/>
      <c r="D46" s="497"/>
      <c r="E46" s="525"/>
      <c r="F46" s="553"/>
      <c r="G46" s="554"/>
    </row>
    <row r="47" spans="1:11">
      <c r="B47" s="488" t="s">
        <v>2011</v>
      </c>
    </row>
    <row r="49" spans="1:6" ht="15">
      <c r="A49" s="553" t="s">
        <v>2012</v>
      </c>
      <c r="B49" s="557"/>
      <c r="C49" s="558"/>
      <c r="D49" s="497"/>
      <c r="E49" s="497"/>
      <c r="F49" s="529" t="s">
        <v>2013</v>
      </c>
    </row>
    <row r="50" spans="1:6">
      <c r="B50" s="557"/>
    </row>
  </sheetData>
  <mergeCells count="52">
    <mergeCell ref="H21:I21"/>
    <mergeCell ref="H22:I22"/>
    <mergeCell ref="A16:E17"/>
    <mergeCell ref="A21:B22"/>
    <mergeCell ref="C21:D22"/>
    <mergeCell ref="E21:E22"/>
    <mergeCell ref="F21:F22"/>
    <mergeCell ref="A23:B23"/>
    <mergeCell ref="C23:D23"/>
    <mergeCell ref="H23:I23"/>
    <mergeCell ref="A24:B24"/>
    <mergeCell ref="C24:D24"/>
    <mergeCell ref="H24:I24"/>
    <mergeCell ref="A25:B25"/>
    <mergeCell ref="C25:D25"/>
    <mergeCell ref="H25:I25"/>
    <mergeCell ref="A26:B26"/>
    <mergeCell ref="C26:D26"/>
    <mergeCell ref="H26:I26"/>
    <mergeCell ref="A27:B27"/>
    <mergeCell ref="C27:D27"/>
    <mergeCell ref="H27:I27"/>
    <mergeCell ref="A28:B28"/>
    <mergeCell ref="C28:D28"/>
    <mergeCell ref="H28:I28"/>
    <mergeCell ref="A29:B29"/>
    <mergeCell ref="C29:D29"/>
    <mergeCell ref="H29:I29"/>
    <mergeCell ref="A30:B30"/>
    <mergeCell ref="C30:D30"/>
    <mergeCell ref="H30:I30"/>
    <mergeCell ref="A31:B31"/>
    <mergeCell ref="C31:D31"/>
    <mergeCell ref="H31:I31"/>
    <mergeCell ref="A32:B32"/>
    <mergeCell ref="C32:D32"/>
    <mergeCell ref="H32:I32"/>
    <mergeCell ref="A33:B33"/>
    <mergeCell ref="C33:D33"/>
    <mergeCell ref="H33:I33"/>
    <mergeCell ref="A34:B34"/>
    <mergeCell ref="C34:D34"/>
    <mergeCell ref="H34:I34"/>
    <mergeCell ref="F37:G37"/>
    <mergeCell ref="H37:I37"/>
    <mergeCell ref="C38:D38"/>
    <mergeCell ref="A35:B35"/>
    <mergeCell ref="C35:D35"/>
    <mergeCell ref="H35:I35"/>
    <mergeCell ref="A36:B36"/>
    <mergeCell ref="C36:D36"/>
    <mergeCell ref="H36:I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M44"/>
  <sheetViews>
    <sheetView topLeftCell="A25" workbookViewId="0">
      <selection activeCell="A18" sqref="A18:I20"/>
    </sheetView>
  </sheetViews>
  <sheetFormatPr defaultRowHeight="15"/>
  <cols>
    <col min="1" max="1" width="7.7109375" customWidth="1"/>
    <col min="2" max="2" width="11.140625" customWidth="1"/>
    <col min="3" max="3" width="12" customWidth="1"/>
    <col min="4" max="4" width="13.5703125" customWidth="1"/>
    <col min="5" max="5" width="2.28515625" customWidth="1"/>
    <col min="6" max="6" width="11.42578125" customWidth="1"/>
    <col min="7" max="7" width="9.42578125" customWidth="1"/>
    <col min="8" max="8" width="13.28515625" customWidth="1"/>
    <col min="9" max="9" width="18.42578125" customWidth="1"/>
    <col min="247" max="247" width="7.7109375" customWidth="1"/>
    <col min="248" max="248" width="11.140625" customWidth="1"/>
    <col min="249" max="249" width="12" customWidth="1"/>
    <col min="250" max="250" width="13.5703125" customWidth="1"/>
    <col min="251" max="251" width="2.28515625" customWidth="1"/>
    <col min="252" max="252" width="11.42578125" customWidth="1"/>
    <col min="253" max="253" width="9.42578125" customWidth="1"/>
    <col min="254" max="254" width="13.28515625" customWidth="1"/>
    <col min="255" max="255" width="18.42578125" customWidth="1"/>
    <col min="503" max="503" width="7.7109375" customWidth="1"/>
    <col min="504" max="504" width="11.140625" customWidth="1"/>
    <col min="505" max="505" width="12" customWidth="1"/>
    <col min="506" max="506" width="13.5703125" customWidth="1"/>
    <col min="507" max="507" width="2.28515625" customWidth="1"/>
    <col min="508" max="508" width="11.42578125" customWidth="1"/>
    <col min="509" max="509" width="9.42578125" customWidth="1"/>
    <col min="510" max="510" width="13.28515625" customWidth="1"/>
    <col min="511" max="511" width="18.42578125" customWidth="1"/>
    <col min="759" max="759" width="7.7109375" customWidth="1"/>
    <col min="760" max="760" width="11.140625" customWidth="1"/>
    <col min="761" max="761" width="12" customWidth="1"/>
    <col min="762" max="762" width="13.5703125" customWidth="1"/>
    <col min="763" max="763" width="2.28515625" customWidth="1"/>
    <col min="764" max="764" width="11.42578125" customWidth="1"/>
    <col min="765" max="765" width="9.42578125" customWidth="1"/>
    <col min="766" max="766" width="13.28515625" customWidth="1"/>
    <col min="767" max="767" width="18.42578125" customWidth="1"/>
    <col min="1015" max="1015" width="7.7109375" customWidth="1"/>
    <col min="1016" max="1016" width="11.140625" customWidth="1"/>
    <col min="1017" max="1017" width="12" customWidth="1"/>
    <col min="1018" max="1018" width="13.5703125" customWidth="1"/>
    <col min="1019" max="1019" width="2.28515625" customWidth="1"/>
    <col min="1020" max="1020" width="11.42578125" customWidth="1"/>
    <col min="1021" max="1021" width="9.42578125" customWidth="1"/>
    <col min="1022" max="1022" width="13.28515625" customWidth="1"/>
    <col min="1023" max="1023" width="18.42578125" customWidth="1"/>
    <col min="1271" max="1271" width="7.7109375" customWidth="1"/>
    <col min="1272" max="1272" width="11.140625" customWidth="1"/>
    <col min="1273" max="1273" width="12" customWidth="1"/>
    <col min="1274" max="1274" width="13.5703125" customWidth="1"/>
    <col min="1275" max="1275" width="2.28515625" customWidth="1"/>
    <col min="1276" max="1276" width="11.42578125" customWidth="1"/>
    <col min="1277" max="1277" width="9.42578125" customWidth="1"/>
    <col min="1278" max="1278" width="13.28515625" customWidth="1"/>
    <col min="1279" max="1279" width="18.42578125" customWidth="1"/>
    <col min="1527" max="1527" width="7.7109375" customWidth="1"/>
    <col min="1528" max="1528" width="11.140625" customWidth="1"/>
    <col min="1529" max="1529" width="12" customWidth="1"/>
    <col min="1530" max="1530" width="13.5703125" customWidth="1"/>
    <col min="1531" max="1531" width="2.28515625" customWidth="1"/>
    <col min="1532" max="1532" width="11.42578125" customWidth="1"/>
    <col min="1533" max="1533" width="9.42578125" customWidth="1"/>
    <col min="1534" max="1534" width="13.28515625" customWidth="1"/>
    <col min="1535" max="1535" width="18.42578125" customWidth="1"/>
    <col min="1783" max="1783" width="7.7109375" customWidth="1"/>
    <col min="1784" max="1784" width="11.140625" customWidth="1"/>
    <col min="1785" max="1785" width="12" customWidth="1"/>
    <col min="1786" max="1786" width="13.5703125" customWidth="1"/>
    <col min="1787" max="1787" width="2.28515625" customWidth="1"/>
    <col min="1788" max="1788" width="11.42578125" customWidth="1"/>
    <col min="1789" max="1789" width="9.42578125" customWidth="1"/>
    <col min="1790" max="1790" width="13.28515625" customWidth="1"/>
    <col min="1791" max="1791" width="18.42578125" customWidth="1"/>
    <col min="2039" max="2039" width="7.7109375" customWidth="1"/>
    <col min="2040" max="2040" width="11.140625" customWidth="1"/>
    <col min="2041" max="2041" width="12" customWidth="1"/>
    <col min="2042" max="2042" width="13.5703125" customWidth="1"/>
    <col min="2043" max="2043" width="2.28515625" customWidth="1"/>
    <col min="2044" max="2044" width="11.42578125" customWidth="1"/>
    <col min="2045" max="2045" width="9.42578125" customWidth="1"/>
    <col min="2046" max="2046" width="13.28515625" customWidth="1"/>
    <col min="2047" max="2047" width="18.42578125" customWidth="1"/>
    <col min="2295" max="2295" width="7.7109375" customWidth="1"/>
    <col min="2296" max="2296" width="11.140625" customWidth="1"/>
    <col min="2297" max="2297" width="12" customWidth="1"/>
    <col min="2298" max="2298" width="13.5703125" customWidth="1"/>
    <col min="2299" max="2299" width="2.28515625" customWidth="1"/>
    <col min="2300" max="2300" width="11.42578125" customWidth="1"/>
    <col min="2301" max="2301" width="9.42578125" customWidth="1"/>
    <col min="2302" max="2302" width="13.28515625" customWidth="1"/>
    <col min="2303" max="2303" width="18.42578125" customWidth="1"/>
    <col min="2551" max="2551" width="7.7109375" customWidth="1"/>
    <col min="2552" max="2552" width="11.140625" customWidth="1"/>
    <col min="2553" max="2553" width="12" customWidth="1"/>
    <col min="2554" max="2554" width="13.5703125" customWidth="1"/>
    <col min="2555" max="2555" width="2.28515625" customWidth="1"/>
    <col min="2556" max="2556" width="11.42578125" customWidth="1"/>
    <col min="2557" max="2557" width="9.42578125" customWidth="1"/>
    <col min="2558" max="2558" width="13.28515625" customWidth="1"/>
    <col min="2559" max="2559" width="18.42578125" customWidth="1"/>
    <col min="2807" max="2807" width="7.7109375" customWidth="1"/>
    <col min="2808" max="2808" width="11.140625" customWidth="1"/>
    <col min="2809" max="2809" width="12" customWidth="1"/>
    <col min="2810" max="2810" width="13.5703125" customWidth="1"/>
    <col min="2811" max="2811" width="2.28515625" customWidth="1"/>
    <col min="2812" max="2812" width="11.42578125" customWidth="1"/>
    <col min="2813" max="2813" width="9.42578125" customWidth="1"/>
    <col min="2814" max="2814" width="13.28515625" customWidth="1"/>
    <col min="2815" max="2815" width="18.42578125" customWidth="1"/>
    <col min="3063" max="3063" width="7.7109375" customWidth="1"/>
    <col min="3064" max="3064" width="11.140625" customWidth="1"/>
    <col min="3065" max="3065" width="12" customWidth="1"/>
    <col min="3066" max="3066" width="13.5703125" customWidth="1"/>
    <col min="3067" max="3067" width="2.28515625" customWidth="1"/>
    <col min="3068" max="3068" width="11.42578125" customWidth="1"/>
    <col min="3069" max="3069" width="9.42578125" customWidth="1"/>
    <col min="3070" max="3070" width="13.28515625" customWidth="1"/>
    <col min="3071" max="3071" width="18.42578125" customWidth="1"/>
    <col min="3319" max="3319" width="7.7109375" customWidth="1"/>
    <col min="3320" max="3320" width="11.140625" customWidth="1"/>
    <col min="3321" max="3321" width="12" customWidth="1"/>
    <col min="3322" max="3322" width="13.5703125" customWidth="1"/>
    <col min="3323" max="3323" width="2.28515625" customWidth="1"/>
    <col min="3324" max="3324" width="11.42578125" customWidth="1"/>
    <col min="3325" max="3325" width="9.42578125" customWidth="1"/>
    <col min="3326" max="3326" width="13.28515625" customWidth="1"/>
    <col min="3327" max="3327" width="18.42578125" customWidth="1"/>
    <col min="3575" max="3575" width="7.7109375" customWidth="1"/>
    <col min="3576" max="3576" width="11.140625" customWidth="1"/>
    <col min="3577" max="3577" width="12" customWidth="1"/>
    <col min="3578" max="3578" width="13.5703125" customWidth="1"/>
    <col min="3579" max="3579" width="2.28515625" customWidth="1"/>
    <col min="3580" max="3580" width="11.42578125" customWidth="1"/>
    <col min="3581" max="3581" width="9.42578125" customWidth="1"/>
    <col min="3582" max="3582" width="13.28515625" customWidth="1"/>
    <col min="3583" max="3583" width="18.42578125" customWidth="1"/>
    <col min="3831" max="3831" width="7.7109375" customWidth="1"/>
    <col min="3832" max="3832" width="11.140625" customWidth="1"/>
    <col min="3833" max="3833" width="12" customWidth="1"/>
    <col min="3834" max="3834" width="13.5703125" customWidth="1"/>
    <col min="3835" max="3835" width="2.28515625" customWidth="1"/>
    <col min="3836" max="3836" width="11.42578125" customWidth="1"/>
    <col min="3837" max="3837" width="9.42578125" customWidth="1"/>
    <col min="3838" max="3838" width="13.28515625" customWidth="1"/>
    <col min="3839" max="3839" width="18.42578125" customWidth="1"/>
    <col min="4087" max="4087" width="7.7109375" customWidth="1"/>
    <col min="4088" max="4088" width="11.140625" customWidth="1"/>
    <col min="4089" max="4089" width="12" customWidth="1"/>
    <col min="4090" max="4090" width="13.5703125" customWidth="1"/>
    <col min="4091" max="4091" width="2.28515625" customWidth="1"/>
    <col min="4092" max="4092" width="11.42578125" customWidth="1"/>
    <col min="4093" max="4093" width="9.42578125" customWidth="1"/>
    <col min="4094" max="4094" width="13.28515625" customWidth="1"/>
    <col min="4095" max="4095" width="18.42578125" customWidth="1"/>
    <col min="4343" max="4343" width="7.7109375" customWidth="1"/>
    <col min="4344" max="4344" width="11.140625" customWidth="1"/>
    <col min="4345" max="4345" width="12" customWidth="1"/>
    <col min="4346" max="4346" width="13.5703125" customWidth="1"/>
    <col min="4347" max="4347" width="2.28515625" customWidth="1"/>
    <col min="4348" max="4348" width="11.42578125" customWidth="1"/>
    <col min="4349" max="4349" width="9.42578125" customWidth="1"/>
    <col min="4350" max="4350" width="13.28515625" customWidth="1"/>
    <col min="4351" max="4351" width="18.42578125" customWidth="1"/>
    <col min="4599" max="4599" width="7.7109375" customWidth="1"/>
    <col min="4600" max="4600" width="11.140625" customWidth="1"/>
    <col min="4601" max="4601" width="12" customWidth="1"/>
    <col min="4602" max="4602" width="13.5703125" customWidth="1"/>
    <col min="4603" max="4603" width="2.28515625" customWidth="1"/>
    <col min="4604" max="4604" width="11.42578125" customWidth="1"/>
    <col min="4605" max="4605" width="9.42578125" customWidth="1"/>
    <col min="4606" max="4606" width="13.28515625" customWidth="1"/>
    <col min="4607" max="4607" width="18.42578125" customWidth="1"/>
    <col min="4855" max="4855" width="7.7109375" customWidth="1"/>
    <col min="4856" max="4856" width="11.140625" customWidth="1"/>
    <col min="4857" max="4857" width="12" customWidth="1"/>
    <col min="4858" max="4858" width="13.5703125" customWidth="1"/>
    <col min="4859" max="4859" width="2.28515625" customWidth="1"/>
    <col min="4860" max="4860" width="11.42578125" customWidth="1"/>
    <col min="4861" max="4861" width="9.42578125" customWidth="1"/>
    <col min="4862" max="4862" width="13.28515625" customWidth="1"/>
    <col min="4863" max="4863" width="18.42578125" customWidth="1"/>
    <col min="5111" max="5111" width="7.7109375" customWidth="1"/>
    <col min="5112" max="5112" width="11.140625" customWidth="1"/>
    <col min="5113" max="5113" width="12" customWidth="1"/>
    <col min="5114" max="5114" width="13.5703125" customWidth="1"/>
    <col min="5115" max="5115" width="2.28515625" customWidth="1"/>
    <col min="5116" max="5116" width="11.42578125" customWidth="1"/>
    <col min="5117" max="5117" width="9.42578125" customWidth="1"/>
    <col min="5118" max="5118" width="13.28515625" customWidth="1"/>
    <col min="5119" max="5119" width="18.42578125" customWidth="1"/>
    <col min="5367" max="5367" width="7.7109375" customWidth="1"/>
    <col min="5368" max="5368" width="11.140625" customWidth="1"/>
    <col min="5369" max="5369" width="12" customWidth="1"/>
    <col min="5370" max="5370" width="13.5703125" customWidth="1"/>
    <col min="5371" max="5371" width="2.28515625" customWidth="1"/>
    <col min="5372" max="5372" width="11.42578125" customWidth="1"/>
    <col min="5373" max="5373" width="9.42578125" customWidth="1"/>
    <col min="5374" max="5374" width="13.28515625" customWidth="1"/>
    <col min="5375" max="5375" width="18.42578125" customWidth="1"/>
    <col min="5623" max="5623" width="7.7109375" customWidth="1"/>
    <col min="5624" max="5624" width="11.140625" customWidth="1"/>
    <col min="5625" max="5625" width="12" customWidth="1"/>
    <col min="5626" max="5626" width="13.5703125" customWidth="1"/>
    <col min="5627" max="5627" width="2.28515625" customWidth="1"/>
    <col min="5628" max="5628" width="11.42578125" customWidth="1"/>
    <col min="5629" max="5629" width="9.42578125" customWidth="1"/>
    <col min="5630" max="5630" width="13.28515625" customWidth="1"/>
    <col min="5631" max="5631" width="18.42578125" customWidth="1"/>
    <col min="5879" max="5879" width="7.7109375" customWidth="1"/>
    <col min="5880" max="5880" width="11.140625" customWidth="1"/>
    <col min="5881" max="5881" width="12" customWidth="1"/>
    <col min="5882" max="5882" width="13.5703125" customWidth="1"/>
    <col min="5883" max="5883" width="2.28515625" customWidth="1"/>
    <col min="5884" max="5884" width="11.42578125" customWidth="1"/>
    <col min="5885" max="5885" width="9.42578125" customWidth="1"/>
    <col min="5886" max="5886" width="13.28515625" customWidth="1"/>
    <col min="5887" max="5887" width="18.42578125" customWidth="1"/>
    <col min="6135" max="6135" width="7.7109375" customWidth="1"/>
    <col min="6136" max="6136" width="11.140625" customWidth="1"/>
    <col min="6137" max="6137" width="12" customWidth="1"/>
    <col min="6138" max="6138" width="13.5703125" customWidth="1"/>
    <col min="6139" max="6139" width="2.28515625" customWidth="1"/>
    <col min="6140" max="6140" width="11.42578125" customWidth="1"/>
    <col min="6141" max="6141" width="9.42578125" customWidth="1"/>
    <col min="6142" max="6142" width="13.28515625" customWidth="1"/>
    <col min="6143" max="6143" width="18.42578125" customWidth="1"/>
    <col min="6391" max="6391" width="7.7109375" customWidth="1"/>
    <col min="6392" max="6392" width="11.140625" customWidth="1"/>
    <col min="6393" max="6393" width="12" customWidth="1"/>
    <col min="6394" max="6394" width="13.5703125" customWidth="1"/>
    <col min="6395" max="6395" width="2.28515625" customWidth="1"/>
    <col min="6396" max="6396" width="11.42578125" customWidth="1"/>
    <col min="6397" max="6397" width="9.42578125" customWidth="1"/>
    <col min="6398" max="6398" width="13.28515625" customWidth="1"/>
    <col min="6399" max="6399" width="18.42578125" customWidth="1"/>
    <col min="6647" max="6647" width="7.7109375" customWidth="1"/>
    <col min="6648" max="6648" width="11.140625" customWidth="1"/>
    <col min="6649" max="6649" width="12" customWidth="1"/>
    <col min="6650" max="6650" width="13.5703125" customWidth="1"/>
    <col min="6651" max="6651" width="2.28515625" customWidth="1"/>
    <col min="6652" max="6652" width="11.42578125" customWidth="1"/>
    <col min="6653" max="6653" width="9.42578125" customWidth="1"/>
    <col min="6654" max="6654" width="13.28515625" customWidth="1"/>
    <col min="6655" max="6655" width="18.42578125" customWidth="1"/>
    <col min="6903" max="6903" width="7.7109375" customWidth="1"/>
    <col min="6904" max="6904" width="11.140625" customWidth="1"/>
    <col min="6905" max="6905" width="12" customWidth="1"/>
    <col min="6906" max="6906" width="13.5703125" customWidth="1"/>
    <col min="6907" max="6907" width="2.28515625" customWidth="1"/>
    <col min="6908" max="6908" width="11.42578125" customWidth="1"/>
    <col min="6909" max="6909" width="9.42578125" customWidth="1"/>
    <col min="6910" max="6910" width="13.28515625" customWidth="1"/>
    <col min="6911" max="6911" width="18.42578125" customWidth="1"/>
    <col min="7159" max="7159" width="7.7109375" customWidth="1"/>
    <col min="7160" max="7160" width="11.140625" customWidth="1"/>
    <col min="7161" max="7161" width="12" customWidth="1"/>
    <col min="7162" max="7162" width="13.5703125" customWidth="1"/>
    <col min="7163" max="7163" width="2.28515625" customWidth="1"/>
    <col min="7164" max="7164" width="11.42578125" customWidth="1"/>
    <col min="7165" max="7165" width="9.42578125" customWidth="1"/>
    <col min="7166" max="7166" width="13.28515625" customWidth="1"/>
    <col min="7167" max="7167" width="18.42578125" customWidth="1"/>
    <col min="7415" max="7415" width="7.7109375" customWidth="1"/>
    <col min="7416" max="7416" width="11.140625" customWidth="1"/>
    <col min="7417" max="7417" width="12" customWidth="1"/>
    <col min="7418" max="7418" width="13.5703125" customWidth="1"/>
    <col min="7419" max="7419" width="2.28515625" customWidth="1"/>
    <col min="7420" max="7420" width="11.42578125" customWidth="1"/>
    <col min="7421" max="7421" width="9.42578125" customWidth="1"/>
    <col min="7422" max="7422" width="13.28515625" customWidth="1"/>
    <col min="7423" max="7423" width="18.42578125" customWidth="1"/>
    <col min="7671" max="7671" width="7.7109375" customWidth="1"/>
    <col min="7672" max="7672" width="11.140625" customWidth="1"/>
    <col min="7673" max="7673" width="12" customWidth="1"/>
    <col min="7674" max="7674" width="13.5703125" customWidth="1"/>
    <col min="7675" max="7675" width="2.28515625" customWidth="1"/>
    <col min="7676" max="7676" width="11.42578125" customWidth="1"/>
    <col min="7677" max="7677" width="9.42578125" customWidth="1"/>
    <col min="7678" max="7678" width="13.28515625" customWidth="1"/>
    <col min="7679" max="7679" width="18.42578125" customWidth="1"/>
    <col min="7927" max="7927" width="7.7109375" customWidth="1"/>
    <col min="7928" max="7928" width="11.140625" customWidth="1"/>
    <col min="7929" max="7929" width="12" customWidth="1"/>
    <col min="7930" max="7930" width="13.5703125" customWidth="1"/>
    <col min="7931" max="7931" width="2.28515625" customWidth="1"/>
    <col min="7932" max="7932" width="11.42578125" customWidth="1"/>
    <col min="7933" max="7933" width="9.42578125" customWidth="1"/>
    <col min="7934" max="7934" width="13.28515625" customWidth="1"/>
    <col min="7935" max="7935" width="18.42578125" customWidth="1"/>
    <col min="8183" max="8183" width="7.7109375" customWidth="1"/>
    <col min="8184" max="8184" width="11.140625" customWidth="1"/>
    <col min="8185" max="8185" width="12" customWidth="1"/>
    <col min="8186" max="8186" width="13.5703125" customWidth="1"/>
    <col min="8187" max="8187" width="2.28515625" customWidth="1"/>
    <col min="8188" max="8188" width="11.42578125" customWidth="1"/>
    <col min="8189" max="8189" width="9.42578125" customWidth="1"/>
    <col min="8190" max="8190" width="13.28515625" customWidth="1"/>
    <col min="8191" max="8191" width="18.42578125" customWidth="1"/>
    <col min="8439" max="8439" width="7.7109375" customWidth="1"/>
    <col min="8440" max="8440" width="11.140625" customWidth="1"/>
    <col min="8441" max="8441" width="12" customWidth="1"/>
    <col min="8442" max="8442" width="13.5703125" customWidth="1"/>
    <col min="8443" max="8443" width="2.28515625" customWidth="1"/>
    <col min="8444" max="8444" width="11.42578125" customWidth="1"/>
    <col min="8445" max="8445" width="9.42578125" customWidth="1"/>
    <col min="8446" max="8446" width="13.28515625" customWidth="1"/>
    <col min="8447" max="8447" width="18.42578125" customWidth="1"/>
    <col min="8695" max="8695" width="7.7109375" customWidth="1"/>
    <col min="8696" max="8696" width="11.140625" customWidth="1"/>
    <col min="8697" max="8697" width="12" customWidth="1"/>
    <col min="8698" max="8698" width="13.5703125" customWidth="1"/>
    <col min="8699" max="8699" width="2.28515625" customWidth="1"/>
    <col min="8700" max="8700" width="11.42578125" customWidth="1"/>
    <col min="8701" max="8701" width="9.42578125" customWidth="1"/>
    <col min="8702" max="8702" width="13.28515625" customWidth="1"/>
    <col min="8703" max="8703" width="18.42578125" customWidth="1"/>
    <col min="8951" max="8951" width="7.7109375" customWidth="1"/>
    <col min="8952" max="8952" width="11.140625" customWidth="1"/>
    <col min="8953" max="8953" width="12" customWidth="1"/>
    <col min="8954" max="8954" width="13.5703125" customWidth="1"/>
    <col min="8955" max="8955" width="2.28515625" customWidth="1"/>
    <col min="8956" max="8956" width="11.42578125" customWidth="1"/>
    <col min="8957" max="8957" width="9.42578125" customWidth="1"/>
    <col min="8958" max="8958" width="13.28515625" customWidth="1"/>
    <col min="8959" max="8959" width="18.42578125" customWidth="1"/>
    <col min="9207" max="9207" width="7.7109375" customWidth="1"/>
    <col min="9208" max="9208" width="11.140625" customWidth="1"/>
    <col min="9209" max="9209" width="12" customWidth="1"/>
    <col min="9210" max="9210" width="13.5703125" customWidth="1"/>
    <col min="9211" max="9211" width="2.28515625" customWidth="1"/>
    <col min="9212" max="9212" width="11.42578125" customWidth="1"/>
    <col min="9213" max="9213" width="9.42578125" customWidth="1"/>
    <col min="9214" max="9214" width="13.28515625" customWidth="1"/>
    <col min="9215" max="9215" width="18.42578125" customWidth="1"/>
    <col min="9463" max="9463" width="7.7109375" customWidth="1"/>
    <col min="9464" max="9464" width="11.140625" customWidth="1"/>
    <col min="9465" max="9465" width="12" customWidth="1"/>
    <col min="9466" max="9466" width="13.5703125" customWidth="1"/>
    <col min="9467" max="9467" width="2.28515625" customWidth="1"/>
    <col min="9468" max="9468" width="11.42578125" customWidth="1"/>
    <col min="9469" max="9469" width="9.42578125" customWidth="1"/>
    <col min="9470" max="9470" width="13.28515625" customWidth="1"/>
    <col min="9471" max="9471" width="18.42578125" customWidth="1"/>
    <col min="9719" max="9719" width="7.7109375" customWidth="1"/>
    <col min="9720" max="9720" width="11.140625" customWidth="1"/>
    <col min="9721" max="9721" width="12" customWidth="1"/>
    <col min="9722" max="9722" width="13.5703125" customWidth="1"/>
    <col min="9723" max="9723" width="2.28515625" customWidth="1"/>
    <col min="9724" max="9724" width="11.42578125" customWidth="1"/>
    <col min="9725" max="9725" width="9.42578125" customWidth="1"/>
    <col min="9726" max="9726" width="13.28515625" customWidth="1"/>
    <col min="9727" max="9727" width="18.42578125" customWidth="1"/>
    <col min="9975" max="9975" width="7.7109375" customWidth="1"/>
    <col min="9976" max="9976" width="11.140625" customWidth="1"/>
    <col min="9977" max="9977" width="12" customWidth="1"/>
    <col min="9978" max="9978" width="13.5703125" customWidth="1"/>
    <col min="9979" max="9979" width="2.28515625" customWidth="1"/>
    <col min="9980" max="9980" width="11.42578125" customWidth="1"/>
    <col min="9981" max="9981" width="9.42578125" customWidth="1"/>
    <col min="9982" max="9982" width="13.28515625" customWidth="1"/>
    <col min="9983" max="9983" width="18.42578125" customWidth="1"/>
    <col min="10231" max="10231" width="7.7109375" customWidth="1"/>
    <col min="10232" max="10232" width="11.140625" customWidth="1"/>
    <col min="10233" max="10233" width="12" customWidth="1"/>
    <col min="10234" max="10234" width="13.5703125" customWidth="1"/>
    <col min="10235" max="10235" width="2.28515625" customWidth="1"/>
    <col min="10236" max="10236" width="11.42578125" customWidth="1"/>
    <col min="10237" max="10237" width="9.42578125" customWidth="1"/>
    <col min="10238" max="10238" width="13.28515625" customWidth="1"/>
    <col min="10239" max="10239" width="18.42578125" customWidth="1"/>
    <col min="10487" max="10487" width="7.7109375" customWidth="1"/>
    <col min="10488" max="10488" width="11.140625" customWidth="1"/>
    <col min="10489" max="10489" width="12" customWidth="1"/>
    <col min="10490" max="10490" width="13.5703125" customWidth="1"/>
    <col min="10491" max="10491" width="2.28515625" customWidth="1"/>
    <col min="10492" max="10492" width="11.42578125" customWidth="1"/>
    <col min="10493" max="10493" width="9.42578125" customWidth="1"/>
    <col min="10494" max="10494" width="13.28515625" customWidth="1"/>
    <col min="10495" max="10495" width="18.42578125" customWidth="1"/>
    <col min="10743" max="10743" width="7.7109375" customWidth="1"/>
    <col min="10744" max="10744" width="11.140625" customWidth="1"/>
    <col min="10745" max="10745" width="12" customWidth="1"/>
    <col min="10746" max="10746" width="13.5703125" customWidth="1"/>
    <col min="10747" max="10747" width="2.28515625" customWidth="1"/>
    <col min="10748" max="10748" width="11.42578125" customWidth="1"/>
    <col min="10749" max="10749" width="9.42578125" customWidth="1"/>
    <col min="10750" max="10750" width="13.28515625" customWidth="1"/>
    <col min="10751" max="10751" width="18.42578125" customWidth="1"/>
    <col min="10999" max="10999" width="7.7109375" customWidth="1"/>
    <col min="11000" max="11000" width="11.140625" customWidth="1"/>
    <col min="11001" max="11001" width="12" customWidth="1"/>
    <col min="11002" max="11002" width="13.5703125" customWidth="1"/>
    <col min="11003" max="11003" width="2.28515625" customWidth="1"/>
    <col min="11004" max="11004" width="11.42578125" customWidth="1"/>
    <col min="11005" max="11005" width="9.42578125" customWidth="1"/>
    <col min="11006" max="11006" width="13.28515625" customWidth="1"/>
    <col min="11007" max="11007" width="18.42578125" customWidth="1"/>
    <col min="11255" max="11255" width="7.7109375" customWidth="1"/>
    <col min="11256" max="11256" width="11.140625" customWidth="1"/>
    <col min="11257" max="11257" width="12" customWidth="1"/>
    <col min="11258" max="11258" width="13.5703125" customWidth="1"/>
    <col min="11259" max="11259" width="2.28515625" customWidth="1"/>
    <col min="11260" max="11260" width="11.42578125" customWidth="1"/>
    <col min="11261" max="11261" width="9.42578125" customWidth="1"/>
    <col min="11262" max="11262" width="13.28515625" customWidth="1"/>
    <col min="11263" max="11263" width="18.42578125" customWidth="1"/>
    <col min="11511" max="11511" width="7.7109375" customWidth="1"/>
    <col min="11512" max="11512" width="11.140625" customWidth="1"/>
    <col min="11513" max="11513" width="12" customWidth="1"/>
    <col min="11514" max="11514" width="13.5703125" customWidth="1"/>
    <col min="11515" max="11515" width="2.28515625" customWidth="1"/>
    <col min="11516" max="11516" width="11.42578125" customWidth="1"/>
    <col min="11517" max="11517" width="9.42578125" customWidth="1"/>
    <col min="11518" max="11518" width="13.28515625" customWidth="1"/>
    <col min="11519" max="11519" width="18.42578125" customWidth="1"/>
    <col min="11767" max="11767" width="7.7109375" customWidth="1"/>
    <col min="11768" max="11768" width="11.140625" customWidth="1"/>
    <col min="11769" max="11769" width="12" customWidth="1"/>
    <col min="11770" max="11770" width="13.5703125" customWidth="1"/>
    <col min="11771" max="11771" width="2.28515625" customWidth="1"/>
    <col min="11772" max="11772" width="11.42578125" customWidth="1"/>
    <col min="11773" max="11773" width="9.42578125" customWidth="1"/>
    <col min="11774" max="11774" width="13.28515625" customWidth="1"/>
    <col min="11775" max="11775" width="18.42578125" customWidth="1"/>
    <col min="12023" max="12023" width="7.7109375" customWidth="1"/>
    <col min="12024" max="12024" width="11.140625" customWidth="1"/>
    <col min="12025" max="12025" width="12" customWidth="1"/>
    <col min="12026" max="12026" width="13.5703125" customWidth="1"/>
    <col min="12027" max="12027" width="2.28515625" customWidth="1"/>
    <col min="12028" max="12028" width="11.42578125" customWidth="1"/>
    <col min="12029" max="12029" width="9.42578125" customWidth="1"/>
    <col min="12030" max="12030" width="13.28515625" customWidth="1"/>
    <col min="12031" max="12031" width="18.42578125" customWidth="1"/>
    <col min="12279" max="12279" width="7.7109375" customWidth="1"/>
    <col min="12280" max="12280" width="11.140625" customWidth="1"/>
    <col min="12281" max="12281" width="12" customWidth="1"/>
    <col min="12282" max="12282" width="13.5703125" customWidth="1"/>
    <col min="12283" max="12283" width="2.28515625" customWidth="1"/>
    <col min="12284" max="12284" width="11.42578125" customWidth="1"/>
    <col min="12285" max="12285" width="9.42578125" customWidth="1"/>
    <col min="12286" max="12286" width="13.28515625" customWidth="1"/>
    <col min="12287" max="12287" width="18.42578125" customWidth="1"/>
    <col min="12535" max="12535" width="7.7109375" customWidth="1"/>
    <col min="12536" max="12536" width="11.140625" customWidth="1"/>
    <col min="12537" max="12537" width="12" customWidth="1"/>
    <col min="12538" max="12538" width="13.5703125" customWidth="1"/>
    <col min="12539" max="12539" width="2.28515625" customWidth="1"/>
    <col min="12540" max="12540" width="11.42578125" customWidth="1"/>
    <col min="12541" max="12541" width="9.42578125" customWidth="1"/>
    <col min="12542" max="12542" width="13.28515625" customWidth="1"/>
    <col min="12543" max="12543" width="18.42578125" customWidth="1"/>
    <col min="12791" max="12791" width="7.7109375" customWidth="1"/>
    <col min="12792" max="12792" width="11.140625" customWidth="1"/>
    <col min="12793" max="12793" width="12" customWidth="1"/>
    <col min="12794" max="12794" width="13.5703125" customWidth="1"/>
    <col min="12795" max="12795" width="2.28515625" customWidth="1"/>
    <col min="12796" max="12796" width="11.42578125" customWidth="1"/>
    <col min="12797" max="12797" width="9.42578125" customWidth="1"/>
    <col min="12798" max="12798" width="13.28515625" customWidth="1"/>
    <col min="12799" max="12799" width="18.42578125" customWidth="1"/>
    <col min="13047" max="13047" width="7.7109375" customWidth="1"/>
    <col min="13048" max="13048" width="11.140625" customWidth="1"/>
    <col min="13049" max="13049" width="12" customWidth="1"/>
    <col min="13050" max="13050" width="13.5703125" customWidth="1"/>
    <col min="13051" max="13051" width="2.28515625" customWidth="1"/>
    <col min="13052" max="13052" width="11.42578125" customWidth="1"/>
    <col min="13053" max="13053" width="9.42578125" customWidth="1"/>
    <col min="13054" max="13054" width="13.28515625" customWidth="1"/>
    <col min="13055" max="13055" width="18.42578125" customWidth="1"/>
    <col min="13303" max="13303" width="7.7109375" customWidth="1"/>
    <col min="13304" max="13304" width="11.140625" customWidth="1"/>
    <col min="13305" max="13305" width="12" customWidth="1"/>
    <col min="13306" max="13306" width="13.5703125" customWidth="1"/>
    <col min="13307" max="13307" width="2.28515625" customWidth="1"/>
    <col min="13308" max="13308" width="11.42578125" customWidth="1"/>
    <col min="13309" max="13309" width="9.42578125" customWidth="1"/>
    <col min="13310" max="13310" width="13.28515625" customWidth="1"/>
    <col min="13311" max="13311" width="18.42578125" customWidth="1"/>
    <col min="13559" max="13559" width="7.7109375" customWidth="1"/>
    <col min="13560" max="13560" width="11.140625" customWidth="1"/>
    <col min="13561" max="13561" width="12" customWidth="1"/>
    <col min="13562" max="13562" width="13.5703125" customWidth="1"/>
    <col min="13563" max="13563" width="2.28515625" customWidth="1"/>
    <col min="13564" max="13564" width="11.42578125" customWidth="1"/>
    <col min="13565" max="13565" width="9.42578125" customWidth="1"/>
    <col min="13566" max="13566" width="13.28515625" customWidth="1"/>
    <col min="13567" max="13567" width="18.42578125" customWidth="1"/>
    <col min="13815" max="13815" width="7.7109375" customWidth="1"/>
    <col min="13816" max="13816" width="11.140625" customWidth="1"/>
    <col min="13817" max="13817" width="12" customWidth="1"/>
    <col min="13818" max="13818" width="13.5703125" customWidth="1"/>
    <col min="13819" max="13819" width="2.28515625" customWidth="1"/>
    <col min="13820" max="13820" width="11.42578125" customWidth="1"/>
    <col min="13821" max="13821" width="9.42578125" customWidth="1"/>
    <col min="13822" max="13822" width="13.28515625" customWidth="1"/>
    <col min="13823" max="13823" width="18.42578125" customWidth="1"/>
    <col min="14071" max="14071" width="7.7109375" customWidth="1"/>
    <col min="14072" max="14072" width="11.140625" customWidth="1"/>
    <col min="14073" max="14073" width="12" customWidth="1"/>
    <col min="14074" max="14074" width="13.5703125" customWidth="1"/>
    <col min="14075" max="14075" width="2.28515625" customWidth="1"/>
    <col min="14076" max="14076" width="11.42578125" customWidth="1"/>
    <col min="14077" max="14077" width="9.42578125" customWidth="1"/>
    <col min="14078" max="14078" width="13.28515625" customWidth="1"/>
    <col min="14079" max="14079" width="18.42578125" customWidth="1"/>
    <col min="14327" max="14327" width="7.7109375" customWidth="1"/>
    <col min="14328" max="14328" width="11.140625" customWidth="1"/>
    <col min="14329" max="14329" width="12" customWidth="1"/>
    <col min="14330" max="14330" width="13.5703125" customWidth="1"/>
    <col min="14331" max="14331" width="2.28515625" customWidth="1"/>
    <col min="14332" max="14332" width="11.42578125" customWidth="1"/>
    <col min="14333" max="14333" width="9.42578125" customWidth="1"/>
    <col min="14334" max="14334" width="13.28515625" customWidth="1"/>
    <col min="14335" max="14335" width="18.42578125" customWidth="1"/>
    <col min="14583" max="14583" width="7.7109375" customWidth="1"/>
    <col min="14584" max="14584" width="11.140625" customWidth="1"/>
    <col min="14585" max="14585" width="12" customWidth="1"/>
    <col min="14586" max="14586" width="13.5703125" customWidth="1"/>
    <col min="14587" max="14587" width="2.28515625" customWidth="1"/>
    <col min="14588" max="14588" width="11.42578125" customWidth="1"/>
    <col min="14589" max="14589" width="9.42578125" customWidth="1"/>
    <col min="14590" max="14590" width="13.28515625" customWidth="1"/>
    <col min="14591" max="14591" width="18.42578125" customWidth="1"/>
    <col min="14839" max="14839" width="7.7109375" customWidth="1"/>
    <col min="14840" max="14840" width="11.140625" customWidth="1"/>
    <col min="14841" max="14841" width="12" customWidth="1"/>
    <col min="14842" max="14842" width="13.5703125" customWidth="1"/>
    <col min="14843" max="14843" width="2.28515625" customWidth="1"/>
    <col min="14844" max="14844" width="11.42578125" customWidth="1"/>
    <col min="14845" max="14845" width="9.42578125" customWidth="1"/>
    <col min="14846" max="14846" width="13.28515625" customWidth="1"/>
    <col min="14847" max="14847" width="18.42578125" customWidth="1"/>
    <col min="15095" max="15095" width="7.7109375" customWidth="1"/>
    <col min="15096" max="15096" width="11.140625" customWidth="1"/>
    <col min="15097" max="15097" width="12" customWidth="1"/>
    <col min="15098" max="15098" width="13.5703125" customWidth="1"/>
    <col min="15099" max="15099" width="2.28515625" customWidth="1"/>
    <col min="15100" max="15100" width="11.42578125" customWidth="1"/>
    <col min="15101" max="15101" width="9.42578125" customWidth="1"/>
    <col min="15102" max="15102" width="13.28515625" customWidth="1"/>
    <col min="15103" max="15103" width="18.42578125" customWidth="1"/>
    <col min="15351" max="15351" width="7.7109375" customWidth="1"/>
    <col min="15352" max="15352" width="11.140625" customWidth="1"/>
    <col min="15353" max="15353" width="12" customWidth="1"/>
    <col min="15354" max="15354" width="13.5703125" customWidth="1"/>
    <col min="15355" max="15355" width="2.28515625" customWidth="1"/>
    <col min="15356" max="15356" width="11.42578125" customWidth="1"/>
    <col min="15357" max="15357" width="9.42578125" customWidth="1"/>
    <col min="15358" max="15358" width="13.28515625" customWidth="1"/>
    <col min="15359" max="15359" width="18.42578125" customWidth="1"/>
    <col min="15607" max="15607" width="7.7109375" customWidth="1"/>
    <col min="15608" max="15608" width="11.140625" customWidth="1"/>
    <col min="15609" max="15609" width="12" customWidth="1"/>
    <col min="15610" max="15610" width="13.5703125" customWidth="1"/>
    <col min="15611" max="15611" width="2.28515625" customWidth="1"/>
    <col min="15612" max="15612" width="11.42578125" customWidth="1"/>
    <col min="15613" max="15613" width="9.42578125" customWidth="1"/>
    <col min="15614" max="15614" width="13.28515625" customWidth="1"/>
    <col min="15615" max="15615" width="18.42578125" customWidth="1"/>
    <col min="15863" max="15863" width="7.7109375" customWidth="1"/>
    <col min="15864" max="15864" width="11.140625" customWidth="1"/>
    <col min="15865" max="15865" width="12" customWidth="1"/>
    <col min="15866" max="15866" width="13.5703125" customWidth="1"/>
    <col min="15867" max="15867" width="2.28515625" customWidth="1"/>
    <col min="15868" max="15868" width="11.42578125" customWidth="1"/>
    <col min="15869" max="15869" width="9.42578125" customWidth="1"/>
    <col min="15870" max="15870" width="13.28515625" customWidth="1"/>
    <col min="15871" max="15871" width="18.42578125" customWidth="1"/>
    <col min="16119" max="16119" width="7.7109375" customWidth="1"/>
    <col min="16120" max="16120" width="11.140625" customWidth="1"/>
    <col min="16121" max="16121" width="12" customWidth="1"/>
    <col min="16122" max="16122" width="13.5703125" customWidth="1"/>
    <col min="16123" max="16123" width="2.28515625" customWidth="1"/>
    <col min="16124" max="16124" width="11.42578125" customWidth="1"/>
    <col min="16125" max="16125" width="9.42578125" customWidth="1"/>
    <col min="16126" max="16126" width="13.28515625" customWidth="1"/>
    <col min="16127" max="16127" width="18.42578125" customWidth="1"/>
  </cols>
  <sheetData>
    <row r="5" spans="1:9" ht="19.5" customHeight="1"/>
    <row r="6" spans="1:9" ht="25.5" customHeight="1">
      <c r="A6" s="148"/>
      <c r="B6" s="148"/>
      <c r="C6" s="148"/>
      <c r="D6" s="148"/>
      <c r="E6" s="148"/>
      <c r="F6" s="148"/>
      <c r="G6" s="148"/>
      <c r="H6" s="148"/>
      <c r="I6" s="148"/>
    </row>
    <row r="7" spans="1:9" ht="17.25" customHeight="1">
      <c r="A7" s="712"/>
      <c r="B7" s="712"/>
      <c r="C7" s="712"/>
      <c r="D7" s="713" t="s">
        <v>1523</v>
      </c>
      <c r="E7" s="713"/>
      <c r="F7" s="713"/>
      <c r="G7" s="713"/>
      <c r="H7" s="714"/>
      <c r="I7" s="714"/>
    </row>
    <row r="8" spans="1:9" ht="18.75" customHeight="1">
      <c r="A8" s="715" t="s">
        <v>1524</v>
      </c>
      <c r="B8" s="715"/>
      <c r="C8" s="715"/>
      <c r="D8" s="149"/>
      <c r="E8" s="149"/>
      <c r="F8" s="150"/>
      <c r="G8" s="151"/>
      <c r="H8" s="714"/>
      <c r="I8" s="714"/>
    </row>
    <row r="9" spans="1:9" ht="14.25" customHeight="1">
      <c r="A9" s="152"/>
      <c r="B9" s="716"/>
      <c r="C9" s="716"/>
      <c r="D9" s="149"/>
      <c r="E9" s="149"/>
      <c r="F9" s="150"/>
      <c r="G9" s="153"/>
      <c r="H9" s="714"/>
      <c r="I9" s="714"/>
    </row>
    <row r="10" spans="1:9" ht="9" customHeight="1">
      <c r="A10" s="152"/>
      <c r="B10" s="154"/>
      <c r="C10" s="154"/>
      <c r="D10" s="149"/>
      <c r="E10" s="149"/>
      <c r="F10" s="150"/>
      <c r="G10" s="153"/>
      <c r="H10" s="714"/>
      <c r="I10" s="714"/>
    </row>
    <row r="11" spans="1:9" ht="15" customHeight="1">
      <c r="A11" s="716" t="s">
        <v>1525</v>
      </c>
      <c r="B11" s="716"/>
      <c r="C11" s="716"/>
      <c r="D11" s="717"/>
      <c r="E11" s="717"/>
      <c r="F11" s="717"/>
      <c r="G11" s="717"/>
      <c r="H11" s="714"/>
      <c r="I11" s="714"/>
    </row>
    <row r="12" spans="1:9" ht="30" customHeight="1">
      <c r="A12" s="718"/>
      <c r="B12" s="718"/>
      <c r="C12" s="718"/>
      <c r="D12" s="718"/>
      <c r="E12" s="718"/>
      <c r="F12" s="718"/>
      <c r="G12" s="718"/>
      <c r="H12" s="718"/>
      <c r="I12" s="718"/>
    </row>
    <row r="13" spans="1:9" ht="11.25" customHeight="1">
      <c r="A13" s="719" t="s">
        <v>1526</v>
      </c>
      <c r="B13" s="719"/>
      <c r="C13" s="719"/>
      <c r="D13" s="720" t="s">
        <v>1527</v>
      </c>
      <c r="E13" s="720"/>
      <c r="F13" s="720"/>
      <c r="G13" s="720"/>
      <c r="H13" s="721"/>
      <c r="I13" s="721"/>
    </row>
    <row r="14" spans="1:9" ht="14.25" customHeight="1">
      <c r="A14" s="719" t="s">
        <v>1528</v>
      </c>
      <c r="B14" s="719"/>
      <c r="C14" s="719"/>
      <c r="D14" s="722" t="s">
        <v>1529</v>
      </c>
      <c r="E14" s="722"/>
      <c r="F14" s="722"/>
      <c r="G14" s="722"/>
      <c r="H14" s="723" t="s">
        <v>1530</v>
      </c>
      <c r="I14" s="723"/>
    </row>
    <row r="15" spans="1:9" ht="15.75" customHeight="1">
      <c r="A15" s="720" t="s">
        <v>1531</v>
      </c>
      <c r="B15" s="720"/>
      <c r="C15" s="720"/>
      <c r="D15" s="724"/>
      <c r="E15" s="724"/>
      <c r="F15" s="724"/>
      <c r="G15" s="724"/>
      <c r="H15" s="720" t="s">
        <v>1532</v>
      </c>
      <c r="I15" s="720"/>
    </row>
    <row r="16" spans="1:9" ht="16.5" customHeight="1">
      <c r="A16" s="725"/>
      <c r="B16" s="725"/>
      <c r="C16" s="725"/>
      <c r="D16" s="724"/>
      <c r="E16" s="724"/>
      <c r="F16" s="724"/>
      <c r="G16" s="724"/>
      <c r="H16" s="726" t="s">
        <v>1533</v>
      </c>
      <c r="I16" s="726"/>
    </row>
    <row r="17" spans="1:10" ht="14.25" customHeight="1">
      <c r="A17" s="724"/>
      <c r="B17" s="724"/>
      <c r="C17" s="724"/>
      <c r="D17" s="724"/>
      <c r="E17" s="724"/>
      <c r="F17" s="724"/>
      <c r="G17" s="724"/>
      <c r="H17" s="727" t="s">
        <v>1534</v>
      </c>
      <c r="I17" s="727"/>
    </row>
    <row r="18" spans="1:10" ht="18" customHeight="1">
      <c r="A18" s="728"/>
      <c r="B18" s="728"/>
      <c r="C18" s="728"/>
      <c r="D18" s="728"/>
      <c r="E18" s="728"/>
      <c r="F18" s="728"/>
      <c r="G18" s="728"/>
      <c r="H18" s="728"/>
      <c r="I18" s="728"/>
    </row>
    <row r="19" spans="1:10" ht="18" customHeight="1">
      <c r="A19" s="728"/>
      <c r="B19" s="728"/>
      <c r="C19" s="728"/>
      <c r="D19" s="728"/>
      <c r="E19" s="728"/>
      <c r="F19" s="728"/>
      <c r="G19" s="728"/>
      <c r="H19" s="728"/>
      <c r="I19" s="728"/>
    </row>
    <row r="20" spans="1:10" ht="8.25" customHeight="1">
      <c r="A20" s="728"/>
      <c r="B20" s="728"/>
      <c r="C20" s="728"/>
      <c r="D20" s="728"/>
      <c r="E20" s="728"/>
      <c r="F20" s="728"/>
      <c r="G20" s="728"/>
      <c r="H20" s="728"/>
      <c r="I20" s="728"/>
    </row>
    <row r="21" spans="1:10" ht="50.25" customHeight="1">
      <c r="A21" s="155"/>
      <c r="B21" s="724"/>
      <c r="C21" s="724"/>
      <c r="D21" s="155"/>
      <c r="E21" s="155"/>
      <c r="F21" s="155"/>
      <c r="G21" s="155"/>
      <c r="H21" s="155"/>
      <c r="I21" s="155"/>
    </row>
    <row r="22" spans="1:10" ht="20.25" customHeight="1">
      <c r="A22" s="156"/>
      <c r="B22" s="720" t="s">
        <v>1535</v>
      </c>
      <c r="C22" s="720"/>
      <c r="D22" s="720"/>
      <c r="E22" s="157"/>
      <c r="F22" s="156"/>
      <c r="G22" s="158"/>
      <c r="H22" s="159"/>
      <c r="I22" s="159"/>
    </row>
    <row r="23" spans="1:10" ht="22.5" customHeight="1">
      <c r="A23" s="156"/>
      <c r="B23" s="729"/>
      <c r="C23" s="729"/>
      <c r="D23" s="157"/>
      <c r="E23" s="157"/>
      <c r="F23" s="156"/>
      <c r="G23" s="158"/>
      <c r="H23" s="159"/>
      <c r="I23" s="159"/>
      <c r="J23" s="160"/>
    </row>
    <row r="24" spans="1:10" ht="18.75" customHeight="1">
      <c r="A24" s="156"/>
      <c r="B24" s="729"/>
      <c r="C24" s="729"/>
      <c r="D24" s="157"/>
      <c r="E24" s="157"/>
      <c r="F24" s="156"/>
      <c r="G24" s="158"/>
      <c r="H24" s="159"/>
      <c r="I24" s="159"/>
      <c r="J24" s="160"/>
    </row>
    <row r="25" spans="1:10" ht="20.25" customHeight="1">
      <c r="A25" s="156"/>
      <c r="B25" s="729"/>
      <c r="C25" s="729"/>
      <c r="D25" s="157"/>
      <c r="E25" s="157"/>
      <c r="F25" s="156"/>
      <c r="G25" s="158"/>
      <c r="H25" s="159"/>
      <c r="I25" s="159"/>
      <c r="J25" s="160"/>
    </row>
    <row r="26" spans="1:10" ht="24.75" customHeight="1">
      <c r="A26" s="156"/>
      <c r="B26" s="729"/>
      <c r="C26" s="729"/>
      <c r="D26" s="157"/>
      <c r="E26" s="157"/>
      <c r="F26" s="156"/>
      <c r="G26" s="158"/>
      <c r="H26" s="159"/>
      <c r="I26" s="159"/>
    </row>
    <row r="27" spans="1:10" ht="17.25" customHeight="1">
      <c r="A27" s="721" t="s">
        <v>1536</v>
      </c>
      <c r="B27" s="721"/>
      <c r="C27" s="721"/>
      <c r="D27" s="721"/>
      <c r="E27" s="161"/>
      <c r="F27" s="162"/>
      <c r="G27" s="161"/>
      <c r="H27" s="161"/>
      <c r="I27" s="163" t="s">
        <v>1537</v>
      </c>
    </row>
    <row r="28" spans="1:10" ht="21" customHeight="1">
      <c r="A28" s="164"/>
      <c r="B28" s="165"/>
      <c r="C28" s="165"/>
      <c r="D28" s="165"/>
      <c r="E28" s="161"/>
      <c r="G28" s="166"/>
      <c r="H28" s="166"/>
      <c r="I28" s="166"/>
    </row>
    <row r="29" spans="1:10" ht="18.75" customHeight="1">
      <c r="A29" s="723" t="s">
        <v>1538</v>
      </c>
      <c r="B29" s="723"/>
      <c r="C29" s="723"/>
      <c r="D29" s="723"/>
      <c r="E29" s="167"/>
      <c r="F29" s="723"/>
      <c r="G29" s="723"/>
      <c r="H29" s="723"/>
      <c r="I29" s="723"/>
    </row>
    <row r="30" spans="1:10" ht="18.75" customHeight="1">
      <c r="A30" s="723" t="s">
        <v>1539</v>
      </c>
      <c r="B30" s="723"/>
      <c r="C30" s="723"/>
      <c r="D30" s="723"/>
      <c r="E30" s="167"/>
      <c r="F30" s="723"/>
      <c r="G30" s="723"/>
      <c r="H30" s="723"/>
      <c r="I30" s="723"/>
    </row>
    <row r="31" spans="1:10" ht="18.75" customHeight="1">
      <c r="A31" s="723" t="s">
        <v>1540</v>
      </c>
      <c r="B31" s="723"/>
      <c r="C31" s="723"/>
      <c r="D31" s="723"/>
      <c r="E31" s="167"/>
      <c r="F31" s="723"/>
      <c r="G31" s="723"/>
      <c r="H31" s="723"/>
      <c r="I31" s="723"/>
    </row>
    <row r="32" spans="1:10" ht="18.75" customHeight="1">
      <c r="A32" s="725"/>
      <c r="B32" s="725"/>
      <c r="C32" s="725"/>
      <c r="D32" s="725"/>
      <c r="E32" s="168"/>
      <c r="F32" s="725"/>
      <c r="G32" s="725"/>
      <c r="H32" s="725"/>
      <c r="I32" s="725"/>
    </row>
    <row r="33" spans="1:13" ht="18.75" customHeight="1">
      <c r="A33" s="731" t="s">
        <v>1541</v>
      </c>
      <c r="B33" s="731"/>
      <c r="C33" s="731"/>
      <c r="D33" s="731"/>
      <c r="E33" s="731"/>
      <c r="F33" s="731"/>
      <c r="G33" s="731"/>
      <c r="H33" s="731"/>
      <c r="I33" s="731"/>
      <c r="J33" s="731"/>
      <c r="K33" s="731"/>
      <c r="L33" s="731"/>
      <c r="M33" s="731"/>
    </row>
    <row r="34" spans="1:13" ht="18.75" customHeight="1">
      <c r="A34" s="169"/>
      <c r="B34" s="169"/>
      <c r="C34" s="169"/>
      <c r="D34" s="169"/>
      <c r="E34" s="169"/>
      <c r="F34" s="169"/>
      <c r="G34" s="169"/>
      <c r="H34" s="169"/>
      <c r="I34" s="169"/>
      <c r="J34" s="169"/>
      <c r="K34" s="169"/>
      <c r="L34" s="169"/>
      <c r="M34" s="169"/>
    </row>
    <row r="35" spans="1:13" ht="3" customHeight="1">
      <c r="A35" s="732" t="s">
        <v>1542</v>
      </c>
      <c r="B35" s="732"/>
      <c r="C35" s="732"/>
      <c r="D35" s="732"/>
      <c r="E35" s="732"/>
      <c r="F35" s="732"/>
      <c r="G35" s="732"/>
      <c r="H35" s="732"/>
      <c r="I35" s="732"/>
      <c r="J35" s="732"/>
      <c r="K35" s="732"/>
      <c r="L35" s="732"/>
      <c r="M35" s="732"/>
    </row>
    <row r="36" spans="1:13" ht="15.75">
      <c r="A36" s="733"/>
      <c r="B36" s="734"/>
      <c r="C36" s="734"/>
      <c r="D36" s="734"/>
      <c r="E36" s="735"/>
      <c r="F36" s="736"/>
      <c r="G36" s="736"/>
      <c r="H36" s="736"/>
      <c r="I36" s="736"/>
      <c r="J36" s="736"/>
      <c r="K36" s="737"/>
      <c r="L36" s="737"/>
      <c r="M36" s="737"/>
    </row>
    <row r="37" spans="1:13" ht="15.75">
      <c r="A37" s="734"/>
      <c r="B37" s="734"/>
      <c r="C37" s="734"/>
      <c r="D37" s="734"/>
      <c r="E37" s="736"/>
      <c r="F37" s="736"/>
      <c r="G37" s="736"/>
      <c r="H37" s="736"/>
      <c r="I37" s="736"/>
      <c r="J37" s="736"/>
      <c r="K37" s="737"/>
      <c r="L37" s="737"/>
      <c r="M37" s="737"/>
    </row>
    <row r="38" spans="1:13" ht="15.75">
      <c r="A38" s="737"/>
      <c r="B38" s="737"/>
      <c r="C38" s="737"/>
      <c r="D38" s="737"/>
      <c r="E38" s="170"/>
      <c r="F38" s="170"/>
      <c r="G38" s="170"/>
      <c r="H38" s="170"/>
      <c r="I38" s="170"/>
      <c r="J38" s="170"/>
      <c r="K38" s="170"/>
      <c r="L38" s="170"/>
      <c r="M38" s="170"/>
    </row>
    <row r="39" spans="1:13" ht="15.75">
      <c r="A39" s="170"/>
      <c r="B39" s="730"/>
      <c r="C39" s="730"/>
      <c r="D39" s="730"/>
      <c r="E39" s="730"/>
      <c r="F39" s="730"/>
      <c r="G39" s="730"/>
      <c r="H39" s="730"/>
      <c r="I39" s="730"/>
      <c r="J39" s="730"/>
      <c r="K39" s="730"/>
      <c r="L39" s="730"/>
      <c r="M39" s="730"/>
    </row>
    <row r="40" spans="1:13" ht="15.75" customHeight="1">
      <c r="A40" s="730"/>
      <c r="B40" s="730"/>
      <c r="C40" s="730"/>
      <c r="D40" s="730"/>
      <c r="E40" s="730"/>
      <c r="F40" s="730"/>
      <c r="G40" s="730"/>
      <c r="H40" s="730"/>
      <c r="I40" s="730"/>
      <c r="J40" s="730"/>
      <c r="K40" s="730"/>
      <c r="L40" s="730"/>
      <c r="M40" s="730"/>
    </row>
    <row r="44" spans="1:13">
      <c r="I44" s="171"/>
    </row>
  </sheetData>
  <mergeCells count="50">
    <mergeCell ref="A40:M40"/>
    <mergeCell ref="A32:D32"/>
    <mergeCell ref="F32:I32"/>
    <mergeCell ref="A33:M33"/>
    <mergeCell ref="A35:M35"/>
    <mergeCell ref="A36:D36"/>
    <mergeCell ref="E36:J36"/>
    <mergeCell ref="K36:M36"/>
    <mergeCell ref="A37:D37"/>
    <mergeCell ref="E37:J37"/>
    <mergeCell ref="K37:M37"/>
    <mergeCell ref="A38:D38"/>
    <mergeCell ref="B39:M39"/>
    <mergeCell ref="A29:D29"/>
    <mergeCell ref="F29:I29"/>
    <mergeCell ref="A30:D30"/>
    <mergeCell ref="F30:I30"/>
    <mergeCell ref="A31:D31"/>
    <mergeCell ref="F31:I31"/>
    <mergeCell ref="B23:C23"/>
    <mergeCell ref="B24:C24"/>
    <mergeCell ref="B25:C25"/>
    <mergeCell ref="B26:C26"/>
    <mergeCell ref="A27:D27"/>
    <mergeCell ref="B22:D22"/>
    <mergeCell ref="A15:C15"/>
    <mergeCell ref="D15:G15"/>
    <mergeCell ref="H15:I15"/>
    <mergeCell ref="A16:C16"/>
    <mergeCell ref="D16:G16"/>
    <mergeCell ref="H16:I16"/>
    <mergeCell ref="A17:C17"/>
    <mergeCell ref="D17:G17"/>
    <mergeCell ref="H17:I17"/>
    <mergeCell ref="A18:I20"/>
    <mergeCell ref="B21:C21"/>
    <mergeCell ref="A12:I12"/>
    <mergeCell ref="A13:C13"/>
    <mergeCell ref="D13:G13"/>
    <mergeCell ref="H13:I13"/>
    <mergeCell ref="A14:C14"/>
    <mergeCell ref="D14:G14"/>
    <mergeCell ref="H14:I14"/>
    <mergeCell ref="A7:C7"/>
    <mergeCell ref="D7:G7"/>
    <mergeCell ref="H7:I11"/>
    <mergeCell ref="A8:C8"/>
    <mergeCell ref="B9:C9"/>
    <mergeCell ref="A11:C11"/>
    <mergeCell ref="D11:G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1"/>
  <sheetViews>
    <sheetView zoomScale="90" zoomScaleNormal="90" workbookViewId="0">
      <selection activeCell="B7" sqref="B7"/>
    </sheetView>
  </sheetViews>
  <sheetFormatPr defaultRowHeight="12.75"/>
  <cols>
    <col min="1" max="1" width="3.42578125" style="66" customWidth="1"/>
    <col min="2" max="2" width="15.140625" style="146" customWidth="1"/>
    <col min="3" max="3" width="23.28515625" style="91" customWidth="1"/>
    <col min="4" max="4" width="21" style="91" customWidth="1"/>
    <col min="5" max="5" width="14.28515625" style="66" customWidth="1"/>
    <col min="6" max="6" width="11.5703125" style="66" customWidth="1"/>
    <col min="7" max="7" width="4.28515625" style="66" customWidth="1"/>
    <col min="8" max="8" width="4.28515625" style="92" customWidth="1"/>
    <col min="9" max="9" width="6.5703125" style="92" customWidth="1"/>
    <col min="10" max="10" width="5.28515625" style="66" customWidth="1"/>
    <col min="11" max="11" width="8.85546875" style="92" customWidth="1"/>
    <col min="12" max="12" width="5.7109375" style="92" customWidth="1"/>
    <col min="13" max="13" width="11" style="92" customWidth="1"/>
    <col min="14" max="14" width="4.5703125" style="66" customWidth="1"/>
    <col min="15" max="15" width="4.140625" style="66" customWidth="1"/>
    <col min="16" max="256" width="9.140625" style="66"/>
    <col min="257" max="257" width="3.42578125" style="66" customWidth="1"/>
    <col min="258" max="258" width="12.28515625" style="66" customWidth="1"/>
    <col min="259" max="259" width="23.28515625" style="66" customWidth="1"/>
    <col min="260" max="260" width="21" style="66" customWidth="1"/>
    <col min="261" max="261" width="14.28515625" style="66" customWidth="1"/>
    <col min="262" max="262" width="11.5703125" style="66" customWidth="1"/>
    <col min="263" max="264" width="4.28515625" style="66" customWidth="1"/>
    <col min="265" max="265" width="6.5703125" style="66" customWidth="1"/>
    <col min="266" max="266" width="5.28515625" style="66" customWidth="1"/>
    <col min="267" max="267" width="8.85546875" style="66" customWidth="1"/>
    <col min="268" max="268" width="5.7109375" style="66" customWidth="1"/>
    <col min="269" max="269" width="11" style="66" customWidth="1"/>
    <col min="270" max="270" width="4.5703125" style="66" customWidth="1"/>
    <col min="271" max="271" width="4.140625" style="66" customWidth="1"/>
    <col min="272" max="512" width="9.140625" style="66"/>
    <col min="513" max="513" width="3.42578125" style="66" customWidth="1"/>
    <col min="514" max="514" width="12.28515625" style="66" customWidth="1"/>
    <col min="515" max="515" width="23.28515625" style="66" customWidth="1"/>
    <col min="516" max="516" width="21" style="66" customWidth="1"/>
    <col min="517" max="517" width="14.28515625" style="66" customWidth="1"/>
    <col min="518" max="518" width="11.5703125" style="66" customWidth="1"/>
    <col min="519" max="520" width="4.28515625" style="66" customWidth="1"/>
    <col min="521" max="521" width="6.5703125" style="66" customWidth="1"/>
    <col min="522" max="522" width="5.28515625" style="66" customWidth="1"/>
    <col min="523" max="523" width="8.85546875" style="66" customWidth="1"/>
    <col min="524" max="524" width="5.7109375" style="66" customWidth="1"/>
    <col min="525" max="525" width="11" style="66" customWidth="1"/>
    <col min="526" max="526" width="4.5703125" style="66" customWidth="1"/>
    <col min="527" max="527" width="4.140625" style="66" customWidth="1"/>
    <col min="528" max="768" width="9.140625" style="66"/>
    <col min="769" max="769" width="3.42578125" style="66" customWidth="1"/>
    <col min="770" max="770" width="12.28515625" style="66" customWidth="1"/>
    <col min="771" max="771" width="23.28515625" style="66" customWidth="1"/>
    <col min="772" max="772" width="21" style="66" customWidth="1"/>
    <col min="773" max="773" width="14.28515625" style="66" customWidth="1"/>
    <col min="774" max="774" width="11.5703125" style="66" customWidth="1"/>
    <col min="775" max="776" width="4.28515625" style="66" customWidth="1"/>
    <col min="777" max="777" width="6.5703125" style="66" customWidth="1"/>
    <col min="778" max="778" width="5.28515625" style="66" customWidth="1"/>
    <col min="779" max="779" width="8.85546875" style="66" customWidth="1"/>
    <col min="780" max="780" width="5.7109375" style="66" customWidth="1"/>
    <col min="781" max="781" width="11" style="66" customWidth="1"/>
    <col min="782" max="782" width="4.5703125" style="66" customWidth="1"/>
    <col min="783" max="783" width="4.140625" style="66" customWidth="1"/>
    <col min="784" max="1024" width="9.140625" style="66"/>
    <col min="1025" max="1025" width="3.42578125" style="66" customWidth="1"/>
    <col min="1026" max="1026" width="12.28515625" style="66" customWidth="1"/>
    <col min="1027" max="1027" width="23.28515625" style="66" customWidth="1"/>
    <col min="1028" max="1028" width="21" style="66" customWidth="1"/>
    <col min="1029" max="1029" width="14.28515625" style="66" customWidth="1"/>
    <col min="1030" max="1030" width="11.5703125" style="66" customWidth="1"/>
    <col min="1031" max="1032" width="4.28515625" style="66" customWidth="1"/>
    <col min="1033" max="1033" width="6.5703125" style="66" customWidth="1"/>
    <col min="1034" max="1034" width="5.28515625" style="66" customWidth="1"/>
    <col min="1035" max="1035" width="8.85546875" style="66" customWidth="1"/>
    <col min="1036" max="1036" width="5.7109375" style="66" customWidth="1"/>
    <col min="1037" max="1037" width="11" style="66" customWidth="1"/>
    <col min="1038" max="1038" width="4.5703125" style="66" customWidth="1"/>
    <col min="1039" max="1039" width="4.140625" style="66" customWidth="1"/>
    <col min="1040" max="1280" width="9.140625" style="66"/>
    <col min="1281" max="1281" width="3.42578125" style="66" customWidth="1"/>
    <col min="1282" max="1282" width="12.28515625" style="66" customWidth="1"/>
    <col min="1283" max="1283" width="23.28515625" style="66" customWidth="1"/>
    <col min="1284" max="1284" width="21" style="66" customWidth="1"/>
    <col min="1285" max="1285" width="14.28515625" style="66" customWidth="1"/>
    <col min="1286" max="1286" width="11.5703125" style="66" customWidth="1"/>
    <col min="1287" max="1288" width="4.28515625" style="66" customWidth="1"/>
    <col min="1289" max="1289" width="6.5703125" style="66" customWidth="1"/>
    <col min="1290" max="1290" width="5.28515625" style="66" customWidth="1"/>
    <col min="1291" max="1291" width="8.85546875" style="66" customWidth="1"/>
    <col min="1292" max="1292" width="5.7109375" style="66" customWidth="1"/>
    <col min="1293" max="1293" width="11" style="66" customWidth="1"/>
    <col min="1294" max="1294" width="4.5703125" style="66" customWidth="1"/>
    <col min="1295" max="1295" width="4.140625" style="66" customWidth="1"/>
    <col min="1296" max="1536" width="9.140625" style="66"/>
    <col min="1537" max="1537" width="3.42578125" style="66" customWidth="1"/>
    <col min="1538" max="1538" width="12.28515625" style="66" customWidth="1"/>
    <col min="1539" max="1539" width="23.28515625" style="66" customWidth="1"/>
    <col min="1540" max="1540" width="21" style="66" customWidth="1"/>
    <col min="1541" max="1541" width="14.28515625" style="66" customWidth="1"/>
    <col min="1542" max="1542" width="11.5703125" style="66" customWidth="1"/>
    <col min="1543" max="1544" width="4.28515625" style="66" customWidth="1"/>
    <col min="1545" max="1545" width="6.5703125" style="66" customWidth="1"/>
    <col min="1546" max="1546" width="5.28515625" style="66" customWidth="1"/>
    <col min="1547" max="1547" width="8.85546875" style="66" customWidth="1"/>
    <col min="1548" max="1548" width="5.7109375" style="66" customWidth="1"/>
    <col min="1549" max="1549" width="11" style="66" customWidth="1"/>
    <col min="1550" max="1550" width="4.5703125" style="66" customWidth="1"/>
    <col min="1551" max="1551" width="4.140625" style="66" customWidth="1"/>
    <col min="1552" max="1792" width="9.140625" style="66"/>
    <col min="1793" max="1793" width="3.42578125" style="66" customWidth="1"/>
    <col min="1794" max="1794" width="12.28515625" style="66" customWidth="1"/>
    <col min="1795" max="1795" width="23.28515625" style="66" customWidth="1"/>
    <col min="1796" max="1796" width="21" style="66" customWidth="1"/>
    <col min="1797" max="1797" width="14.28515625" style="66" customWidth="1"/>
    <col min="1798" max="1798" width="11.5703125" style="66" customWidth="1"/>
    <col min="1799" max="1800" width="4.28515625" style="66" customWidth="1"/>
    <col min="1801" max="1801" width="6.5703125" style="66" customWidth="1"/>
    <col min="1802" max="1802" width="5.28515625" style="66" customWidth="1"/>
    <col min="1803" max="1803" width="8.85546875" style="66" customWidth="1"/>
    <col min="1804" max="1804" width="5.7109375" style="66" customWidth="1"/>
    <col min="1805" max="1805" width="11" style="66" customWidth="1"/>
    <col min="1806" max="1806" width="4.5703125" style="66" customWidth="1"/>
    <col min="1807" max="1807" width="4.140625" style="66" customWidth="1"/>
    <col min="1808" max="2048" width="9.140625" style="66"/>
    <col min="2049" max="2049" width="3.42578125" style="66" customWidth="1"/>
    <col min="2050" max="2050" width="12.28515625" style="66" customWidth="1"/>
    <col min="2051" max="2051" width="23.28515625" style="66" customWidth="1"/>
    <col min="2052" max="2052" width="21" style="66" customWidth="1"/>
    <col min="2053" max="2053" width="14.28515625" style="66" customWidth="1"/>
    <col min="2054" max="2054" width="11.5703125" style="66" customWidth="1"/>
    <col min="2055" max="2056" width="4.28515625" style="66" customWidth="1"/>
    <col min="2057" max="2057" width="6.5703125" style="66" customWidth="1"/>
    <col min="2058" max="2058" width="5.28515625" style="66" customWidth="1"/>
    <col min="2059" max="2059" width="8.85546875" style="66" customWidth="1"/>
    <col min="2060" max="2060" width="5.7109375" style="66" customWidth="1"/>
    <col min="2061" max="2061" width="11" style="66" customWidth="1"/>
    <col min="2062" max="2062" width="4.5703125" style="66" customWidth="1"/>
    <col min="2063" max="2063" width="4.140625" style="66" customWidth="1"/>
    <col min="2064" max="2304" width="9.140625" style="66"/>
    <col min="2305" max="2305" width="3.42578125" style="66" customWidth="1"/>
    <col min="2306" max="2306" width="12.28515625" style="66" customWidth="1"/>
    <col min="2307" max="2307" width="23.28515625" style="66" customWidth="1"/>
    <col min="2308" max="2308" width="21" style="66" customWidth="1"/>
    <col min="2309" max="2309" width="14.28515625" style="66" customWidth="1"/>
    <col min="2310" max="2310" width="11.5703125" style="66" customWidth="1"/>
    <col min="2311" max="2312" width="4.28515625" style="66" customWidth="1"/>
    <col min="2313" max="2313" width="6.5703125" style="66" customWidth="1"/>
    <col min="2314" max="2314" width="5.28515625" style="66" customWidth="1"/>
    <col min="2315" max="2315" width="8.85546875" style="66" customWidth="1"/>
    <col min="2316" max="2316" width="5.7109375" style="66" customWidth="1"/>
    <col min="2317" max="2317" width="11" style="66" customWidth="1"/>
    <col min="2318" max="2318" width="4.5703125" style="66" customWidth="1"/>
    <col min="2319" max="2319" width="4.140625" style="66" customWidth="1"/>
    <col min="2320" max="2560" width="9.140625" style="66"/>
    <col min="2561" max="2561" width="3.42578125" style="66" customWidth="1"/>
    <col min="2562" max="2562" width="12.28515625" style="66" customWidth="1"/>
    <col min="2563" max="2563" width="23.28515625" style="66" customWidth="1"/>
    <col min="2564" max="2564" width="21" style="66" customWidth="1"/>
    <col min="2565" max="2565" width="14.28515625" style="66" customWidth="1"/>
    <col min="2566" max="2566" width="11.5703125" style="66" customWidth="1"/>
    <col min="2567" max="2568" width="4.28515625" style="66" customWidth="1"/>
    <col min="2569" max="2569" width="6.5703125" style="66" customWidth="1"/>
    <col min="2570" max="2570" width="5.28515625" style="66" customWidth="1"/>
    <col min="2571" max="2571" width="8.85546875" style="66" customWidth="1"/>
    <col min="2572" max="2572" width="5.7109375" style="66" customWidth="1"/>
    <col min="2573" max="2573" width="11" style="66" customWidth="1"/>
    <col min="2574" max="2574" width="4.5703125" style="66" customWidth="1"/>
    <col min="2575" max="2575" width="4.140625" style="66" customWidth="1"/>
    <col min="2576" max="2816" width="9.140625" style="66"/>
    <col min="2817" max="2817" width="3.42578125" style="66" customWidth="1"/>
    <col min="2818" max="2818" width="12.28515625" style="66" customWidth="1"/>
    <col min="2819" max="2819" width="23.28515625" style="66" customWidth="1"/>
    <col min="2820" max="2820" width="21" style="66" customWidth="1"/>
    <col min="2821" max="2821" width="14.28515625" style="66" customWidth="1"/>
    <col min="2822" max="2822" width="11.5703125" style="66" customWidth="1"/>
    <col min="2823" max="2824" width="4.28515625" style="66" customWidth="1"/>
    <col min="2825" max="2825" width="6.5703125" style="66" customWidth="1"/>
    <col min="2826" max="2826" width="5.28515625" style="66" customWidth="1"/>
    <col min="2827" max="2827" width="8.85546875" style="66" customWidth="1"/>
    <col min="2828" max="2828" width="5.7109375" style="66" customWidth="1"/>
    <col min="2829" max="2829" width="11" style="66" customWidth="1"/>
    <col min="2830" max="2830" width="4.5703125" style="66" customWidth="1"/>
    <col min="2831" max="2831" width="4.140625" style="66" customWidth="1"/>
    <col min="2832" max="3072" width="9.140625" style="66"/>
    <col min="3073" max="3073" width="3.42578125" style="66" customWidth="1"/>
    <col min="3074" max="3074" width="12.28515625" style="66" customWidth="1"/>
    <col min="3075" max="3075" width="23.28515625" style="66" customWidth="1"/>
    <col min="3076" max="3076" width="21" style="66" customWidth="1"/>
    <col min="3077" max="3077" width="14.28515625" style="66" customWidth="1"/>
    <col min="3078" max="3078" width="11.5703125" style="66" customWidth="1"/>
    <col min="3079" max="3080" width="4.28515625" style="66" customWidth="1"/>
    <col min="3081" max="3081" width="6.5703125" style="66" customWidth="1"/>
    <col min="3082" max="3082" width="5.28515625" style="66" customWidth="1"/>
    <col min="3083" max="3083" width="8.85546875" style="66" customWidth="1"/>
    <col min="3084" max="3084" width="5.7109375" style="66" customWidth="1"/>
    <col min="3085" max="3085" width="11" style="66" customWidth="1"/>
    <col min="3086" max="3086" width="4.5703125" style="66" customWidth="1"/>
    <col min="3087" max="3087" width="4.140625" style="66" customWidth="1"/>
    <col min="3088" max="3328" width="9.140625" style="66"/>
    <col min="3329" max="3329" width="3.42578125" style="66" customWidth="1"/>
    <col min="3330" max="3330" width="12.28515625" style="66" customWidth="1"/>
    <col min="3331" max="3331" width="23.28515625" style="66" customWidth="1"/>
    <col min="3332" max="3332" width="21" style="66" customWidth="1"/>
    <col min="3333" max="3333" width="14.28515625" style="66" customWidth="1"/>
    <col min="3334" max="3334" width="11.5703125" style="66" customWidth="1"/>
    <col min="3335" max="3336" width="4.28515625" style="66" customWidth="1"/>
    <col min="3337" max="3337" width="6.5703125" style="66" customWidth="1"/>
    <col min="3338" max="3338" width="5.28515625" style="66" customWidth="1"/>
    <col min="3339" max="3339" width="8.85546875" style="66" customWidth="1"/>
    <col min="3340" max="3340" width="5.7109375" style="66" customWidth="1"/>
    <col min="3341" max="3341" width="11" style="66" customWidth="1"/>
    <col min="3342" max="3342" width="4.5703125" style="66" customWidth="1"/>
    <col min="3343" max="3343" width="4.140625" style="66" customWidth="1"/>
    <col min="3344" max="3584" width="9.140625" style="66"/>
    <col min="3585" max="3585" width="3.42578125" style="66" customWidth="1"/>
    <col min="3586" max="3586" width="12.28515625" style="66" customWidth="1"/>
    <col min="3587" max="3587" width="23.28515625" style="66" customWidth="1"/>
    <col min="3588" max="3588" width="21" style="66" customWidth="1"/>
    <col min="3589" max="3589" width="14.28515625" style="66" customWidth="1"/>
    <col min="3590" max="3590" width="11.5703125" style="66" customWidth="1"/>
    <col min="3591" max="3592" width="4.28515625" style="66" customWidth="1"/>
    <col min="3593" max="3593" width="6.5703125" style="66" customWidth="1"/>
    <col min="3594" max="3594" width="5.28515625" style="66" customWidth="1"/>
    <col min="3595" max="3595" width="8.85546875" style="66" customWidth="1"/>
    <col min="3596" max="3596" width="5.7109375" style="66" customWidth="1"/>
    <col min="3597" max="3597" width="11" style="66" customWidth="1"/>
    <col min="3598" max="3598" width="4.5703125" style="66" customWidth="1"/>
    <col min="3599" max="3599" width="4.140625" style="66" customWidth="1"/>
    <col min="3600" max="3840" width="9.140625" style="66"/>
    <col min="3841" max="3841" width="3.42578125" style="66" customWidth="1"/>
    <col min="3842" max="3842" width="12.28515625" style="66" customWidth="1"/>
    <col min="3843" max="3843" width="23.28515625" style="66" customWidth="1"/>
    <col min="3844" max="3844" width="21" style="66" customWidth="1"/>
    <col min="3845" max="3845" width="14.28515625" style="66" customWidth="1"/>
    <col min="3846" max="3846" width="11.5703125" style="66" customWidth="1"/>
    <col min="3847" max="3848" width="4.28515625" style="66" customWidth="1"/>
    <col min="3849" max="3849" width="6.5703125" style="66" customWidth="1"/>
    <col min="3850" max="3850" width="5.28515625" style="66" customWidth="1"/>
    <col min="3851" max="3851" width="8.85546875" style="66" customWidth="1"/>
    <col min="3852" max="3852" width="5.7109375" style="66" customWidth="1"/>
    <col min="3853" max="3853" width="11" style="66" customWidth="1"/>
    <col min="3854" max="3854" width="4.5703125" style="66" customWidth="1"/>
    <col min="3855" max="3855" width="4.140625" style="66" customWidth="1"/>
    <col min="3856" max="4096" width="9.140625" style="66"/>
    <col min="4097" max="4097" width="3.42578125" style="66" customWidth="1"/>
    <col min="4098" max="4098" width="12.28515625" style="66" customWidth="1"/>
    <col min="4099" max="4099" width="23.28515625" style="66" customWidth="1"/>
    <col min="4100" max="4100" width="21" style="66" customWidth="1"/>
    <col min="4101" max="4101" width="14.28515625" style="66" customWidth="1"/>
    <col min="4102" max="4102" width="11.5703125" style="66" customWidth="1"/>
    <col min="4103" max="4104" width="4.28515625" style="66" customWidth="1"/>
    <col min="4105" max="4105" width="6.5703125" style="66" customWidth="1"/>
    <col min="4106" max="4106" width="5.28515625" style="66" customWidth="1"/>
    <col min="4107" max="4107" width="8.85546875" style="66" customWidth="1"/>
    <col min="4108" max="4108" width="5.7109375" style="66" customWidth="1"/>
    <col min="4109" max="4109" width="11" style="66" customWidth="1"/>
    <col min="4110" max="4110" width="4.5703125" style="66" customWidth="1"/>
    <col min="4111" max="4111" width="4.140625" style="66" customWidth="1"/>
    <col min="4112" max="4352" width="9.140625" style="66"/>
    <col min="4353" max="4353" width="3.42578125" style="66" customWidth="1"/>
    <col min="4354" max="4354" width="12.28515625" style="66" customWidth="1"/>
    <col min="4355" max="4355" width="23.28515625" style="66" customWidth="1"/>
    <col min="4356" max="4356" width="21" style="66" customWidth="1"/>
    <col min="4357" max="4357" width="14.28515625" style="66" customWidth="1"/>
    <col min="4358" max="4358" width="11.5703125" style="66" customWidth="1"/>
    <col min="4359" max="4360" width="4.28515625" style="66" customWidth="1"/>
    <col min="4361" max="4361" width="6.5703125" style="66" customWidth="1"/>
    <col min="4362" max="4362" width="5.28515625" style="66" customWidth="1"/>
    <col min="4363" max="4363" width="8.85546875" style="66" customWidth="1"/>
    <col min="4364" max="4364" width="5.7109375" style="66" customWidth="1"/>
    <col min="4365" max="4365" width="11" style="66" customWidth="1"/>
    <col min="4366" max="4366" width="4.5703125" style="66" customWidth="1"/>
    <col min="4367" max="4367" width="4.140625" style="66" customWidth="1"/>
    <col min="4368" max="4608" width="9.140625" style="66"/>
    <col min="4609" max="4609" width="3.42578125" style="66" customWidth="1"/>
    <col min="4610" max="4610" width="12.28515625" style="66" customWidth="1"/>
    <col min="4611" max="4611" width="23.28515625" style="66" customWidth="1"/>
    <col min="4612" max="4612" width="21" style="66" customWidth="1"/>
    <col min="4613" max="4613" width="14.28515625" style="66" customWidth="1"/>
    <col min="4614" max="4614" width="11.5703125" style="66" customWidth="1"/>
    <col min="4615" max="4616" width="4.28515625" style="66" customWidth="1"/>
    <col min="4617" max="4617" width="6.5703125" style="66" customWidth="1"/>
    <col min="4618" max="4618" width="5.28515625" style="66" customWidth="1"/>
    <col min="4619" max="4619" width="8.85546875" style="66" customWidth="1"/>
    <col min="4620" max="4620" width="5.7109375" style="66" customWidth="1"/>
    <col min="4621" max="4621" width="11" style="66" customWidth="1"/>
    <col min="4622" max="4622" width="4.5703125" style="66" customWidth="1"/>
    <col min="4623" max="4623" width="4.140625" style="66" customWidth="1"/>
    <col min="4624" max="4864" width="9.140625" style="66"/>
    <col min="4865" max="4865" width="3.42578125" style="66" customWidth="1"/>
    <col min="4866" max="4866" width="12.28515625" style="66" customWidth="1"/>
    <col min="4867" max="4867" width="23.28515625" style="66" customWidth="1"/>
    <col min="4868" max="4868" width="21" style="66" customWidth="1"/>
    <col min="4869" max="4869" width="14.28515625" style="66" customWidth="1"/>
    <col min="4870" max="4870" width="11.5703125" style="66" customWidth="1"/>
    <col min="4871" max="4872" width="4.28515625" style="66" customWidth="1"/>
    <col min="4873" max="4873" width="6.5703125" style="66" customWidth="1"/>
    <col min="4874" max="4874" width="5.28515625" style="66" customWidth="1"/>
    <col min="4875" max="4875" width="8.85546875" style="66" customWidth="1"/>
    <col min="4876" max="4876" width="5.7109375" style="66" customWidth="1"/>
    <col min="4877" max="4877" width="11" style="66" customWidth="1"/>
    <col min="4878" max="4878" width="4.5703125" style="66" customWidth="1"/>
    <col min="4879" max="4879" width="4.140625" style="66" customWidth="1"/>
    <col min="4880" max="5120" width="9.140625" style="66"/>
    <col min="5121" max="5121" width="3.42578125" style="66" customWidth="1"/>
    <col min="5122" max="5122" width="12.28515625" style="66" customWidth="1"/>
    <col min="5123" max="5123" width="23.28515625" style="66" customWidth="1"/>
    <col min="5124" max="5124" width="21" style="66" customWidth="1"/>
    <col min="5125" max="5125" width="14.28515625" style="66" customWidth="1"/>
    <col min="5126" max="5126" width="11.5703125" style="66" customWidth="1"/>
    <col min="5127" max="5128" width="4.28515625" style="66" customWidth="1"/>
    <col min="5129" max="5129" width="6.5703125" style="66" customWidth="1"/>
    <col min="5130" max="5130" width="5.28515625" style="66" customWidth="1"/>
    <col min="5131" max="5131" width="8.85546875" style="66" customWidth="1"/>
    <col min="5132" max="5132" width="5.7109375" style="66" customWidth="1"/>
    <col min="5133" max="5133" width="11" style="66" customWidth="1"/>
    <col min="5134" max="5134" width="4.5703125" style="66" customWidth="1"/>
    <col min="5135" max="5135" width="4.140625" style="66" customWidth="1"/>
    <col min="5136" max="5376" width="9.140625" style="66"/>
    <col min="5377" max="5377" width="3.42578125" style="66" customWidth="1"/>
    <col min="5378" max="5378" width="12.28515625" style="66" customWidth="1"/>
    <col min="5379" max="5379" width="23.28515625" style="66" customWidth="1"/>
    <col min="5380" max="5380" width="21" style="66" customWidth="1"/>
    <col min="5381" max="5381" width="14.28515625" style="66" customWidth="1"/>
    <col min="5382" max="5382" width="11.5703125" style="66" customWidth="1"/>
    <col min="5383" max="5384" width="4.28515625" style="66" customWidth="1"/>
    <col min="5385" max="5385" width="6.5703125" style="66" customWidth="1"/>
    <col min="5386" max="5386" width="5.28515625" style="66" customWidth="1"/>
    <col min="5387" max="5387" width="8.85546875" style="66" customWidth="1"/>
    <col min="5388" max="5388" width="5.7109375" style="66" customWidth="1"/>
    <col min="5389" max="5389" width="11" style="66" customWidth="1"/>
    <col min="5390" max="5390" width="4.5703125" style="66" customWidth="1"/>
    <col min="5391" max="5391" width="4.140625" style="66" customWidth="1"/>
    <col min="5392" max="5632" width="9.140625" style="66"/>
    <col min="5633" max="5633" width="3.42578125" style="66" customWidth="1"/>
    <col min="5634" max="5634" width="12.28515625" style="66" customWidth="1"/>
    <col min="5635" max="5635" width="23.28515625" style="66" customWidth="1"/>
    <col min="5636" max="5636" width="21" style="66" customWidth="1"/>
    <col min="5637" max="5637" width="14.28515625" style="66" customWidth="1"/>
    <col min="5638" max="5638" width="11.5703125" style="66" customWidth="1"/>
    <col min="5639" max="5640" width="4.28515625" style="66" customWidth="1"/>
    <col min="5641" max="5641" width="6.5703125" style="66" customWidth="1"/>
    <col min="5642" max="5642" width="5.28515625" style="66" customWidth="1"/>
    <col min="5643" max="5643" width="8.85546875" style="66" customWidth="1"/>
    <col min="5644" max="5644" width="5.7109375" style="66" customWidth="1"/>
    <col min="5645" max="5645" width="11" style="66" customWidth="1"/>
    <col min="5646" max="5646" width="4.5703125" style="66" customWidth="1"/>
    <col min="5647" max="5647" width="4.140625" style="66" customWidth="1"/>
    <col min="5648" max="5888" width="9.140625" style="66"/>
    <col min="5889" max="5889" width="3.42578125" style="66" customWidth="1"/>
    <col min="5890" max="5890" width="12.28515625" style="66" customWidth="1"/>
    <col min="5891" max="5891" width="23.28515625" style="66" customWidth="1"/>
    <col min="5892" max="5892" width="21" style="66" customWidth="1"/>
    <col min="5893" max="5893" width="14.28515625" style="66" customWidth="1"/>
    <col min="5894" max="5894" width="11.5703125" style="66" customWidth="1"/>
    <col min="5895" max="5896" width="4.28515625" style="66" customWidth="1"/>
    <col min="5897" max="5897" width="6.5703125" style="66" customWidth="1"/>
    <col min="5898" max="5898" width="5.28515625" style="66" customWidth="1"/>
    <col min="5899" max="5899" width="8.85546875" style="66" customWidth="1"/>
    <col min="5900" max="5900" width="5.7109375" style="66" customWidth="1"/>
    <col min="5901" max="5901" width="11" style="66" customWidth="1"/>
    <col min="5902" max="5902" width="4.5703125" style="66" customWidth="1"/>
    <col min="5903" max="5903" width="4.140625" style="66" customWidth="1"/>
    <col min="5904" max="6144" width="9.140625" style="66"/>
    <col min="6145" max="6145" width="3.42578125" style="66" customWidth="1"/>
    <col min="6146" max="6146" width="12.28515625" style="66" customWidth="1"/>
    <col min="6147" max="6147" width="23.28515625" style="66" customWidth="1"/>
    <col min="6148" max="6148" width="21" style="66" customWidth="1"/>
    <col min="6149" max="6149" width="14.28515625" style="66" customWidth="1"/>
    <col min="6150" max="6150" width="11.5703125" style="66" customWidth="1"/>
    <col min="6151" max="6152" width="4.28515625" style="66" customWidth="1"/>
    <col min="6153" max="6153" width="6.5703125" style="66" customWidth="1"/>
    <col min="6154" max="6154" width="5.28515625" style="66" customWidth="1"/>
    <col min="6155" max="6155" width="8.85546875" style="66" customWidth="1"/>
    <col min="6156" max="6156" width="5.7109375" style="66" customWidth="1"/>
    <col min="6157" max="6157" width="11" style="66" customWidth="1"/>
    <col min="6158" max="6158" width="4.5703125" style="66" customWidth="1"/>
    <col min="6159" max="6159" width="4.140625" style="66" customWidth="1"/>
    <col min="6160" max="6400" width="9.140625" style="66"/>
    <col min="6401" max="6401" width="3.42578125" style="66" customWidth="1"/>
    <col min="6402" max="6402" width="12.28515625" style="66" customWidth="1"/>
    <col min="6403" max="6403" width="23.28515625" style="66" customWidth="1"/>
    <col min="6404" max="6404" width="21" style="66" customWidth="1"/>
    <col min="6405" max="6405" width="14.28515625" style="66" customWidth="1"/>
    <col min="6406" max="6406" width="11.5703125" style="66" customWidth="1"/>
    <col min="6407" max="6408" width="4.28515625" style="66" customWidth="1"/>
    <col min="6409" max="6409" width="6.5703125" style="66" customWidth="1"/>
    <col min="6410" max="6410" width="5.28515625" style="66" customWidth="1"/>
    <col min="6411" max="6411" width="8.85546875" style="66" customWidth="1"/>
    <col min="6412" max="6412" width="5.7109375" style="66" customWidth="1"/>
    <col min="6413" max="6413" width="11" style="66" customWidth="1"/>
    <col min="6414" max="6414" width="4.5703125" style="66" customWidth="1"/>
    <col min="6415" max="6415" width="4.140625" style="66" customWidth="1"/>
    <col min="6416" max="6656" width="9.140625" style="66"/>
    <col min="6657" max="6657" width="3.42578125" style="66" customWidth="1"/>
    <col min="6658" max="6658" width="12.28515625" style="66" customWidth="1"/>
    <col min="6659" max="6659" width="23.28515625" style="66" customWidth="1"/>
    <col min="6660" max="6660" width="21" style="66" customWidth="1"/>
    <col min="6661" max="6661" width="14.28515625" style="66" customWidth="1"/>
    <col min="6662" max="6662" width="11.5703125" style="66" customWidth="1"/>
    <col min="6663" max="6664" width="4.28515625" style="66" customWidth="1"/>
    <col min="6665" max="6665" width="6.5703125" style="66" customWidth="1"/>
    <col min="6666" max="6666" width="5.28515625" style="66" customWidth="1"/>
    <col min="6667" max="6667" width="8.85546875" style="66" customWidth="1"/>
    <col min="6668" max="6668" width="5.7109375" style="66" customWidth="1"/>
    <col min="6669" max="6669" width="11" style="66" customWidth="1"/>
    <col min="6670" max="6670" width="4.5703125" style="66" customWidth="1"/>
    <col min="6671" max="6671" width="4.140625" style="66" customWidth="1"/>
    <col min="6672" max="6912" width="9.140625" style="66"/>
    <col min="6913" max="6913" width="3.42578125" style="66" customWidth="1"/>
    <col min="6914" max="6914" width="12.28515625" style="66" customWidth="1"/>
    <col min="6915" max="6915" width="23.28515625" style="66" customWidth="1"/>
    <col min="6916" max="6916" width="21" style="66" customWidth="1"/>
    <col min="6917" max="6917" width="14.28515625" style="66" customWidth="1"/>
    <col min="6918" max="6918" width="11.5703125" style="66" customWidth="1"/>
    <col min="6919" max="6920" width="4.28515625" style="66" customWidth="1"/>
    <col min="6921" max="6921" width="6.5703125" style="66" customWidth="1"/>
    <col min="6922" max="6922" width="5.28515625" style="66" customWidth="1"/>
    <col min="6923" max="6923" width="8.85546875" style="66" customWidth="1"/>
    <col min="6924" max="6924" width="5.7109375" style="66" customWidth="1"/>
    <col min="6925" max="6925" width="11" style="66" customWidth="1"/>
    <col min="6926" max="6926" width="4.5703125" style="66" customWidth="1"/>
    <col min="6927" max="6927" width="4.140625" style="66" customWidth="1"/>
    <col min="6928" max="7168" width="9.140625" style="66"/>
    <col min="7169" max="7169" width="3.42578125" style="66" customWidth="1"/>
    <col min="7170" max="7170" width="12.28515625" style="66" customWidth="1"/>
    <col min="7171" max="7171" width="23.28515625" style="66" customWidth="1"/>
    <col min="7172" max="7172" width="21" style="66" customWidth="1"/>
    <col min="7173" max="7173" width="14.28515625" style="66" customWidth="1"/>
    <col min="7174" max="7174" width="11.5703125" style="66" customWidth="1"/>
    <col min="7175" max="7176" width="4.28515625" style="66" customWidth="1"/>
    <col min="7177" max="7177" width="6.5703125" style="66" customWidth="1"/>
    <col min="7178" max="7178" width="5.28515625" style="66" customWidth="1"/>
    <col min="7179" max="7179" width="8.85546875" style="66" customWidth="1"/>
    <col min="7180" max="7180" width="5.7109375" style="66" customWidth="1"/>
    <col min="7181" max="7181" width="11" style="66" customWidth="1"/>
    <col min="7182" max="7182" width="4.5703125" style="66" customWidth="1"/>
    <col min="7183" max="7183" width="4.140625" style="66" customWidth="1"/>
    <col min="7184" max="7424" width="9.140625" style="66"/>
    <col min="7425" max="7425" width="3.42578125" style="66" customWidth="1"/>
    <col min="7426" max="7426" width="12.28515625" style="66" customWidth="1"/>
    <col min="7427" max="7427" width="23.28515625" style="66" customWidth="1"/>
    <col min="7428" max="7428" width="21" style="66" customWidth="1"/>
    <col min="7429" max="7429" width="14.28515625" style="66" customWidth="1"/>
    <col min="7430" max="7430" width="11.5703125" style="66" customWidth="1"/>
    <col min="7431" max="7432" width="4.28515625" style="66" customWidth="1"/>
    <col min="7433" max="7433" width="6.5703125" style="66" customWidth="1"/>
    <col min="7434" max="7434" width="5.28515625" style="66" customWidth="1"/>
    <col min="7435" max="7435" width="8.85546875" style="66" customWidth="1"/>
    <col min="7436" max="7436" width="5.7109375" style="66" customWidth="1"/>
    <col min="7437" max="7437" width="11" style="66" customWidth="1"/>
    <col min="7438" max="7438" width="4.5703125" style="66" customWidth="1"/>
    <col min="7439" max="7439" width="4.140625" style="66" customWidth="1"/>
    <col min="7440" max="7680" width="9.140625" style="66"/>
    <col min="7681" max="7681" width="3.42578125" style="66" customWidth="1"/>
    <col min="7682" max="7682" width="12.28515625" style="66" customWidth="1"/>
    <col min="7683" max="7683" width="23.28515625" style="66" customWidth="1"/>
    <col min="7684" max="7684" width="21" style="66" customWidth="1"/>
    <col min="7685" max="7685" width="14.28515625" style="66" customWidth="1"/>
    <col min="7686" max="7686" width="11.5703125" style="66" customWidth="1"/>
    <col min="7687" max="7688" width="4.28515625" style="66" customWidth="1"/>
    <col min="7689" max="7689" width="6.5703125" style="66" customWidth="1"/>
    <col min="7690" max="7690" width="5.28515625" style="66" customWidth="1"/>
    <col min="7691" max="7691" width="8.85546875" style="66" customWidth="1"/>
    <col min="7692" max="7692" width="5.7109375" style="66" customWidth="1"/>
    <col min="7693" max="7693" width="11" style="66" customWidth="1"/>
    <col min="7694" max="7694" width="4.5703125" style="66" customWidth="1"/>
    <col min="7695" max="7695" width="4.140625" style="66" customWidth="1"/>
    <col min="7696" max="7936" width="9.140625" style="66"/>
    <col min="7937" max="7937" width="3.42578125" style="66" customWidth="1"/>
    <col min="7938" max="7938" width="12.28515625" style="66" customWidth="1"/>
    <col min="7939" max="7939" width="23.28515625" style="66" customWidth="1"/>
    <col min="7940" max="7940" width="21" style="66" customWidth="1"/>
    <col min="7941" max="7941" width="14.28515625" style="66" customWidth="1"/>
    <col min="7942" max="7942" width="11.5703125" style="66" customWidth="1"/>
    <col min="7943" max="7944" width="4.28515625" style="66" customWidth="1"/>
    <col min="7945" max="7945" width="6.5703125" style="66" customWidth="1"/>
    <col min="7946" max="7946" width="5.28515625" style="66" customWidth="1"/>
    <col min="7947" max="7947" width="8.85546875" style="66" customWidth="1"/>
    <col min="7948" max="7948" width="5.7109375" style="66" customWidth="1"/>
    <col min="7949" max="7949" width="11" style="66" customWidth="1"/>
    <col min="7950" max="7950" width="4.5703125" style="66" customWidth="1"/>
    <col min="7951" max="7951" width="4.140625" style="66" customWidth="1"/>
    <col min="7952" max="8192" width="9.140625" style="66"/>
    <col min="8193" max="8193" width="3.42578125" style="66" customWidth="1"/>
    <col min="8194" max="8194" width="12.28515625" style="66" customWidth="1"/>
    <col min="8195" max="8195" width="23.28515625" style="66" customWidth="1"/>
    <col min="8196" max="8196" width="21" style="66" customWidth="1"/>
    <col min="8197" max="8197" width="14.28515625" style="66" customWidth="1"/>
    <col min="8198" max="8198" width="11.5703125" style="66" customWidth="1"/>
    <col min="8199" max="8200" width="4.28515625" style="66" customWidth="1"/>
    <col min="8201" max="8201" width="6.5703125" style="66" customWidth="1"/>
    <col min="8202" max="8202" width="5.28515625" style="66" customWidth="1"/>
    <col min="8203" max="8203" width="8.85546875" style="66" customWidth="1"/>
    <col min="8204" max="8204" width="5.7109375" style="66" customWidth="1"/>
    <col min="8205" max="8205" width="11" style="66" customWidth="1"/>
    <col min="8206" max="8206" width="4.5703125" style="66" customWidth="1"/>
    <col min="8207" max="8207" width="4.140625" style="66" customWidth="1"/>
    <col min="8208" max="8448" width="9.140625" style="66"/>
    <col min="8449" max="8449" width="3.42578125" style="66" customWidth="1"/>
    <col min="8450" max="8450" width="12.28515625" style="66" customWidth="1"/>
    <col min="8451" max="8451" width="23.28515625" style="66" customWidth="1"/>
    <col min="8452" max="8452" width="21" style="66" customWidth="1"/>
    <col min="8453" max="8453" width="14.28515625" style="66" customWidth="1"/>
    <col min="8454" max="8454" width="11.5703125" style="66" customWidth="1"/>
    <col min="8455" max="8456" width="4.28515625" style="66" customWidth="1"/>
    <col min="8457" max="8457" width="6.5703125" style="66" customWidth="1"/>
    <col min="8458" max="8458" width="5.28515625" style="66" customWidth="1"/>
    <col min="8459" max="8459" width="8.85546875" style="66" customWidth="1"/>
    <col min="8460" max="8460" width="5.7109375" style="66" customWidth="1"/>
    <col min="8461" max="8461" width="11" style="66" customWidth="1"/>
    <col min="8462" max="8462" width="4.5703125" style="66" customWidth="1"/>
    <col min="8463" max="8463" width="4.140625" style="66" customWidth="1"/>
    <col min="8464" max="8704" width="9.140625" style="66"/>
    <col min="8705" max="8705" width="3.42578125" style="66" customWidth="1"/>
    <col min="8706" max="8706" width="12.28515625" style="66" customWidth="1"/>
    <col min="8707" max="8707" width="23.28515625" style="66" customWidth="1"/>
    <col min="8708" max="8708" width="21" style="66" customWidth="1"/>
    <col min="8709" max="8709" width="14.28515625" style="66" customWidth="1"/>
    <col min="8710" max="8710" width="11.5703125" style="66" customWidth="1"/>
    <col min="8711" max="8712" width="4.28515625" style="66" customWidth="1"/>
    <col min="8713" max="8713" width="6.5703125" style="66" customWidth="1"/>
    <col min="8714" max="8714" width="5.28515625" style="66" customWidth="1"/>
    <col min="8715" max="8715" width="8.85546875" style="66" customWidth="1"/>
    <col min="8716" max="8716" width="5.7109375" style="66" customWidth="1"/>
    <col min="8717" max="8717" width="11" style="66" customWidth="1"/>
    <col min="8718" max="8718" width="4.5703125" style="66" customWidth="1"/>
    <col min="8719" max="8719" width="4.140625" style="66" customWidth="1"/>
    <col min="8720" max="8960" width="9.140625" style="66"/>
    <col min="8961" max="8961" width="3.42578125" style="66" customWidth="1"/>
    <col min="8962" max="8962" width="12.28515625" style="66" customWidth="1"/>
    <col min="8963" max="8963" width="23.28515625" style="66" customWidth="1"/>
    <col min="8964" max="8964" width="21" style="66" customWidth="1"/>
    <col min="8965" max="8965" width="14.28515625" style="66" customWidth="1"/>
    <col min="8966" max="8966" width="11.5703125" style="66" customWidth="1"/>
    <col min="8967" max="8968" width="4.28515625" style="66" customWidth="1"/>
    <col min="8969" max="8969" width="6.5703125" style="66" customWidth="1"/>
    <col min="8970" max="8970" width="5.28515625" style="66" customWidth="1"/>
    <col min="8971" max="8971" width="8.85546875" style="66" customWidth="1"/>
    <col min="8972" max="8972" width="5.7109375" style="66" customWidth="1"/>
    <col min="8973" max="8973" width="11" style="66" customWidth="1"/>
    <col min="8974" max="8974" width="4.5703125" style="66" customWidth="1"/>
    <col min="8975" max="8975" width="4.140625" style="66" customWidth="1"/>
    <col min="8976" max="9216" width="9.140625" style="66"/>
    <col min="9217" max="9217" width="3.42578125" style="66" customWidth="1"/>
    <col min="9218" max="9218" width="12.28515625" style="66" customWidth="1"/>
    <col min="9219" max="9219" width="23.28515625" style="66" customWidth="1"/>
    <col min="9220" max="9220" width="21" style="66" customWidth="1"/>
    <col min="9221" max="9221" width="14.28515625" style="66" customWidth="1"/>
    <col min="9222" max="9222" width="11.5703125" style="66" customWidth="1"/>
    <col min="9223" max="9224" width="4.28515625" style="66" customWidth="1"/>
    <col min="9225" max="9225" width="6.5703125" style="66" customWidth="1"/>
    <col min="9226" max="9226" width="5.28515625" style="66" customWidth="1"/>
    <col min="9227" max="9227" width="8.85546875" style="66" customWidth="1"/>
    <col min="9228" max="9228" width="5.7109375" style="66" customWidth="1"/>
    <col min="9229" max="9229" width="11" style="66" customWidth="1"/>
    <col min="9230" max="9230" width="4.5703125" style="66" customWidth="1"/>
    <col min="9231" max="9231" width="4.140625" style="66" customWidth="1"/>
    <col min="9232" max="9472" width="9.140625" style="66"/>
    <col min="9473" max="9473" width="3.42578125" style="66" customWidth="1"/>
    <col min="9474" max="9474" width="12.28515625" style="66" customWidth="1"/>
    <col min="9475" max="9475" width="23.28515625" style="66" customWidth="1"/>
    <col min="9476" max="9476" width="21" style="66" customWidth="1"/>
    <col min="9477" max="9477" width="14.28515625" style="66" customWidth="1"/>
    <col min="9478" max="9478" width="11.5703125" style="66" customWidth="1"/>
    <col min="9479" max="9480" width="4.28515625" style="66" customWidth="1"/>
    <col min="9481" max="9481" width="6.5703125" style="66" customWidth="1"/>
    <col min="9482" max="9482" width="5.28515625" style="66" customWidth="1"/>
    <col min="9483" max="9483" width="8.85546875" style="66" customWidth="1"/>
    <col min="9484" max="9484" width="5.7109375" style="66" customWidth="1"/>
    <col min="9485" max="9485" width="11" style="66" customWidth="1"/>
    <col min="9486" max="9486" width="4.5703125" style="66" customWidth="1"/>
    <col min="9487" max="9487" width="4.140625" style="66" customWidth="1"/>
    <col min="9488" max="9728" width="9.140625" style="66"/>
    <col min="9729" max="9729" width="3.42578125" style="66" customWidth="1"/>
    <col min="9730" max="9730" width="12.28515625" style="66" customWidth="1"/>
    <col min="9731" max="9731" width="23.28515625" style="66" customWidth="1"/>
    <col min="9732" max="9732" width="21" style="66" customWidth="1"/>
    <col min="9733" max="9733" width="14.28515625" style="66" customWidth="1"/>
    <col min="9734" max="9734" width="11.5703125" style="66" customWidth="1"/>
    <col min="9735" max="9736" width="4.28515625" style="66" customWidth="1"/>
    <col min="9737" max="9737" width="6.5703125" style="66" customWidth="1"/>
    <col min="9738" max="9738" width="5.28515625" style="66" customWidth="1"/>
    <col min="9739" max="9739" width="8.85546875" style="66" customWidth="1"/>
    <col min="9740" max="9740" width="5.7109375" style="66" customWidth="1"/>
    <col min="9741" max="9741" width="11" style="66" customWidth="1"/>
    <col min="9742" max="9742" width="4.5703125" style="66" customWidth="1"/>
    <col min="9743" max="9743" width="4.140625" style="66" customWidth="1"/>
    <col min="9744" max="9984" width="9.140625" style="66"/>
    <col min="9985" max="9985" width="3.42578125" style="66" customWidth="1"/>
    <col min="9986" max="9986" width="12.28515625" style="66" customWidth="1"/>
    <col min="9987" max="9987" width="23.28515625" style="66" customWidth="1"/>
    <col min="9988" max="9988" width="21" style="66" customWidth="1"/>
    <col min="9989" max="9989" width="14.28515625" style="66" customWidth="1"/>
    <col min="9990" max="9990" width="11.5703125" style="66" customWidth="1"/>
    <col min="9991" max="9992" width="4.28515625" style="66" customWidth="1"/>
    <col min="9993" max="9993" width="6.5703125" style="66" customWidth="1"/>
    <col min="9994" max="9994" width="5.28515625" style="66" customWidth="1"/>
    <col min="9995" max="9995" width="8.85546875" style="66" customWidth="1"/>
    <col min="9996" max="9996" width="5.7109375" style="66" customWidth="1"/>
    <col min="9997" max="9997" width="11" style="66" customWidth="1"/>
    <col min="9998" max="9998" width="4.5703125" style="66" customWidth="1"/>
    <col min="9999" max="9999" width="4.140625" style="66" customWidth="1"/>
    <col min="10000" max="10240" width="9.140625" style="66"/>
    <col min="10241" max="10241" width="3.42578125" style="66" customWidth="1"/>
    <col min="10242" max="10242" width="12.28515625" style="66" customWidth="1"/>
    <col min="10243" max="10243" width="23.28515625" style="66" customWidth="1"/>
    <col min="10244" max="10244" width="21" style="66" customWidth="1"/>
    <col min="10245" max="10245" width="14.28515625" style="66" customWidth="1"/>
    <col min="10246" max="10246" width="11.5703125" style="66" customWidth="1"/>
    <col min="10247" max="10248" width="4.28515625" style="66" customWidth="1"/>
    <col min="10249" max="10249" width="6.5703125" style="66" customWidth="1"/>
    <col min="10250" max="10250" width="5.28515625" style="66" customWidth="1"/>
    <col min="10251" max="10251" width="8.85546875" style="66" customWidth="1"/>
    <col min="10252" max="10252" width="5.7109375" style="66" customWidth="1"/>
    <col min="10253" max="10253" width="11" style="66" customWidth="1"/>
    <col min="10254" max="10254" width="4.5703125" style="66" customWidth="1"/>
    <col min="10255" max="10255" width="4.140625" style="66" customWidth="1"/>
    <col min="10256" max="10496" width="9.140625" style="66"/>
    <col min="10497" max="10497" width="3.42578125" style="66" customWidth="1"/>
    <col min="10498" max="10498" width="12.28515625" style="66" customWidth="1"/>
    <col min="10499" max="10499" width="23.28515625" style="66" customWidth="1"/>
    <col min="10500" max="10500" width="21" style="66" customWidth="1"/>
    <col min="10501" max="10501" width="14.28515625" style="66" customWidth="1"/>
    <col min="10502" max="10502" width="11.5703125" style="66" customWidth="1"/>
    <col min="10503" max="10504" width="4.28515625" style="66" customWidth="1"/>
    <col min="10505" max="10505" width="6.5703125" style="66" customWidth="1"/>
    <col min="10506" max="10506" width="5.28515625" style="66" customWidth="1"/>
    <col min="10507" max="10507" width="8.85546875" style="66" customWidth="1"/>
    <col min="10508" max="10508" width="5.7109375" style="66" customWidth="1"/>
    <col min="10509" max="10509" width="11" style="66" customWidth="1"/>
    <col min="10510" max="10510" width="4.5703125" style="66" customWidth="1"/>
    <col min="10511" max="10511" width="4.140625" style="66" customWidth="1"/>
    <col min="10512" max="10752" width="9.140625" style="66"/>
    <col min="10753" max="10753" width="3.42578125" style="66" customWidth="1"/>
    <col min="10754" max="10754" width="12.28515625" style="66" customWidth="1"/>
    <col min="10755" max="10755" width="23.28515625" style="66" customWidth="1"/>
    <col min="10756" max="10756" width="21" style="66" customWidth="1"/>
    <col min="10757" max="10757" width="14.28515625" style="66" customWidth="1"/>
    <col min="10758" max="10758" width="11.5703125" style="66" customWidth="1"/>
    <col min="10759" max="10760" width="4.28515625" style="66" customWidth="1"/>
    <col min="10761" max="10761" width="6.5703125" style="66" customWidth="1"/>
    <col min="10762" max="10762" width="5.28515625" style="66" customWidth="1"/>
    <col min="10763" max="10763" width="8.85546875" style="66" customWidth="1"/>
    <col min="10764" max="10764" width="5.7109375" style="66" customWidth="1"/>
    <col min="10765" max="10765" width="11" style="66" customWidth="1"/>
    <col min="10766" max="10766" width="4.5703125" style="66" customWidth="1"/>
    <col min="10767" max="10767" width="4.140625" style="66" customWidth="1"/>
    <col min="10768" max="11008" width="9.140625" style="66"/>
    <col min="11009" max="11009" width="3.42578125" style="66" customWidth="1"/>
    <col min="11010" max="11010" width="12.28515625" style="66" customWidth="1"/>
    <col min="11011" max="11011" width="23.28515625" style="66" customWidth="1"/>
    <col min="11012" max="11012" width="21" style="66" customWidth="1"/>
    <col min="11013" max="11013" width="14.28515625" style="66" customWidth="1"/>
    <col min="11014" max="11014" width="11.5703125" style="66" customWidth="1"/>
    <col min="11015" max="11016" width="4.28515625" style="66" customWidth="1"/>
    <col min="11017" max="11017" width="6.5703125" style="66" customWidth="1"/>
    <col min="11018" max="11018" width="5.28515625" style="66" customWidth="1"/>
    <col min="11019" max="11019" width="8.85546875" style="66" customWidth="1"/>
    <col min="11020" max="11020" width="5.7109375" style="66" customWidth="1"/>
    <col min="11021" max="11021" width="11" style="66" customWidth="1"/>
    <col min="11022" max="11022" width="4.5703125" style="66" customWidth="1"/>
    <col min="11023" max="11023" width="4.140625" style="66" customWidth="1"/>
    <col min="11024" max="11264" width="9.140625" style="66"/>
    <col min="11265" max="11265" width="3.42578125" style="66" customWidth="1"/>
    <col min="11266" max="11266" width="12.28515625" style="66" customWidth="1"/>
    <col min="11267" max="11267" width="23.28515625" style="66" customWidth="1"/>
    <col min="11268" max="11268" width="21" style="66" customWidth="1"/>
    <col min="11269" max="11269" width="14.28515625" style="66" customWidth="1"/>
    <col min="11270" max="11270" width="11.5703125" style="66" customWidth="1"/>
    <col min="11271" max="11272" width="4.28515625" style="66" customWidth="1"/>
    <col min="11273" max="11273" width="6.5703125" style="66" customWidth="1"/>
    <col min="11274" max="11274" width="5.28515625" style="66" customWidth="1"/>
    <col min="11275" max="11275" width="8.85546875" style="66" customWidth="1"/>
    <col min="11276" max="11276" width="5.7109375" style="66" customWidth="1"/>
    <col min="11277" max="11277" width="11" style="66" customWidth="1"/>
    <col min="11278" max="11278" width="4.5703125" style="66" customWidth="1"/>
    <col min="11279" max="11279" width="4.140625" style="66" customWidth="1"/>
    <col min="11280" max="11520" width="9.140625" style="66"/>
    <col min="11521" max="11521" width="3.42578125" style="66" customWidth="1"/>
    <col min="11522" max="11522" width="12.28515625" style="66" customWidth="1"/>
    <col min="11523" max="11523" width="23.28515625" style="66" customWidth="1"/>
    <col min="11524" max="11524" width="21" style="66" customWidth="1"/>
    <col min="11525" max="11525" width="14.28515625" style="66" customWidth="1"/>
    <col min="11526" max="11526" width="11.5703125" style="66" customWidth="1"/>
    <col min="11527" max="11528" width="4.28515625" style="66" customWidth="1"/>
    <col min="11529" max="11529" width="6.5703125" style="66" customWidth="1"/>
    <col min="11530" max="11530" width="5.28515625" style="66" customWidth="1"/>
    <col min="11531" max="11531" width="8.85546875" style="66" customWidth="1"/>
    <col min="11532" max="11532" width="5.7109375" style="66" customWidth="1"/>
    <col min="11533" max="11533" width="11" style="66" customWidth="1"/>
    <col min="11534" max="11534" width="4.5703125" style="66" customWidth="1"/>
    <col min="11535" max="11535" width="4.140625" style="66" customWidth="1"/>
    <col min="11536" max="11776" width="9.140625" style="66"/>
    <col min="11777" max="11777" width="3.42578125" style="66" customWidth="1"/>
    <col min="11778" max="11778" width="12.28515625" style="66" customWidth="1"/>
    <col min="11779" max="11779" width="23.28515625" style="66" customWidth="1"/>
    <col min="11780" max="11780" width="21" style="66" customWidth="1"/>
    <col min="11781" max="11781" width="14.28515625" style="66" customWidth="1"/>
    <col min="11782" max="11782" width="11.5703125" style="66" customWidth="1"/>
    <col min="11783" max="11784" width="4.28515625" style="66" customWidth="1"/>
    <col min="11785" max="11785" width="6.5703125" style="66" customWidth="1"/>
    <col min="11786" max="11786" width="5.28515625" style="66" customWidth="1"/>
    <col min="11787" max="11787" width="8.85546875" style="66" customWidth="1"/>
    <col min="11788" max="11788" width="5.7109375" style="66" customWidth="1"/>
    <col min="11789" max="11789" width="11" style="66" customWidth="1"/>
    <col min="11790" max="11790" width="4.5703125" style="66" customWidth="1"/>
    <col min="11791" max="11791" width="4.140625" style="66" customWidth="1"/>
    <col min="11792" max="12032" width="9.140625" style="66"/>
    <col min="12033" max="12033" width="3.42578125" style="66" customWidth="1"/>
    <col min="12034" max="12034" width="12.28515625" style="66" customWidth="1"/>
    <col min="12035" max="12035" width="23.28515625" style="66" customWidth="1"/>
    <col min="12036" max="12036" width="21" style="66" customWidth="1"/>
    <col min="12037" max="12037" width="14.28515625" style="66" customWidth="1"/>
    <col min="12038" max="12038" width="11.5703125" style="66" customWidth="1"/>
    <col min="12039" max="12040" width="4.28515625" style="66" customWidth="1"/>
    <col min="12041" max="12041" width="6.5703125" style="66" customWidth="1"/>
    <col min="12042" max="12042" width="5.28515625" style="66" customWidth="1"/>
    <col min="12043" max="12043" width="8.85546875" style="66" customWidth="1"/>
    <col min="12044" max="12044" width="5.7109375" style="66" customWidth="1"/>
    <col min="12045" max="12045" width="11" style="66" customWidth="1"/>
    <col min="12046" max="12046" width="4.5703125" style="66" customWidth="1"/>
    <col min="12047" max="12047" width="4.140625" style="66" customWidth="1"/>
    <col min="12048" max="12288" width="9.140625" style="66"/>
    <col min="12289" max="12289" width="3.42578125" style="66" customWidth="1"/>
    <col min="12290" max="12290" width="12.28515625" style="66" customWidth="1"/>
    <col min="12291" max="12291" width="23.28515625" style="66" customWidth="1"/>
    <col min="12292" max="12292" width="21" style="66" customWidth="1"/>
    <col min="12293" max="12293" width="14.28515625" style="66" customWidth="1"/>
    <col min="12294" max="12294" width="11.5703125" style="66" customWidth="1"/>
    <col min="12295" max="12296" width="4.28515625" style="66" customWidth="1"/>
    <col min="12297" max="12297" width="6.5703125" style="66" customWidth="1"/>
    <col min="12298" max="12298" width="5.28515625" style="66" customWidth="1"/>
    <col min="12299" max="12299" width="8.85546875" style="66" customWidth="1"/>
    <col min="12300" max="12300" width="5.7109375" style="66" customWidth="1"/>
    <col min="12301" max="12301" width="11" style="66" customWidth="1"/>
    <col min="12302" max="12302" width="4.5703125" style="66" customWidth="1"/>
    <col min="12303" max="12303" width="4.140625" style="66" customWidth="1"/>
    <col min="12304" max="12544" width="9.140625" style="66"/>
    <col min="12545" max="12545" width="3.42578125" style="66" customWidth="1"/>
    <col min="12546" max="12546" width="12.28515625" style="66" customWidth="1"/>
    <col min="12547" max="12547" width="23.28515625" style="66" customWidth="1"/>
    <col min="12548" max="12548" width="21" style="66" customWidth="1"/>
    <col min="12549" max="12549" width="14.28515625" style="66" customWidth="1"/>
    <col min="12550" max="12550" width="11.5703125" style="66" customWidth="1"/>
    <col min="12551" max="12552" width="4.28515625" style="66" customWidth="1"/>
    <col min="12553" max="12553" width="6.5703125" style="66" customWidth="1"/>
    <col min="12554" max="12554" width="5.28515625" style="66" customWidth="1"/>
    <col min="12555" max="12555" width="8.85546875" style="66" customWidth="1"/>
    <col min="12556" max="12556" width="5.7109375" style="66" customWidth="1"/>
    <col min="12557" max="12557" width="11" style="66" customWidth="1"/>
    <col min="12558" max="12558" width="4.5703125" style="66" customWidth="1"/>
    <col min="12559" max="12559" width="4.140625" style="66" customWidth="1"/>
    <col min="12560" max="12800" width="9.140625" style="66"/>
    <col min="12801" max="12801" width="3.42578125" style="66" customWidth="1"/>
    <col min="12802" max="12802" width="12.28515625" style="66" customWidth="1"/>
    <col min="12803" max="12803" width="23.28515625" style="66" customWidth="1"/>
    <col min="12804" max="12804" width="21" style="66" customWidth="1"/>
    <col min="12805" max="12805" width="14.28515625" style="66" customWidth="1"/>
    <col min="12806" max="12806" width="11.5703125" style="66" customWidth="1"/>
    <col min="12807" max="12808" width="4.28515625" style="66" customWidth="1"/>
    <col min="12809" max="12809" width="6.5703125" style="66" customWidth="1"/>
    <col min="12810" max="12810" width="5.28515625" style="66" customWidth="1"/>
    <col min="12811" max="12811" width="8.85546875" style="66" customWidth="1"/>
    <col min="12812" max="12812" width="5.7109375" style="66" customWidth="1"/>
    <col min="12813" max="12813" width="11" style="66" customWidth="1"/>
    <col min="12814" max="12814" width="4.5703125" style="66" customWidth="1"/>
    <col min="12815" max="12815" width="4.140625" style="66" customWidth="1"/>
    <col min="12816" max="13056" width="9.140625" style="66"/>
    <col min="13057" max="13057" width="3.42578125" style="66" customWidth="1"/>
    <col min="13058" max="13058" width="12.28515625" style="66" customWidth="1"/>
    <col min="13059" max="13059" width="23.28515625" style="66" customWidth="1"/>
    <col min="13060" max="13060" width="21" style="66" customWidth="1"/>
    <col min="13061" max="13061" width="14.28515625" style="66" customWidth="1"/>
    <col min="13062" max="13062" width="11.5703125" style="66" customWidth="1"/>
    <col min="13063" max="13064" width="4.28515625" style="66" customWidth="1"/>
    <col min="13065" max="13065" width="6.5703125" style="66" customWidth="1"/>
    <col min="13066" max="13066" width="5.28515625" style="66" customWidth="1"/>
    <col min="13067" max="13067" width="8.85546875" style="66" customWidth="1"/>
    <col min="13068" max="13068" width="5.7109375" style="66" customWidth="1"/>
    <col min="13069" max="13069" width="11" style="66" customWidth="1"/>
    <col min="13070" max="13070" width="4.5703125" style="66" customWidth="1"/>
    <col min="13071" max="13071" width="4.140625" style="66" customWidth="1"/>
    <col min="13072" max="13312" width="9.140625" style="66"/>
    <col min="13313" max="13313" width="3.42578125" style="66" customWidth="1"/>
    <col min="13314" max="13314" width="12.28515625" style="66" customWidth="1"/>
    <col min="13315" max="13315" width="23.28515625" style="66" customWidth="1"/>
    <col min="13316" max="13316" width="21" style="66" customWidth="1"/>
    <col min="13317" max="13317" width="14.28515625" style="66" customWidth="1"/>
    <col min="13318" max="13318" width="11.5703125" style="66" customWidth="1"/>
    <col min="13319" max="13320" width="4.28515625" style="66" customWidth="1"/>
    <col min="13321" max="13321" width="6.5703125" style="66" customWidth="1"/>
    <col min="13322" max="13322" width="5.28515625" style="66" customWidth="1"/>
    <col min="13323" max="13323" width="8.85546875" style="66" customWidth="1"/>
    <col min="13324" max="13324" width="5.7109375" style="66" customWidth="1"/>
    <col min="13325" max="13325" width="11" style="66" customWidth="1"/>
    <col min="13326" max="13326" width="4.5703125" style="66" customWidth="1"/>
    <col min="13327" max="13327" width="4.140625" style="66" customWidth="1"/>
    <col min="13328" max="13568" width="9.140625" style="66"/>
    <col min="13569" max="13569" width="3.42578125" style="66" customWidth="1"/>
    <col min="13570" max="13570" width="12.28515625" style="66" customWidth="1"/>
    <col min="13571" max="13571" width="23.28515625" style="66" customWidth="1"/>
    <col min="13572" max="13572" width="21" style="66" customWidth="1"/>
    <col min="13573" max="13573" width="14.28515625" style="66" customWidth="1"/>
    <col min="13574" max="13574" width="11.5703125" style="66" customWidth="1"/>
    <col min="13575" max="13576" width="4.28515625" style="66" customWidth="1"/>
    <col min="13577" max="13577" width="6.5703125" style="66" customWidth="1"/>
    <col min="13578" max="13578" width="5.28515625" style="66" customWidth="1"/>
    <col min="13579" max="13579" width="8.85546875" style="66" customWidth="1"/>
    <col min="13580" max="13580" width="5.7109375" style="66" customWidth="1"/>
    <col min="13581" max="13581" width="11" style="66" customWidth="1"/>
    <col min="13582" max="13582" width="4.5703125" style="66" customWidth="1"/>
    <col min="13583" max="13583" width="4.140625" style="66" customWidth="1"/>
    <col min="13584" max="13824" width="9.140625" style="66"/>
    <col min="13825" max="13825" width="3.42578125" style="66" customWidth="1"/>
    <col min="13826" max="13826" width="12.28515625" style="66" customWidth="1"/>
    <col min="13827" max="13827" width="23.28515625" style="66" customWidth="1"/>
    <col min="13828" max="13828" width="21" style="66" customWidth="1"/>
    <col min="13829" max="13829" width="14.28515625" style="66" customWidth="1"/>
    <col min="13830" max="13830" width="11.5703125" style="66" customWidth="1"/>
    <col min="13831" max="13832" width="4.28515625" style="66" customWidth="1"/>
    <col min="13833" max="13833" width="6.5703125" style="66" customWidth="1"/>
    <col min="13834" max="13834" width="5.28515625" style="66" customWidth="1"/>
    <col min="13835" max="13835" width="8.85546875" style="66" customWidth="1"/>
    <col min="13836" max="13836" width="5.7109375" style="66" customWidth="1"/>
    <col min="13837" max="13837" width="11" style="66" customWidth="1"/>
    <col min="13838" max="13838" width="4.5703125" style="66" customWidth="1"/>
    <col min="13839" max="13839" width="4.140625" style="66" customWidth="1"/>
    <col min="13840" max="14080" width="9.140625" style="66"/>
    <col min="14081" max="14081" width="3.42578125" style="66" customWidth="1"/>
    <col min="14082" max="14082" width="12.28515625" style="66" customWidth="1"/>
    <col min="14083" max="14083" width="23.28515625" style="66" customWidth="1"/>
    <col min="14084" max="14084" width="21" style="66" customWidth="1"/>
    <col min="14085" max="14085" width="14.28515625" style="66" customWidth="1"/>
    <col min="14086" max="14086" width="11.5703125" style="66" customWidth="1"/>
    <col min="14087" max="14088" width="4.28515625" style="66" customWidth="1"/>
    <col min="14089" max="14089" width="6.5703125" style="66" customWidth="1"/>
    <col min="14090" max="14090" width="5.28515625" style="66" customWidth="1"/>
    <col min="14091" max="14091" width="8.85546875" style="66" customWidth="1"/>
    <col min="14092" max="14092" width="5.7109375" style="66" customWidth="1"/>
    <col min="14093" max="14093" width="11" style="66" customWidth="1"/>
    <col min="14094" max="14094" width="4.5703125" style="66" customWidth="1"/>
    <col min="14095" max="14095" width="4.140625" style="66" customWidth="1"/>
    <col min="14096" max="14336" width="9.140625" style="66"/>
    <col min="14337" max="14337" width="3.42578125" style="66" customWidth="1"/>
    <col min="14338" max="14338" width="12.28515625" style="66" customWidth="1"/>
    <col min="14339" max="14339" width="23.28515625" style="66" customWidth="1"/>
    <col min="14340" max="14340" width="21" style="66" customWidth="1"/>
    <col min="14341" max="14341" width="14.28515625" style="66" customWidth="1"/>
    <col min="14342" max="14342" width="11.5703125" style="66" customWidth="1"/>
    <col min="14343" max="14344" width="4.28515625" style="66" customWidth="1"/>
    <col min="14345" max="14345" width="6.5703125" style="66" customWidth="1"/>
    <col min="14346" max="14346" width="5.28515625" style="66" customWidth="1"/>
    <col min="14347" max="14347" width="8.85546875" style="66" customWidth="1"/>
    <col min="14348" max="14348" width="5.7109375" style="66" customWidth="1"/>
    <col min="14349" max="14349" width="11" style="66" customWidth="1"/>
    <col min="14350" max="14350" width="4.5703125" style="66" customWidth="1"/>
    <col min="14351" max="14351" width="4.140625" style="66" customWidth="1"/>
    <col min="14352" max="14592" width="9.140625" style="66"/>
    <col min="14593" max="14593" width="3.42578125" style="66" customWidth="1"/>
    <col min="14594" max="14594" width="12.28515625" style="66" customWidth="1"/>
    <col min="14595" max="14595" width="23.28515625" style="66" customWidth="1"/>
    <col min="14596" max="14596" width="21" style="66" customWidth="1"/>
    <col min="14597" max="14597" width="14.28515625" style="66" customWidth="1"/>
    <col min="14598" max="14598" width="11.5703125" style="66" customWidth="1"/>
    <col min="14599" max="14600" width="4.28515625" style="66" customWidth="1"/>
    <col min="14601" max="14601" width="6.5703125" style="66" customWidth="1"/>
    <col min="14602" max="14602" width="5.28515625" style="66" customWidth="1"/>
    <col min="14603" max="14603" width="8.85546875" style="66" customWidth="1"/>
    <col min="14604" max="14604" width="5.7109375" style="66" customWidth="1"/>
    <col min="14605" max="14605" width="11" style="66" customWidth="1"/>
    <col min="14606" max="14606" width="4.5703125" style="66" customWidth="1"/>
    <col min="14607" max="14607" width="4.140625" style="66" customWidth="1"/>
    <col min="14608" max="14848" width="9.140625" style="66"/>
    <col min="14849" max="14849" width="3.42578125" style="66" customWidth="1"/>
    <col min="14850" max="14850" width="12.28515625" style="66" customWidth="1"/>
    <col min="14851" max="14851" width="23.28515625" style="66" customWidth="1"/>
    <col min="14852" max="14852" width="21" style="66" customWidth="1"/>
    <col min="14853" max="14853" width="14.28515625" style="66" customWidth="1"/>
    <col min="14854" max="14854" width="11.5703125" style="66" customWidth="1"/>
    <col min="14855" max="14856" width="4.28515625" style="66" customWidth="1"/>
    <col min="14857" max="14857" width="6.5703125" style="66" customWidth="1"/>
    <col min="14858" max="14858" width="5.28515625" style="66" customWidth="1"/>
    <col min="14859" max="14859" width="8.85546875" style="66" customWidth="1"/>
    <col min="14860" max="14860" width="5.7109375" style="66" customWidth="1"/>
    <col min="14861" max="14861" width="11" style="66" customWidth="1"/>
    <col min="14862" max="14862" width="4.5703125" style="66" customWidth="1"/>
    <col min="14863" max="14863" width="4.140625" style="66" customWidth="1"/>
    <col min="14864" max="15104" width="9.140625" style="66"/>
    <col min="15105" max="15105" width="3.42578125" style="66" customWidth="1"/>
    <col min="15106" max="15106" width="12.28515625" style="66" customWidth="1"/>
    <col min="15107" max="15107" width="23.28515625" style="66" customWidth="1"/>
    <col min="15108" max="15108" width="21" style="66" customWidth="1"/>
    <col min="15109" max="15109" width="14.28515625" style="66" customWidth="1"/>
    <col min="15110" max="15110" width="11.5703125" style="66" customWidth="1"/>
    <col min="15111" max="15112" width="4.28515625" style="66" customWidth="1"/>
    <col min="15113" max="15113" width="6.5703125" style="66" customWidth="1"/>
    <col min="15114" max="15114" width="5.28515625" style="66" customWidth="1"/>
    <col min="15115" max="15115" width="8.85546875" style="66" customWidth="1"/>
    <col min="15116" max="15116" width="5.7109375" style="66" customWidth="1"/>
    <col min="15117" max="15117" width="11" style="66" customWidth="1"/>
    <col min="15118" max="15118" width="4.5703125" style="66" customWidth="1"/>
    <col min="15119" max="15119" width="4.140625" style="66" customWidth="1"/>
    <col min="15120" max="15360" width="9.140625" style="66"/>
    <col min="15361" max="15361" width="3.42578125" style="66" customWidth="1"/>
    <col min="15362" max="15362" width="12.28515625" style="66" customWidth="1"/>
    <col min="15363" max="15363" width="23.28515625" style="66" customWidth="1"/>
    <col min="15364" max="15364" width="21" style="66" customWidth="1"/>
    <col min="15365" max="15365" width="14.28515625" style="66" customWidth="1"/>
    <col min="15366" max="15366" width="11.5703125" style="66" customWidth="1"/>
    <col min="15367" max="15368" width="4.28515625" style="66" customWidth="1"/>
    <col min="15369" max="15369" width="6.5703125" style="66" customWidth="1"/>
    <col min="15370" max="15370" width="5.28515625" style="66" customWidth="1"/>
    <col min="15371" max="15371" width="8.85546875" style="66" customWidth="1"/>
    <col min="15372" max="15372" width="5.7109375" style="66" customWidth="1"/>
    <col min="15373" max="15373" width="11" style="66" customWidth="1"/>
    <col min="15374" max="15374" width="4.5703125" style="66" customWidth="1"/>
    <col min="15375" max="15375" width="4.140625" style="66" customWidth="1"/>
    <col min="15376" max="15616" width="9.140625" style="66"/>
    <col min="15617" max="15617" width="3.42578125" style="66" customWidth="1"/>
    <col min="15618" max="15618" width="12.28515625" style="66" customWidth="1"/>
    <col min="15619" max="15619" width="23.28515625" style="66" customWidth="1"/>
    <col min="15620" max="15620" width="21" style="66" customWidth="1"/>
    <col min="15621" max="15621" width="14.28515625" style="66" customWidth="1"/>
    <col min="15622" max="15622" width="11.5703125" style="66" customWidth="1"/>
    <col min="15623" max="15624" width="4.28515625" style="66" customWidth="1"/>
    <col min="15625" max="15625" width="6.5703125" style="66" customWidth="1"/>
    <col min="15626" max="15626" width="5.28515625" style="66" customWidth="1"/>
    <col min="15627" max="15627" width="8.85546875" style="66" customWidth="1"/>
    <col min="15628" max="15628" width="5.7109375" style="66" customWidth="1"/>
    <col min="15629" max="15629" width="11" style="66" customWidth="1"/>
    <col min="15630" max="15630" width="4.5703125" style="66" customWidth="1"/>
    <col min="15631" max="15631" width="4.140625" style="66" customWidth="1"/>
    <col min="15632" max="15872" width="9.140625" style="66"/>
    <col min="15873" max="15873" width="3.42578125" style="66" customWidth="1"/>
    <col min="15874" max="15874" width="12.28515625" style="66" customWidth="1"/>
    <col min="15875" max="15875" width="23.28515625" style="66" customWidth="1"/>
    <col min="15876" max="15876" width="21" style="66" customWidth="1"/>
    <col min="15877" max="15877" width="14.28515625" style="66" customWidth="1"/>
    <col min="15878" max="15878" width="11.5703125" style="66" customWidth="1"/>
    <col min="15879" max="15880" width="4.28515625" style="66" customWidth="1"/>
    <col min="15881" max="15881" width="6.5703125" style="66" customWidth="1"/>
    <col min="15882" max="15882" width="5.28515625" style="66" customWidth="1"/>
    <col min="15883" max="15883" width="8.85546875" style="66" customWidth="1"/>
    <col min="15884" max="15884" width="5.7109375" style="66" customWidth="1"/>
    <col min="15885" max="15885" width="11" style="66" customWidth="1"/>
    <col min="15886" max="15886" width="4.5703125" style="66" customWidth="1"/>
    <col min="15887" max="15887" width="4.140625" style="66" customWidth="1"/>
    <col min="15888" max="16128" width="9.140625" style="66"/>
    <col min="16129" max="16129" width="3.42578125" style="66" customWidth="1"/>
    <col min="16130" max="16130" width="12.28515625" style="66" customWidth="1"/>
    <col min="16131" max="16131" width="23.28515625" style="66" customWidth="1"/>
    <col min="16132" max="16132" width="21" style="66" customWidth="1"/>
    <col min="16133" max="16133" width="14.28515625" style="66" customWidth="1"/>
    <col min="16134" max="16134" width="11.5703125" style="66" customWidth="1"/>
    <col min="16135" max="16136" width="4.28515625" style="66" customWidth="1"/>
    <col min="16137" max="16137" width="6.5703125" style="66" customWidth="1"/>
    <col min="16138" max="16138" width="5.28515625" style="66" customWidth="1"/>
    <col min="16139" max="16139" width="8.85546875" style="66" customWidth="1"/>
    <col min="16140" max="16140" width="5.7109375" style="66" customWidth="1"/>
    <col min="16141" max="16141" width="11" style="66" customWidth="1"/>
    <col min="16142" max="16142" width="4.5703125" style="66" customWidth="1"/>
    <col min="16143" max="16143" width="4.140625" style="66" customWidth="1"/>
    <col min="16144" max="16384" width="9.140625" style="66"/>
  </cols>
  <sheetData>
    <row r="1" spans="1:15" ht="14.25">
      <c r="A1" s="739" t="s">
        <v>152</v>
      </c>
      <c r="B1" s="739"/>
      <c r="C1" s="739"/>
      <c r="D1" s="740" t="s">
        <v>153</v>
      </c>
      <c r="E1" s="740"/>
      <c r="F1" s="740"/>
      <c r="G1" s="63"/>
      <c r="H1" s="64"/>
      <c r="I1" s="64"/>
      <c r="J1" s="65"/>
      <c r="K1" s="64"/>
      <c r="L1" s="741" t="s">
        <v>154</v>
      </c>
      <c r="M1" s="741"/>
      <c r="N1" s="741"/>
      <c r="O1" s="741"/>
    </row>
    <row r="2" spans="1:15">
      <c r="A2" s="742" t="s">
        <v>155</v>
      </c>
      <c r="B2" s="742"/>
      <c r="C2" s="742"/>
      <c r="D2" s="742"/>
      <c r="E2" s="65"/>
      <c r="F2" s="65"/>
      <c r="G2" s="65"/>
      <c r="H2" s="64"/>
      <c r="I2" s="64"/>
      <c r="J2" s="65"/>
      <c r="K2" s="64"/>
      <c r="L2" s="64"/>
      <c r="M2" s="64"/>
      <c r="N2" s="65"/>
      <c r="O2" s="65"/>
    </row>
    <row r="3" spans="1:15" ht="15">
      <c r="A3" s="743" t="s">
        <v>156</v>
      </c>
      <c r="B3" s="744"/>
      <c r="C3" s="744"/>
      <c r="D3" s="744"/>
      <c r="E3" s="744"/>
      <c r="F3" s="744"/>
      <c r="G3" s="744"/>
      <c r="H3" s="744"/>
      <c r="I3" s="744"/>
      <c r="J3" s="744"/>
      <c r="K3" s="744"/>
      <c r="L3" s="744"/>
      <c r="M3" s="744"/>
      <c r="N3" s="744"/>
      <c r="O3" s="744"/>
    </row>
    <row r="4" spans="1:15" s="67" customFormat="1" ht="12">
      <c r="A4" s="752" t="s">
        <v>104</v>
      </c>
      <c r="B4" s="754" t="s">
        <v>157</v>
      </c>
      <c r="C4" s="755" t="s">
        <v>158</v>
      </c>
      <c r="D4" s="756"/>
      <c r="E4" s="752" t="s">
        <v>159</v>
      </c>
      <c r="F4" s="738" t="s">
        <v>160</v>
      </c>
      <c r="G4" s="738" t="s">
        <v>161</v>
      </c>
      <c r="H4" s="752" t="s">
        <v>162</v>
      </c>
      <c r="I4" s="752" t="s">
        <v>163</v>
      </c>
      <c r="J4" s="738" t="s">
        <v>164</v>
      </c>
      <c r="K4" s="752" t="s">
        <v>165</v>
      </c>
      <c r="L4" s="752" t="s">
        <v>166</v>
      </c>
      <c r="M4" s="752" t="s">
        <v>167</v>
      </c>
      <c r="N4" s="738" t="s">
        <v>168</v>
      </c>
      <c r="O4" s="738" t="s">
        <v>169</v>
      </c>
    </row>
    <row r="5" spans="1:15" s="67" customFormat="1" ht="12">
      <c r="A5" s="753"/>
      <c r="B5" s="754"/>
      <c r="C5" s="68" t="s">
        <v>170</v>
      </c>
      <c r="D5" s="68" t="s">
        <v>171</v>
      </c>
      <c r="E5" s="753"/>
      <c r="F5" s="738"/>
      <c r="G5" s="738"/>
      <c r="H5" s="753"/>
      <c r="I5" s="753"/>
      <c r="J5" s="738"/>
      <c r="K5" s="753"/>
      <c r="L5" s="753"/>
      <c r="M5" s="753"/>
      <c r="N5" s="738"/>
      <c r="O5" s="738"/>
    </row>
    <row r="6" spans="1:15" s="67" customFormat="1" ht="48">
      <c r="A6" s="69">
        <v>1</v>
      </c>
      <c r="B6" s="477"/>
      <c r="C6" s="68" t="s">
        <v>172</v>
      </c>
      <c r="D6" s="68" t="s">
        <v>173</v>
      </c>
      <c r="E6" s="69" t="s">
        <v>174</v>
      </c>
      <c r="F6" s="71">
        <v>49119990</v>
      </c>
      <c r="G6" s="68"/>
      <c r="H6" s="69">
        <v>1</v>
      </c>
      <c r="I6" s="72">
        <v>10</v>
      </c>
      <c r="J6" s="68"/>
      <c r="K6" s="69">
        <f>I6*0.5</f>
        <v>5</v>
      </c>
      <c r="L6" s="73">
        <v>21.3</v>
      </c>
      <c r="M6" s="73">
        <f>L6*K6</f>
        <v>106.5</v>
      </c>
      <c r="N6" s="68"/>
      <c r="O6" s="68"/>
    </row>
    <row r="7" spans="1:15" s="67" customFormat="1" ht="36">
      <c r="A7" s="69">
        <v>2</v>
      </c>
      <c r="B7" s="477">
        <v>16100049206</v>
      </c>
      <c r="C7" s="68" t="s">
        <v>175</v>
      </c>
      <c r="D7" s="68" t="s">
        <v>176</v>
      </c>
      <c r="E7" s="69" t="s">
        <v>177</v>
      </c>
      <c r="F7" s="71">
        <v>61051000</v>
      </c>
      <c r="G7" s="68"/>
      <c r="H7" s="69">
        <v>1</v>
      </c>
      <c r="I7" s="72">
        <v>3</v>
      </c>
      <c r="J7" s="68"/>
      <c r="K7" s="69">
        <v>30</v>
      </c>
      <c r="L7" s="73">
        <v>21.3</v>
      </c>
      <c r="M7" s="73">
        <f>L7*K7</f>
        <v>639</v>
      </c>
      <c r="N7" s="68"/>
      <c r="O7" s="68"/>
    </row>
    <row r="8" spans="1:15" s="67" customFormat="1" ht="36">
      <c r="A8" s="69">
        <v>3</v>
      </c>
      <c r="B8" s="477">
        <v>16100351761</v>
      </c>
      <c r="C8" s="68" t="s">
        <v>175</v>
      </c>
      <c r="D8" s="68" t="s">
        <v>178</v>
      </c>
      <c r="E8" s="69" t="s">
        <v>179</v>
      </c>
      <c r="F8" s="71">
        <v>61051000</v>
      </c>
      <c r="G8" s="68"/>
      <c r="H8" s="69">
        <v>1</v>
      </c>
      <c r="I8" s="72">
        <v>2</v>
      </c>
      <c r="J8" s="68"/>
      <c r="K8" s="69">
        <v>15</v>
      </c>
      <c r="L8" s="73">
        <v>21.3</v>
      </c>
      <c r="M8" s="73">
        <f>L8*K8</f>
        <v>319.5</v>
      </c>
      <c r="N8" s="68"/>
      <c r="O8" s="68"/>
    </row>
    <row r="9" spans="1:15" s="67" customFormat="1" ht="36">
      <c r="A9" s="69">
        <v>4</v>
      </c>
      <c r="B9" s="477">
        <v>16100351772</v>
      </c>
      <c r="C9" s="68" t="s">
        <v>175</v>
      </c>
      <c r="D9" s="68" t="s">
        <v>176</v>
      </c>
      <c r="E9" s="69" t="s">
        <v>180</v>
      </c>
      <c r="F9" s="71">
        <v>61051000</v>
      </c>
      <c r="G9" s="68"/>
      <c r="H9" s="69">
        <v>1</v>
      </c>
      <c r="I9" s="72">
        <v>4</v>
      </c>
      <c r="J9" s="68"/>
      <c r="K9" s="69">
        <v>35</v>
      </c>
      <c r="L9" s="73">
        <v>21.3</v>
      </c>
      <c r="M9" s="73">
        <f t="shared" ref="M9:M22" si="0">L9*K9</f>
        <v>745.5</v>
      </c>
      <c r="N9" s="68"/>
      <c r="O9" s="68"/>
    </row>
    <row r="10" spans="1:15" s="67" customFormat="1" ht="36">
      <c r="A10" s="69">
        <v>5</v>
      </c>
      <c r="B10" s="477">
        <v>16100416636</v>
      </c>
      <c r="C10" s="68" t="s">
        <v>181</v>
      </c>
      <c r="D10" s="68" t="s">
        <v>182</v>
      </c>
      <c r="E10" s="69" t="s">
        <v>183</v>
      </c>
      <c r="F10" s="71">
        <v>62034900</v>
      </c>
      <c r="G10" s="68"/>
      <c r="H10" s="69">
        <v>1</v>
      </c>
      <c r="I10" s="72">
        <v>2.2000000000000002</v>
      </c>
      <c r="J10" s="68"/>
      <c r="K10" s="69">
        <v>2</v>
      </c>
      <c r="L10" s="73">
        <v>21.3</v>
      </c>
      <c r="M10" s="73">
        <f t="shared" si="0"/>
        <v>42.6</v>
      </c>
      <c r="N10" s="68"/>
      <c r="O10" s="68"/>
    </row>
    <row r="11" spans="1:15" s="67" customFormat="1" ht="48">
      <c r="A11" s="69">
        <v>6</v>
      </c>
      <c r="B11" s="477">
        <v>16099919920</v>
      </c>
      <c r="C11" s="68" t="s">
        <v>184</v>
      </c>
      <c r="D11" s="68" t="s">
        <v>185</v>
      </c>
      <c r="E11" s="69" t="s">
        <v>186</v>
      </c>
      <c r="F11" s="71">
        <v>61044900</v>
      </c>
      <c r="G11" s="68"/>
      <c r="H11" s="69">
        <v>1</v>
      </c>
      <c r="I11" s="72">
        <v>15.6</v>
      </c>
      <c r="J11" s="68"/>
      <c r="K11" s="69">
        <v>69</v>
      </c>
      <c r="L11" s="73">
        <v>21.3</v>
      </c>
      <c r="M11" s="73">
        <f t="shared" si="0"/>
        <v>1469.7</v>
      </c>
      <c r="N11" s="68"/>
      <c r="O11" s="68"/>
    </row>
    <row r="12" spans="1:15" s="67" customFormat="1" ht="36">
      <c r="A12" s="69">
        <v>7</v>
      </c>
      <c r="B12" s="477">
        <v>16100430345</v>
      </c>
      <c r="C12" s="68" t="s">
        <v>187</v>
      </c>
      <c r="D12" s="68" t="s">
        <v>188</v>
      </c>
      <c r="E12" s="69" t="s">
        <v>189</v>
      </c>
      <c r="F12" s="71">
        <v>83024999</v>
      </c>
      <c r="G12" s="68"/>
      <c r="H12" s="69">
        <v>1</v>
      </c>
      <c r="I12" s="72">
        <v>8</v>
      </c>
      <c r="J12" s="68"/>
      <c r="K12" s="69">
        <v>45</v>
      </c>
      <c r="L12" s="73">
        <v>21.3</v>
      </c>
      <c r="M12" s="73">
        <f t="shared" si="0"/>
        <v>958.5</v>
      </c>
      <c r="N12" s="68"/>
      <c r="O12" s="68"/>
    </row>
    <row r="13" spans="1:15" s="67" customFormat="1" ht="48">
      <c r="A13" s="69">
        <v>8</v>
      </c>
      <c r="B13" s="477">
        <v>16099917072</v>
      </c>
      <c r="C13" s="68" t="s">
        <v>190</v>
      </c>
      <c r="D13" s="68" t="s">
        <v>191</v>
      </c>
      <c r="E13" s="69" t="s">
        <v>192</v>
      </c>
      <c r="F13" s="71">
        <v>61033900</v>
      </c>
      <c r="G13" s="68"/>
      <c r="H13" s="69">
        <v>1</v>
      </c>
      <c r="I13" s="72">
        <v>7</v>
      </c>
      <c r="J13" s="68"/>
      <c r="K13" s="69">
        <v>12</v>
      </c>
      <c r="L13" s="73">
        <v>21.3</v>
      </c>
      <c r="M13" s="73">
        <f t="shared" si="0"/>
        <v>255.60000000000002</v>
      </c>
      <c r="N13" s="68"/>
      <c r="O13" s="68"/>
    </row>
    <row r="14" spans="1:15" s="67" customFormat="1" ht="36">
      <c r="A14" s="69">
        <v>9</v>
      </c>
      <c r="B14" s="477">
        <v>16099917061</v>
      </c>
      <c r="C14" s="68" t="s">
        <v>193</v>
      </c>
      <c r="D14" s="68" t="s">
        <v>194</v>
      </c>
      <c r="E14" s="69" t="s">
        <v>195</v>
      </c>
      <c r="F14" s="71">
        <v>61033900</v>
      </c>
      <c r="G14" s="68"/>
      <c r="H14" s="69">
        <v>1</v>
      </c>
      <c r="I14" s="72">
        <v>2.5</v>
      </c>
      <c r="J14" s="68"/>
      <c r="K14" s="69">
        <v>2</v>
      </c>
      <c r="L14" s="73">
        <v>21.3</v>
      </c>
      <c r="M14" s="73">
        <f t="shared" si="0"/>
        <v>42.6</v>
      </c>
      <c r="N14" s="68"/>
      <c r="O14" s="68"/>
    </row>
    <row r="15" spans="1:15" s="67" customFormat="1" ht="60">
      <c r="A15" s="69">
        <v>10</v>
      </c>
      <c r="B15" s="477">
        <v>16100207174</v>
      </c>
      <c r="C15" s="68" t="s">
        <v>196</v>
      </c>
      <c r="D15" s="68" t="s">
        <v>197</v>
      </c>
      <c r="E15" s="69" t="s">
        <v>198</v>
      </c>
      <c r="F15" s="71">
        <v>62034900</v>
      </c>
      <c r="G15" s="68"/>
      <c r="H15" s="69">
        <v>1</v>
      </c>
      <c r="I15" s="72">
        <v>2.2000000000000002</v>
      </c>
      <c r="J15" s="68"/>
      <c r="K15" s="69">
        <v>26</v>
      </c>
      <c r="L15" s="73">
        <v>21.3</v>
      </c>
      <c r="M15" s="73">
        <f t="shared" si="0"/>
        <v>553.80000000000007</v>
      </c>
      <c r="N15" s="68"/>
      <c r="O15" s="68"/>
    </row>
    <row r="16" spans="1:15" s="67" customFormat="1" ht="48">
      <c r="A16" s="69">
        <v>11</v>
      </c>
      <c r="B16" s="477">
        <v>16100433580</v>
      </c>
      <c r="C16" s="68" t="s">
        <v>199</v>
      </c>
      <c r="D16" s="68" t="s">
        <v>200</v>
      </c>
      <c r="E16" s="69" t="s">
        <v>201</v>
      </c>
      <c r="F16" s="71">
        <v>73201019</v>
      </c>
      <c r="G16" s="68"/>
      <c r="H16" s="69">
        <v>1</v>
      </c>
      <c r="I16" s="72">
        <v>0.2</v>
      </c>
      <c r="J16" s="68"/>
      <c r="K16" s="69">
        <v>1</v>
      </c>
      <c r="L16" s="73">
        <v>21.3</v>
      </c>
      <c r="M16" s="73">
        <f t="shared" si="0"/>
        <v>21.3</v>
      </c>
      <c r="N16" s="68"/>
      <c r="O16" s="68"/>
    </row>
    <row r="17" spans="1:15" s="67" customFormat="1" ht="48">
      <c r="A17" s="69">
        <v>12</v>
      </c>
      <c r="B17" s="477">
        <v>16100045802</v>
      </c>
      <c r="C17" s="68" t="s">
        <v>202</v>
      </c>
      <c r="D17" s="68" t="s">
        <v>203</v>
      </c>
      <c r="E17" s="69" t="s">
        <v>204</v>
      </c>
      <c r="F17" s="71">
        <v>61069000</v>
      </c>
      <c r="G17" s="68"/>
      <c r="H17" s="69">
        <v>1</v>
      </c>
      <c r="I17" s="72">
        <v>0.4</v>
      </c>
      <c r="J17" s="68"/>
      <c r="K17" s="69">
        <v>6</v>
      </c>
      <c r="L17" s="73">
        <v>21.3</v>
      </c>
      <c r="M17" s="73">
        <f t="shared" si="0"/>
        <v>127.80000000000001</v>
      </c>
      <c r="N17" s="68"/>
      <c r="O17" s="68"/>
    </row>
    <row r="18" spans="1:15" s="67" customFormat="1" ht="48">
      <c r="A18" s="69">
        <v>13</v>
      </c>
      <c r="B18" s="477">
        <v>16098393776</v>
      </c>
      <c r="C18" s="68" t="s">
        <v>205</v>
      </c>
      <c r="D18" s="68" t="s">
        <v>206</v>
      </c>
      <c r="E18" s="69" t="s">
        <v>207</v>
      </c>
      <c r="F18" s="71">
        <v>85299040</v>
      </c>
      <c r="G18" s="68"/>
      <c r="H18" s="69">
        <v>1</v>
      </c>
      <c r="I18" s="72">
        <v>1</v>
      </c>
      <c r="J18" s="68"/>
      <c r="K18" s="69">
        <v>8</v>
      </c>
      <c r="L18" s="73">
        <v>21.3</v>
      </c>
      <c r="M18" s="73">
        <f t="shared" si="0"/>
        <v>170.4</v>
      </c>
      <c r="N18" s="68"/>
      <c r="O18" s="68"/>
    </row>
    <row r="19" spans="1:15" s="67" customFormat="1" ht="48">
      <c r="A19" s="69">
        <v>14</v>
      </c>
      <c r="B19" s="477">
        <v>16100049652</v>
      </c>
      <c r="C19" s="68" t="s">
        <v>208</v>
      </c>
      <c r="D19" s="68" t="s">
        <v>209</v>
      </c>
      <c r="E19" s="69" t="s">
        <v>183</v>
      </c>
      <c r="F19" s="71">
        <v>62034900</v>
      </c>
      <c r="G19" s="68"/>
      <c r="H19" s="69">
        <v>1</v>
      </c>
      <c r="I19" s="72">
        <v>1.3</v>
      </c>
      <c r="J19" s="68"/>
      <c r="K19" s="69">
        <v>7</v>
      </c>
      <c r="L19" s="73">
        <v>21.3</v>
      </c>
      <c r="M19" s="73">
        <f t="shared" si="0"/>
        <v>149.1</v>
      </c>
      <c r="N19" s="68"/>
      <c r="O19" s="68"/>
    </row>
    <row r="20" spans="1:15" s="67" customFormat="1" ht="60">
      <c r="A20" s="69">
        <v>15</v>
      </c>
      <c r="B20" s="477">
        <v>16099916980</v>
      </c>
      <c r="C20" s="68" t="s">
        <v>190</v>
      </c>
      <c r="D20" s="68" t="s">
        <v>210</v>
      </c>
      <c r="E20" s="69" t="s">
        <v>195</v>
      </c>
      <c r="F20" s="71">
        <v>61033900</v>
      </c>
      <c r="G20" s="68"/>
      <c r="H20" s="69">
        <v>1</v>
      </c>
      <c r="I20" s="72">
        <v>1</v>
      </c>
      <c r="J20" s="68"/>
      <c r="K20" s="69">
        <v>5</v>
      </c>
      <c r="L20" s="73">
        <v>21.3</v>
      </c>
      <c r="M20" s="73">
        <f t="shared" si="0"/>
        <v>106.5</v>
      </c>
      <c r="N20" s="68"/>
      <c r="O20" s="68"/>
    </row>
    <row r="21" spans="1:15" s="67" customFormat="1" ht="36">
      <c r="A21" s="69">
        <v>16</v>
      </c>
      <c r="B21" s="477">
        <v>16100351783</v>
      </c>
      <c r="C21" s="68" t="s">
        <v>211</v>
      </c>
      <c r="D21" s="68" t="s">
        <v>212</v>
      </c>
      <c r="E21" s="69" t="s">
        <v>213</v>
      </c>
      <c r="F21" s="71">
        <v>61051000</v>
      </c>
      <c r="G21" s="68"/>
      <c r="H21" s="69">
        <v>1</v>
      </c>
      <c r="I21" s="72">
        <v>2</v>
      </c>
      <c r="J21" s="68"/>
      <c r="K21" s="69">
        <v>9</v>
      </c>
      <c r="L21" s="73">
        <v>21.3</v>
      </c>
      <c r="M21" s="73">
        <f t="shared" si="0"/>
        <v>191.70000000000002</v>
      </c>
      <c r="N21" s="68"/>
      <c r="O21" s="68"/>
    </row>
    <row r="22" spans="1:15" s="67" customFormat="1" ht="48">
      <c r="A22" s="69">
        <v>17</v>
      </c>
      <c r="B22" s="477">
        <v>16100222681</v>
      </c>
      <c r="C22" s="68" t="s">
        <v>214</v>
      </c>
      <c r="D22" s="68" t="s">
        <v>215</v>
      </c>
      <c r="E22" s="69" t="s">
        <v>216</v>
      </c>
      <c r="F22" s="71">
        <v>85369039</v>
      </c>
      <c r="G22" s="68"/>
      <c r="H22" s="69">
        <v>1</v>
      </c>
      <c r="I22" s="72">
        <v>0.2</v>
      </c>
      <c r="J22" s="68"/>
      <c r="K22" s="69">
        <v>9.57</v>
      </c>
      <c r="L22" s="73">
        <v>21.3</v>
      </c>
      <c r="M22" s="73">
        <f t="shared" si="0"/>
        <v>203.84100000000001</v>
      </c>
      <c r="N22" s="68"/>
      <c r="O22" s="68"/>
    </row>
    <row r="23" spans="1:15" s="67" customFormat="1" ht="48">
      <c r="A23" s="69">
        <v>18</v>
      </c>
      <c r="B23" s="477">
        <v>16100222795</v>
      </c>
      <c r="C23" s="68" t="s">
        <v>214</v>
      </c>
      <c r="D23" s="68" t="s">
        <v>217</v>
      </c>
      <c r="E23" s="69" t="s">
        <v>218</v>
      </c>
      <c r="F23" s="71">
        <v>39159000</v>
      </c>
      <c r="G23" s="68"/>
      <c r="H23" s="69">
        <v>1</v>
      </c>
      <c r="I23" s="72">
        <v>0.2</v>
      </c>
      <c r="J23" s="68"/>
      <c r="K23" s="69">
        <v>3.21</v>
      </c>
      <c r="L23" s="73">
        <v>21.3</v>
      </c>
      <c r="M23" s="73">
        <f>L23*K23</f>
        <v>68.373000000000005</v>
      </c>
      <c r="N23" s="68"/>
      <c r="O23" s="68"/>
    </row>
    <row r="24" spans="1:15" s="67" customFormat="1" ht="36">
      <c r="A24" s="69">
        <v>19</v>
      </c>
      <c r="B24" s="477">
        <v>16100495740</v>
      </c>
      <c r="C24" s="68" t="s">
        <v>219</v>
      </c>
      <c r="D24" s="68" t="s">
        <v>220</v>
      </c>
      <c r="E24" s="69" t="s">
        <v>221</v>
      </c>
      <c r="F24" s="71">
        <v>61062000</v>
      </c>
      <c r="G24" s="68"/>
      <c r="H24" s="69">
        <v>1</v>
      </c>
      <c r="I24" s="72">
        <v>1</v>
      </c>
      <c r="J24" s="68"/>
      <c r="K24" s="69">
        <v>8</v>
      </c>
      <c r="L24" s="73">
        <v>21.3</v>
      </c>
      <c r="M24" s="73">
        <f>L24*K24</f>
        <v>170.4</v>
      </c>
      <c r="N24" s="68"/>
      <c r="O24" s="68"/>
    </row>
    <row r="25" spans="1:15" s="67" customFormat="1" ht="48">
      <c r="A25" s="69">
        <v>20</v>
      </c>
      <c r="B25" s="477">
        <v>16100351816</v>
      </c>
      <c r="C25" s="68" t="s">
        <v>175</v>
      </c>
      <c r="D25" s="68" t="s">
        <v>222</v>
      </c>
      <c r="E25" s="69" t="s">
        <v>223</v>
      </c>
      <c r="F25" s="71">
        <v>61051000</v>
      </c>
      <c r="G25" s="68"/>
      <c r="H25" s="69">
        <v>1</v>
      </c>
      <c r="I25" s="72">
        <v>0.8</v>
      </c>
      <c r="J25" s="68"/>
      <c r="K25" s="69">
        <v>1</v>
      </c>
      <c r="L25" s="73">
        <v>21.3</v>
      </c>
      <c r="M25" s="73">
        <f t="shared" ref="M25:M31" si="1">L25*K25</f>
        <v>21.3</v>
      </c>
      <c r="N25" s="68"/>
      <c r="O25" s="68"/>
    </row>
    <row r="26" spans="1:15" s="67" customFormat="1" ht="36">
      <c r="A26" s="69">
        <v>21</v>
      </c>
      <c r="B26" s="477">
        <v>16100049195</v>
      </c>
      <c r="C26" s="68" t="s">
        <v>175</v>
      </c>
      <c r="D26" s="68" t="s">
        <v>178</v>
      </c>
      <c r="E26" s="69" t="s">
        <v>224</v>
      </c>
      <c r="F26" s="71">
        <v>61051000</v>
      </c>
      <c r="G26" s="68"/>
      <c r="H26" s="69">
        <v>1</v>
      </c>
      <c r="I26" s="72">
        <v>1.6</v>
      </c>
      <c r="J26" s="68"/>
      <c r="K26" s="69">
        <v>9</v>
      </c>
      <c r="L26" s="73">
        <v>21.3</v>
      </c>
      <c r="M26" s="73">
        <f t="shared" si="1"/>
        <v>191.70000000000002</v>
      </c>
      <c r="N26" s="68"/>
      <c r="O26" s="68"/>
    </row>
    <row r="27" spans="1:15" s="67" customFormat="1" ht="48">
      <c r="A27" s="69">
        <v>22</v>
      </c>
      <c r="B27" s="477">
        <v>16099919916</v>
      </c>
      <c r="C27" s="68" t="s">
        <v>184</v>
      </c>
      <c r="D27" s="68" t="s">
        <v>185</v>
      </c>
      <c r="E27" s="69" t="s">
        <v>225</v>
      </c>
      <c r="F27" s="71">
        <v>61044900</v>
      </c>
      <c r="G27" s="68"/>
      <c r="H27" s="69">
        <v>1</v>
      </c>
      <c r="I27" s="72">
        <v>11.2</v>
      </c>
      <c r="J27" s="68"/>
      <c r="K27" s="69">
        <v>68.2</v>
      </c>
      <c r="L27" s="73">
        <v>21.3</v>
      </c>
      <c r="M27" s="73">
        <f t="shared" si="1"/>
        <v>1452.66</v>
      </c>
      <c r="N27" s="68"/>
      <c r="O27" s="68"/>
    </row>
    <row r="28" spans="1:15" s="67" customFormat="1" ht="48">
      <c r="A28" s="69">
        <v>23</v>
      </c>
      <c r="B28" s="477">
        <v>16100495865</v>
      </c>
      <c r="C28" s="68" t="s">
        <v>226</v>
      </c>
      <c r="D28" s="68" t="s">
        <v>227</v>
      </c>
      <c r="E28" s="69" t="s">
        <v>228</v>
      </c>
      <c r="F28" s="71">
        <v>39232990</v>
      </c>
      <c r="G28" s="68"/>
      <c r="H28" s="69">
        <v>1</v>
      </c>
      <c r="I28" s="72">
        <v>0.4</v>
      </c>
      <c r="J28" s="68"/>
      <c r="K28" s="69">
        <v>2</v>
      </c>
      <c r="L28" s="73">
        <v>21.3</v>
      </c>
      <c r="M28" s="73">
        <f t="shared" si="1"/>
        <v>42.6</v>
      </c>
      <c r="N28" s="68"/>
      <c r="O28" s="68"/>
    </row>
    <row r="29" spans="1:15" s="67" customFormat="1" ht="60">
      <c r="A29" s="69">
        <v>24</v>
      </c>
      <c r="B29" s="477">
        <v>16100495751</v>
      </c>
      <c r="C29" s="68" t="s">
        <v>226</v>
      </c>
      <c r="D29" s="68" t="s">
        <v>229</v>
      </c>
      <c r="E29" s="69" t="s">
        <v>228</v>
      </c>
      <c r="F29" s="71">
        <v>39232990</v>
      </c>
      <c r="G29" s="68"/>
      <c r="H29" s="69">
        <v>1</v>
      </c>
      <c r="I29" s="72">
        <v>0.5</v>
      </c>
      <c r="J29" s="68"/>
      <c r="K29" s="69">
        <v>2</v>
      </c>
      <c r="L29" s="73">
        <v>21.3</v>
      </c>
      <c r="M29" s="73">
        <f t="shared" si="1"/>
        <v>42.6</v>
      </c>
      <c r="N29" s="68"/>
      <c r="O29" s="68"/>
    </row>
    <row r="30" spans="1:15" s="67" customFormat="1" ht="48">
      <c r="A30" s="69">
        <v>25</v>
      </c>
      <c r="B30" s="477">
        <v>16100441615</v>
      </c>
      <c r="C30" s="68" t="s">
        <v>230</v>
      </c>
      <c r="D30" s="68" t="s">
        <v>231</v>
      </c>
      <c r="E30" s="69" t="s">
        <v>232</v>
      </c>
      <c r="F30" s="71">
        <v>62034900</v>
      </c>
      <c r="G30" s="68"/>
      <c r="H30" s="69">
        <v>1</v>
      </c>
      <c r="I30" s="72">
        <v>0.6</v>
      </c>
      <c r="J30" s="68"/>
      <c r="K30" s="69">
        <v>2</v>
      </c>
      <c r="L30" s="73">
        <v>21.3</v>
      </c>
      <c r="M30" s="73">
        <f t="shared" si="1"/>
        <v>42.6</v>
      </c>
      <c r="N30" s="68"/>
      <c r="O30" s="68"/>
    </row>
    <row r="31" spans="1:15" s="67" customFormat="1" ht="36">
      <c r="A31" s="69">
        <v>26</v>
      </c>
      <c r="B31" s="477">
        <v>16098348556</v>
      </c>
      <c r="C31" s="68" t="s">
        <v>230</v>
      </c>
      <c r="D31" s="68" t="s">
        <v>233</v>
      </c>
      <c r="E31" s="69" t="s">
        <v>234</v>
      </c>
      <c r="F31" s="71">
        <v>62034900</v>
      </c>
      <c r="G31" s="68"/>
      <c r="H31" s="69">
        <v>1</v>
      </c>
      <c r="I31" s="72">
        <v>4.8</v>
      </c>
      <c r="J31" s="68"/>
      <c r="K31" s="69">
        <v>12</v>
      </c>
      <c r="L31" s="73">
        <v>21.3</v>
      </c>
      <c r="M31" s="73">
        <f t="shared" si="1"/>
        <v>255.60000000000002</v>
      </c>
      <c r="N31" s="68"/>
      <c r="O31" s="68"/>
    </row>
    <row r="32" spans="1:15" s="67" customFormat="1" ht="60">
      <c r="A32" s="69">
        <v>27</v>
      </c>
      <c r="B32" s="477">
        <v>16100047725</v>
      </c>
      <c r="C32" s="68" t="s">
        <v>235</v>
      </c>
      <c r="D32" s="68" t="s">
        <v>236</v>
      </c>
      <c r="E32" s="69" t="s">
        <v>237</v>
      </c>
      <c r="F32" s="71">
        <v>61029000</v>
      </c>
      <c r="G32" s="68"/>
      <c r="H32" s="69">
        <v>1</v>
      </c>
      <c r="I32" s="72">
        <v>1.5</v>
      </c>
      <c r="J32" s="68"/>
      <c r="K32" s="69">
        <v>5</v>
      </c>
      <c r="L32" s="73">
        <v>21.3</v>
      </c>
      <c r="M32" s="73">
        <f>L32*K32</f>
        <v>106.5</v>
      </c>
      <c r="N32" s="68"/>
      <c r="O32" s="68"/>
    </row>
    <row r="33" spans="1:15" s="67" customFormat="1" ht="36">
      <c r="A33" s="69">
        <v>28</v>
      </c>
      <c r="B33" s="477">
        <v>16099940710</v>
      </c>
      <c r="C33" s="68" t="s">
        <v>238</v>
      </c>
      <c r="D33" s="68" t="s">
        <v>239</v>
      </c>
      <c r="E33" s="69" t="s">
        <v>223</v>
      </c>
      <c r="F33" s="71">
        <v>61033900</v>
      </c>
      <c r="G33" s="68"/>
      <c r="H33" s="69">
        <v>1</v>
      </c>
      <c r="I33" s="72">
        <v>2.9</v>
      </c>
      <c r="J33" s="68"/>
      <c r="K33" s="69">
        <v>5</v>
      </c>
      <c r="L33" s="73">
        <v>21.3</v>
      </c>
      <c r="M33" s="73">
        <f>L33*K33</f>
        <v>106.5</v>
      </c>
      <c r="N33" s="68"/>
      <c r="O33" s="68"/>
    </row>
    <row r="34" spans="1:15" s="67" customFormat="1" ht="48">
      <c r="A34" s="69">
        <v>29</v>
      </c>
      <c r="B34" s="477">
        <v>16099944604</v>
      </c>
      <c r="C34" s="68" t="s">
        <v>240</v>
      </c>
      <c r="D34" s="68" t="s">
        <v>241</v>
      </c>
      <c r="E34" s="69" t="s">
        <v>242</v>
      </c>
      <c r="F34" s="71">
        <v>39232990</v>
      </c>
      <c r="G34" s="68"/>
      <c r="H34" s="69">
        <v>1</v>
      </c>
      <c r="I34" s="72">
        <v>0.3</v>
      </c>
      <c r="J34" s="68"/>
      <c r="K34" s="69">
        <v>4</v>
      </c>
      <c r="L34" s="73">
        <v>21.3</v>
      </c>
      <c r="M34" s="73">
        <f>L34*K34</f>
        <v>85.2</v>
      </c>
      <c r="N34" s="68"/>
      <c r="O34" s="68"/>
    </row>
    <row r="35" spans="1:15" s="67" customFormat="1" ht="60">
      <c r="A35" s="69">
        <v>30</v>
      </c>
      <c r="B35" s="477">
        <v>16100468226</v>
      </c>
      <c r="C35" s="68" t="s">
        <v>243</v>
      </c>
      <c r="D35" s="68" t="s">
        <v>210</v>
      </c>
      <c r="E35" s="69" t="s">
        <v>244</v>
      </c>
      <c r="F35" s="71">
        <v>61044900</v>
      </c>
      <c r="G35" s="68"/>
      <c r="H35" s="69">
        <v>1</v>
      </c>
      <c r="I35" s="72">
        <v>1.65</v>
      </c>
      <c r="J35" s="68"/>
      <c r="K35" s="69">
        <v>8</v>
      </c>
      <c r="L35" s="73">
        <v>21.3</v>
      </c>
      <c r="M35" s="73">
        <f>L35*K35</f>
        <v>170.4</v>
      </c>
      <c r="N35" s="68"/>
      <c r="O35" s="68"/>
    </row>
    <row r="36" spans="1:15" s="67" customFormat="1" ht="60">
      <c r="A36" s="69">
        <v>31</v>
      </c>
      <c r="B36" s="477">
        <v>16100433355</v>
      </c>
      <c r="C36" s="68" t="s">
        <v>235</v>
      </c>
      <c r="D36" s="68" t="s">
        <v>245</v>
      </c>
      <c r="E36" s="69" t="s">
        <v>246</v>
      </c>
      <c r="F36" s="71">
        <v>61029000</v>
      </c>
      <c r="G36" s="68"/>
      <c r="H36" s="69">
        <v>1</v>
      </c>
      <c r="I36" s="72">
        <v>2</v>
      </c>
      <c r="J36" s="68"/>
      <c r="K36" s="69">
        <v>10</v>
      </c>
      <c r="L36" s="73">
        <v>21.3</v>
      </c>
      <c r="M36" s="73">
        <f>L36*K36</f>
        <v>213</v>
      </c>
      <c r="N36" s="68"/>
      <c r="O36" s="68"/>
    </row>
    <row r="37" spans="1:15">
      <c r="A37" s="745" t="s">
        <v>247</v>
      </c>
      <c r="B37" s="746"/>
      <c r="C37" s="746"/>
      <c r="D37" s="746"/>
      <c r="E37" s="746"/>
      <c r="F37" s="747"/>
      <c r="G37" s="74"/>
      <c r="H37" s="75">
        <f>SUM(H6:H36)</f>
        <v>31</v>
      </c>
      <c r="I37" s="76">
        <f>SUM(I6:I36)</f>
        <v>92.050000000000011</v>
      </c>
      <c r="J37" s="77"/>
      <c r="K37" s="78">
        <f>SUM(K6:K36)</f>
        <v>425.97999999999996</v>
      </c>
      <c r="L37" s="79"/>
      <c r="M37" s="79">
        <f>SUM(M6:M36)</f>
        <v>9073.3740000000016</v>
      </c>
      <c r="N37" s="77"/>
      <c r="O37" s="77"/>
    </row>
    <row r="38" spans="1:15">
      <c r="A38" s="80"/>
      <c r="B38" s="748" t="s">
        <v>248</v>
      </c>
      <c r="C38" s="748"/>
      <c r="D38" s="748"/>
      <c r="E38" s="80"/>
      <c r="F38" s="80"/>
      <c r="G38" s="80"/>
      <c r="H38" s="81"/>
      <c r="I38" s="82"/>
      <c r="J38" s="750" t="s">
        <v>249</v>
      </c>
      <c r="K38" s="750"/>
      <c r="L38" s="750"/>
      <c r="M38" s="750"/>
      <c r="N38" s="750"/>
      <c r="O38" s="750"/>
    </row>
    <row r="39" spans="1:15">
      <c r="A39" s="80"/>
      <c r="B39" s="749"/>
      <c r="C39" s="749"/>
      <c r="D39" s="749"/>
      <c r="E39" s="83"/>
      <c r="F39" s="83"/>
      <c r="G39" s="83"/>
      <c r="H39" s="81"/>
      <c r="I39" s="82"/>
      <c r="J39" s="751"/>
      <c r="K39" s="751"/>
      <c r="L39" s="751"/>
      <c r="M39" s="751"/>
      <c r="N39" s="751"/>
      <c r="O39" s="751"/>
    </row>
    <row r="40" spans="1:15">
      <c r="A40" s="80"/>
      <c r="B40" s="749"/>
      <c r="C40" s="749"/>
      <c r="D40" s="749"/>
      <c r="E40" s="80"/>
      <c r="F40" s="80"/>
      <c r="G40" s="80"/>
      <c r="H40" s="81"/>
      <c r="I40" s="82"/>
      <c r="J40" s="751"/>
      <c r="K40" s="751"/>
      <c r="L40" s="751"/>
      <c r="M40" s="751"/>
      <c r="N40" s="751"/>
      <c r="O40" s="751"/>
    </row>
    <row r="41" spans="1:15">
      <c r="A41" s="84"/>
      <c r="B41" s="749"/>
      <c r="C41" s="749"/>
      <c r="D41" s="749"/>
      <c r="E41" s="84"/>
      <c r="F41" s="84"/>
      <c r="G41" s="84"/>
      <c r="H41" s="85"/>
      <c r="I41" s="86"/>
      <c r="J41" s="751"/>
      <c r="K41" s="751"/>
      <c r="L41" s="751"/>
      <c r="M41" s="751"/>
      <c r="N41" s="751"/>
      <c r="O41" s="751"/>
    </row>
    <row r="42" spans="1:15" ht="14.25">
      <c r="A42" s="87"/>
      <c r="B42" s="478"/>
      <c r="C42" s="87"/>
      <c r="D42" s="87"/>
      <c r="E42" s="87"/>
      <c r="F42" s="88"/>
      <c r="G42" s="87"/>
      <c r="H42" s="87"/>
      <c r="I42" s="89"/>
      <c r="J42" s="87"/>
      <c r="K42" s="87"/>
      <c r="L42" s="90"/>
      <c r="M42" s="90"/>
      <c r="N42" s="87"/>
      <c r="O42" s="87"/>
    </row>
    <row r="65" spans="3:13" ht="48">
      <c r="C65" s="68" t="s">
        <v>250</v>
      </c>
      <c r="D65" s="68" t="s">
        <v>251</v>
      </c>
      <c r="E65" s="69" t="s">
        <v>252</v>
      </c>
      <c r="F65" s="71">
        <v>46029000</v>
      </c>
      <c r="H65" s="66"/>
      <c r="I65" s="66"/>
      <c r="K65" s="66"/>
      <c r="L65" s="66"/>
      <c r="M65" s="66"/>
    </row>
    <row r="66" spans="3:13" ht="36">
      <c r="C66" s="68" t="s">
        <v>253</v>
      </c>
      <c r="D66" s="68" t="s">
        <v>254</v>
      </c>
      <c r="E66" s="69" t="s">
        <v>255</v>
      </c>
      <c r="F66" s="71">
        <v>49019990</v>
      </c>
    </row>
    <row r="67" spans="3:13" ht="33.75">
      <c r="C67" s="93" t="s">
        <v>256</v>
      </c>
      <c r="D67" s="93" t="s">
        <v>257</v>
      </c>
      <c r="E67" s="94" t="s">
        <v>258</v>
      </c>
      <c r="F67" s="95">
        <v>49060090</v>
      </c>
      <c r="G67" s="96"/>
      <c r="H67" s="97">
        <v>1</v>
      </c>
      <c r="I67" s="98">
        <v>0.6</v>
      </c>
      <c r="J67" s="96"/>
      <c r="K67" s="99">
        <v>3</v>
      </c>
      <c r="L67" s="100">
        <v>20780</v>
      </c>
      <c r="M67" s="100">
        <f t="shared" ref="M67:M78" si="2">L67*K67</f>
        <v>62340</v>
      </c>
    </row>
    <row r="68" spans="3:13" ht="56.25">
      <c r="C68" s="93" t="s">
        <v>259</v>
      </c>
      <c r="D68" s="93" t="s">
        <v>260</v>
      </c>
      <c r="E68" s="94" t="s">
        <v>261</v>
      </c>
      <c r="F68" s="95">
        <v>85423900</v>
      </c>
      <c r="G68" s="96"/>
      <c r="H68" s="97">
        <v>1</v>
      </c>
      <c r="I68" s="98">
        <v>0.4</v>
      </c>
      <c r="J68" s="96"/>
      <c r="K68" s="99">
        <v>3</v>
      </c>
      <c r="L68" s="100">
        <v>20780</v>
      </c>
      <c r="M68" s="100">
        <f t="shared" si="2"/>
        <v>62340</v>
      </c>
    </row>
    <row r="69" spans="3:13" ht="45">
      <c r="C69" s="93" t="s">
        <v>262</v>
      </c>
      <c r="D69" s="93" t="s">
        <v>263</v>
      </c>
      <c r="E69" s="94" t="s">
        <v>264</v>
      </c>
      <c r="F69" s="95">
        <v>83014090</v>
      </c>
      <c r="G69" s="96"/>
      <c r="H69" s="97">
        <v>1</v>
      </c>
      <c r="I69" s="98">
        <v>0.25</v>
      </c>
      <c r="J69" s="96"/>
      <c r="K69" s="99">
        <v>2</v>
      </c>
      <c r="L69" s="100">
        <v>20780</v>
      </c>
      <c r="M69" s="100">
        <f t="shared" si="2"/>
        <v>41560</v>
      </c>
    </row>
    <row r="70" spans="3:13" ht="33.75">
      <c r="C70" s="93" t="s">
        <v>265</v>
      </c>
      <c r="D70" s="93" t="s">
        <v>266</v>
      </c>
      <c r="E70" s="94" t="s">
        <v>267</v>
      </c>
      <c r="F70" s="95">
        <v>85423900</v>
      </c>
      <c r="G70" s="96"/>
      <c r="H70" s="97">
        <v>1</v>
      </c>
      <c r="I70" s="98">
        <v>0.5</v>
      </c>
      <c r="J70" s="96"/>
      <c r="K70" s="99">
        <v>2</v>
      </c>
      <c r="L70" s="100">
        <v>20780</v>
      </c>
      <c r="M70" s="100">
        <f t="shared" si="2"/>
        <v>41560</v>
      </c>
    </row>
    <row r="71" spans="3:13" ht="45">
      <c r="C71" s="93" t="s">
        <v>268</v>
      </c>
      <c r="D71" s="93" t="s">
        <v>269</v>
      </c>
      <c r="E71" s="94" t="s">
        <v>270</v>
      </c>
      <c r="F71" s="101">
        <v>73182900</v>
      </c>
      <c r="G71" s="96"/>
      <c r="H71" s="97">
        <v>1</v>
      </c>
      <c r="I71" s="98">
        <v>0.3</v>
      </c>
      <c r="J71" s="96"/>
      <c r="K71" s="99">
        <v>12</v>
      </c>
      <c r="L71" s="100">
        <v>20780</v>
      </c>
      <c r="M71" s="100">
        <f t="shared" si="2"/>
        <v>249360</v>
      </c>
    </row>
    <row r="72" spans="3:13" ht="45">
      <c r="C72" s="93" t="s">
        <v>271</v>
      </c>
      <c r="D72" s="93" t="s">
        <v>272</v>
      </c>
      <c r="E72" s="94" t="s">
        <v>273</v>
      </c>
      <c r="F72" s="102">
        <v>95030060</v>
      </c>
      <c r="G72" s="96"/>
      <c r="H72" s="97">
        <v>2</v>
      </c>
      <c r="I72" s="98">
        <v>41</v>
      </c>
      <c r="J72" s="96"/>
      <c r="K72" s="99">
        <v>5.42</v>
      </c>
      <c r="L72" s="100">
        <v>20780</v>
      </c>
      <c r="M72" s="100">
        <f t="shared" si="2"/>
        <v>112627.59999999999</v>
      </c>
    </row>
    <row r="73" spans="3:13" ht="33.75">
      <c r="C73" s="93" t="s">
        <v>211</v>
      </c>
      <c r="D73" s="93" t="s">
        <v>212</v>
      </c>
      <c r="E73" s="94" t="s">
        <v>274</v>
      </c>
      <c r="F73" s="102">
        <v>39261000</v>
      </c>
      <c r="G73" s="96"/>
      <c r="H73" s="97">
        <v>1</v>
      </c>
      <c r="I73" s="98">
        <v>1.6</v>
      </c>
      <c r="J73" s="96"/>
      <c r="K73" s="96">
        <v>3</v>
      </c>
      <c r="L73" s="100">
        <v>20780</v>
      </c>
      <c r="M73" s="100">
        <f t="shared" si="2"/>
        <v>62340</v>
      </c>
    </row>
    <row r="74" spans="3:13" ht="33.75">
      <c r="C74" s="93" t="s">
        <v>211</v>
      </c>
      <c r="D74" s="93" t="s">
        <v>275</v>
      </c>
      <c r="E74" s="94" t="s">
        <v>276</v>
      </c>
      <c r="F74" s="95">
        <v>39232190</v>
      </c>
      <c r="G74" s="96"/>
      <c r="H74" s="97">
        <v>1</v>
      </c>
      <c r="I74" s="98">
        <v>2</v>
      </c>
      <c r="J74" s="96"/>
      <c r="K74" s="99">
        <v>72.739999999999995</v>
      </c>
      <c r="L74" s="100">
        <v>20780</v>
      </c>
      <c r="M74" s="100">
        <f t="shared" si="2"/>
        <v>1511537.2</v>
      </c>
    </row>
    <row r="75" spans="3:13" ht="45">
      <c r="C75" s="93" t="s">
        <v>277</v>
      </c>
      <c r="D75" s="93" t="s">
        <v>278</v>
      </c>
      <c r="E75" s="94" t="s">
        <v>279</v>
      </c>
      <c r="F75" s="101">
        <v>39162020</v>
      </c>
      <c r="G75" s="96"/>
      <c r="H75" s="97">
        <v>1</v>
      </c>
      <c r="I75" s="98">
        <v>14</v>
      </c>
      <c r="J75" s="96"/>
      <c r="K75" s="99">
        <v>2.5</v>
      </c>
      <c r="L75" s="100">
        <v>20780</v>
      </c>
      <c r="M75" s="100">
        <f t="shared" si="2"/>
        <v>51950</v>
      </c>
    </row>
    <row r="76" spans="3:13" ht="45">
      <c r="C76" s="93" t="s">
        <v>280</v>
      </c>
      <c r="D76" s="93" t="s">
        <v>281</v>
      </c>
      <c r="E76" s="94" t="s">
        <v>282</v>
      </c>
      <c r="F76" s="95">
        <v>85423900</v>
      </c>
      <c r="G76" s="96"/>
      <c r="H76" s="97">
        <v>1</v>
      </c>
      <c r="I76" s="98">
        <v>15.3</v>
      </c>
      <c r="J76" s="96"/>
      <c r="K76" s="99">
        <v>25</v>
      </c>
      <c r="L76" s="100">
        <v>20780</v>
      </c>
      <c r="M76" s="100">
        <f t="shared" si="2"/>
        <v>519500</v>
      </c>
    </row>
    <row r="77" spans="3:13" ht="33.75">
      <c r="C77" s="93" t="s">
        <v>283</v>
      </c>
      <c r="D77" s="93" t="s">
        <v>284</v>
      </c>
      <c r="E77" s="94" t="s">
        <v>285</v>
      </c>
      <c r="F77" s="101">
        <v>85369099</v>
      </c>
      <c r="G77" s="96"/>
      <c r="H77" s="97">
        <v>1</v>
      </c>
      <c r="I77" s="98">
        <v>12</v>
      </c>
      <c r="J77" s="96"/>
      <c r="K77" s="99">
        <v>140</v>
      </c>
      <c r="L77" s="100">
        <v>20780</v>
      </c>
      <c r="M77" s="100">
        <f t="shared" si="2"/>
        <v>2909200</v>
      </c>
    </row>
    <row r="78" spans="3:13" ht="33.75">
      <c r="C78" s="93" t="s">
        <v>286</v>
      </c>
      <c r="D78" s="93" t="s">
        <v>287</v>
      </c>
      <c r="E78" s="94" t="s">
        <v>288</v>
      </c>
      <c r="F78" s="95">
        <v>58019090</v>
      </c>
      <c r="G78" s="96"/>
      <c r="H78" s="97">
        <v>7</v>
      </c>
      <c r="I78" s="98">
        <v>71</v>
      </c>
      <c r="J78" s="96"/>
      <c r="K78" s="99">
        <v>400</v>
      </c>
      <c r="L78" s="100">
        <v>20780</v>
      </c>
      <c r="M78" s="100">
        <f t="shared" si="2"/>
        <v>8312000</v>
      </c>
    </row>
    <row r="79" spans="3:13" ht="45">
      <c r="C79" s="93" t="s">
        <v>277</v>
      </c>
      <c r="D79" s="93" t="s">
        <v>278</v>
      </c>
      <c r="E79" s="94" t="s">
        <v>289</v>
      </c>
      <c r="F79" s="101">
        <v>39162020</v>
      </c>
      <c r="G79" s="96"/>
      <c r="H79" s="97">
        <v>1</v>
      </c>
      <c r="I79" s="98">
        <v>0.2</v>
      </c>
      <c r="J79" s="96"/>
      <c r="K79" s="99">
        <v>0.5</v>
      </c>
      <c r="L79" s="100">
        <v>20780</v>
      </c>
      <c r="M79" s="100">
        <f>L79*K79</f>
        <v>10390</v>
      </c>
    </row>
    <row r="80" spans="3:13" ht="56.25">
      <c r="C80" s="93" t="s">
        <v>277</v>
      </c>
      <c r="D80" s="93" t="s">
        <v>290</v>
      </c>
      <c r="E80" s="94" t="s">
        <v>291</v>
      </c>
      <c r="F80" s="101">
        <v>39162020</v>
      </c>
      <c r="G80" s="96"/>
      <c r="H80" s="97">
        <v>1</v>
      </c>
      <c r="I80" s="98">
        <v>0.1</v>
      </c>
      <c r="J80" s="96"/>
      <c r="K80" s="99">
        <v>0.4</v>
      </c>
      <c r="L80" s="100">
        <v>20780</v>
      </c>
      <c r="M80" s="100">
        <f>L80*K80</f>
        <v>8312</v>
      </c>
    </row>
    <row r="81" spans="3:13" ht="56.25">
      <c r="C81" s="93" t="s">
        <v>292</v>
      </c>
      <c r="D81" s="93" t="s">
        <v>293</v>
      </c>
      <c r="E81" s="94" t="s">
        <v>291</v>
      </c>
      <c r="F81" s="102">
        <v>82051000</v>
      </c>
      <c r="G81" s="96"/>
      <c r="H81" s="97">
        <v>1</v>
      </c>
      <c r="I81" s="98">
        <v>4.67</v>
      </c>
      <c r="J81" s="96"/>
      <c r="K81" s="99">
        <v>20</v>
      </c>
      <c r="L81" s="100">
        <v>20780</v>
      </c>
      <c r="M81" s="100">
        <f>L81*K81</f>
        <v>415600</v>
      </c>
    </row>
    <row r="82" spans="3:13" ht="33.75">
      <c r="C82" s="93" t="s">
        <v>294</v>
      </c>
      <c r="D82" s="93" t="s">
        <v>295</v>
      </c>
      <c r="E82" s="94" t="s">
        <v>296</v>
      </c>
      <c r="F82" s="102">
        <v>39262060</v>
      </c>
      <c r="G82" s="96"/>
      <c r="H82" s="69">
        <v>4</v>
      </c>
      <c r="I82" s="98">
        <v>70</v>
      </c>
      <c r="J82" s="96"/>
      <c r="K82" s="96">
        <v>90</v>
      </c>
      <c r="L82" s="100">
        <v>20780</v>
      </c>
      <c r="M82" s="100">
        <f t="shared" ref="M82:M87" si="3">L82*K82</f>
        <v>1870200</v>
      </c>
    </row>
    <row r="83" spans="3:13" ht="45">
      <c r="C83" s="93" t="s">
        <v>277</v>
      </c>
      <c r="D83" s="93" t="s">
        <v>297</v>
      </c>
      <c r="E83" s="94" t="s">
        <v>298</v>
      </c>
      <c r="F83" s="101">
        <v>39162020</v>
      </c>
      <c r="G83" s="96"/>
      <c r="H83" s="69">
        <v>1</v>
      </c>
      <c r="I83" s="98">
        <v>5</v>
      </c>
      <c r="J83" s="96"/>
      <c r="K83" s="99">
        <v>40</v>
      </c>
      <c r="L83" s="100">
        <v>20780</v>
      </c>
      <c r="M83" s="100">
        <f t="shared" si="3"/>
        <v>831200</v>
      </c>
    </row>
    <row r="84" spans="3:13" ht="33.75">
      <c r="C84" s="93" t="s">
        <v>299</v>
      </c>
      <c r="D84" s="93" t="s">
        <v>300</v>
      </c>
      <c r="E84" s="94" t="s">
        <v>301</v>
      </c>
      <c r="F84" s="102">
        <v>48211090</v>
      </c>
      <c r="G84" s="96"/>
      <c r="H84" s="69">
        <v>1</v>
      </c>
      <c r="I84" s="98">
        <v>14</v>
      </c>
      <c r="J84" s="96"/>
      <c r="K84" s="99">
        <v>28</v>
      </c>
      <c r="L84" s="100">
        <v>20780</v>
      </c>
      <c r="M84" s="100">
        <f t="shared" si="3"/>
        <v>581840</v>
      </c>
    </row>
    <row r="85" spans="3:13" ht="56.25">
      <c r="C85" s="93" t="s">
        <v>302</v>
      </c>
      <c r="D85" s="93" t="s">
        <v>303</v>
      </c>
      <c r="E85" s="94" t="s">
        <v>304</v>
      </c>
      <c r="F85" s="95">
        <v>85423900</v>
      </c>
      <c r="G85" s="96"/>
      <c r="H85" s="69">
        <v>1</v>
      </c>
      <c r="I85" s="98">
        <v>1</v>
      </c>
      <c r="J85" s="96"/>
      <c r="K85" s="99">
        <v>5</v>
      </c>
      <c r="L85" s="100">
        <v>20780</v>
      </c>
      <c r="M85" s="100">
        <f t="shared" si="3"/>
        <v>103900</v>
      </c>
    </row>
    <row r="86" spans="3:13" ht="45">
      <c r="C86" s="93" t="s">
        <v>305</v>
      </c>
      <c r="D86" s="93" t="s">
        <v>306</v>
      </c>
      <c r="E86" s="94" t="s">
        <v>307</v>
      </c>
      <c r="F86" s="101">
        <v>39162020</v>
      </c>
      <c r="G86" s="96"/>
      <c r="H86" s="69">
        <v>1</v>
      </c>
      <c r="I86" s="98">
        <v>1.44</v>
      </c>
      <c r="J86" s="96"/>
      <c r="K86" s="99">
        <v>1.3</v>
      </c>
      <c r="L86" s="100">
        <v>20780</v>
      </c>
      <c r="M86" s="100">
        <f t="shared" si="3"/>
        <v>27014</v>
      </c>
    </row>
    <row r="87" spans="3:13" ht="45">
      <c r="C87" s="93" t="s">
        <v>277</v>
      </c>
      <c r="D87" s="93" t="s">
        <v>308</v>
      </c>
      <c r="E87" s="94" t="s">
        <v>309</v>
      </c>
      <c r="F87" s="101">
        <v>40084008</v>
      </c>
      <c r="G87" s="96"/>
      <c r="H87" s="69">
        <v>1</v>
      </c>
      <c r="I87" s="98">
        <v>0.5</v>
      </c>
      <c r="J87" s="96"/>
      <c r="K87" s="99">
        <v>0.5</v>
      </c>
      <c r="L87" s="100">
        <v>20780</v>
      </c>
      <c r="M87" s="100">
        <f t="shared" si="3"/>
        <v>10390</v>
      </c>
    </row>
    <row r="88" spans="3:13" ht="33.75">
      <c r="C88" s="93" t="s">
        <v>310</v>
      </c>
      <c r="D88" s="93" t="s">
        <v>311</v>
      </c>
      <c r="E88" s="94" t="s">
        <v>267</v>
      </c>
      <c r="F88" s="95">
        <v>85423900</v>
      </c>
      <c r="G88" s="96"/>
      <c r="H88" s="69">
        <v>1</v>
      </c>
      <c r="I88" s="98">
        <v>0.56000000000000005</v>
      </c>
      <c r="J88" s="96"/>
      <c r="K88" s="99">
        <v>2</v>
      </c>
      <c r="L88" s="100">
        <v>20780</v>
      </c>
      <c r="M88" s="100">
        <f>L88*K88</f>
        <v>41560</v>
      </c>
    </row>
    <row r="89" spans="3:13" ht="33.75">
      <c r="C89" s="93" t="s">
        <v>310</v>
      </c>
      <c r="D89" s="93" t="s">
        <v>312</v>
      </c>
      <c r="E89" s="94" t="s">
        <v>313</v>
      </c>
      <c r="F89" s="101">
        <v>39261000</v>
      </c>
      <c r="G89" s="96"/>
      <c r="H89" s="69">
        <v>1</v>
      </c>
      <c r="I89" s="98">
        <v>0.2</v>
      </c>
      <c r="J89" s="96"/>
      <c r="K89" s="99">
        <v>1.5</v>
      </c>
      <c r="L89" s="100">
        <v>20780</v>
      </c>
      <c r="M89" s="100">
        <f>L89*K89</f>
        <v>31170</v>
      </c>
    </row>
    <row r="90" spans="3:13" ht="33.75">
      <c r="C90" s="93" t="s">
        <v>310</v>
      </c>
      <c r="D90" s="93" t="s">
        <v>311</v>
      </c>
      <c r="E90" s="94" t="s">
        <v>267</v>
      </c>
      <c r="F90" s="95">
        <v>85423900</v>
      </c>
      <c r="G90" s="96"/>
      <c r="H90" s="69">
        <v>1</v>
      </c>
      <c r="I90" s="98">
        <v>0.2</v>
      </c>
      <c r="J90" s="96"/>
      <c r="K90" s="99">
        <v>1</v>
      </c>
      <c r="L90" s="100">
        <v>20780</v>
      </c>
      <c r="M90" s="100">
        <f>L90*K90</f>
        <v>20780</v>
      </c>
    </row>
    <row r="91" spans="3:13" ht="45">
      <c r="C91" s="103" t="s">
        <v>314</v>
      </c>
      <c r="D91" s="103" t="s">
        <v>315</v>
      </c>
      <c r="E91" s="104" t="s">
        <v>316</v>
      </c>
      <c r="F91" s="105">
        <v>84219930</v>
      </c>
      <c r="G91" s="106"/>
      <c r="H91" s="107">
        <v>1</v>
      </c>
      <c r="I91" s="108">
        <v>9</v>
      </c>
      <c r="J91" s="106"/>
      <c r="K91" s="106">
        <v>446.68</v>
      </c>
      <c r="L91" s="109">
        <v>20780</v>
      </c>
      <c r="M91" s="109">
        <f t="shared" ref="M91:M96" si="4">L91*K91</f>
        <v>9282010.4000000004</v>
      </c>
    </row>
    <row r="92" spans="3:13" ht="45">
      <c r="C92" s="103" t="s">
        <v>317</v>
      </c>
      <c r="D92" s="103" t="s">
        <v>318</v>
      </c>
      <c r="E92" s="104" t="s">
        <v>319</v>
      </c>
      <c r="F92" s="110">
        <v>39239090</v>
      </c>
      <c r="G92" s="106"/>
      <c r="H92" s="107">
        <v>1</v>
      </c>
      <c r="I92" s="108">
        <v>1.9</v>
      </c>
      <c r="J92" s="106"/>
      <c r="K92" s="111">
        <v>3.4649999999999999</v>
      </c>
      <c r="L92" s="109">
        <v>20780</v>
      </c>
      <c r="M92" s="109">
        <f t="shared" si="4"/>
        <v>72002.7</v>
      </c>
    </row>
    <row r="93" spans="3:13" ht="33.75">
      <c r="C93" s="103" t="s">
        <v>320</v>
      </c>
      <c r="D93" s="103" t="s">
        <v>321</v>
      </c>
      <c r="E93" s="104" t="s">
        <v>322</v>
      </c>
      <c r="F93" s="110">
        <v>47071000</v>
      </c>
      <c r="G93" s="106"/>
      <c r="H93" s="107">
        <v>1</v>
      </c>
      <c r="I93" s="108">
        <v>8.8000000000000007</v>
      </c>
      <c r="J93" s="106"/>
      <c r="K93" s="111">
        <v>8.8000000000000007</v>
      </c>
      <c r="L93" s="109">
        <v>20780</v>
      </c>
      <c r="M93" s="109">
        <f t="shared" si="4"/>
        <v>182864.00000000003</v>
      </c>
    </row>
    <row r="94" spans="3:13" ht="45">
      <c r="C94" s="103" t="s">
        <v>323</v>
      </c>
      <c r="D94" s="103" t="s">
        <v>324</v>
      </c>
      <c r="E94" s="104" t="s">
        <v>325</v>
      </c>
      <c r="F94" s="105">
        <v>39259000</v>
      </c>
      <c r="G94" s="106"/>
      <c r="H94" s="107">
        <v>1</v>
      </c>
      <c r="I94" s="108">
        <v>0.1</v>
      </c>
      <c r="J94" s="106"/>
      <c r="K94" s="111">
        <v>1.2</v>
      </c>
      <c r="L94" s="109">
        <v>20780</v>
      </c>
      <c r="M94" s="109">
        <f t="shared" si="4"/>
        <v>24936</v>
      </c>
    </row>
    <row r="95" spans="3:13" ht="45">
      <c r="C95" s="103" t="s">
        <v>326</v>
      </c>
      <c r="D95" s="103" t="s">
        <v>327</v>
      </c>
      <c r="E95" s="104" t="s">
        <v>328</v>
      </c>
      <c r="F95" s="101">
        <v>40093290</v>
      </c>
      <c r="G95" s="106"/>
      <c r="H95" s="107">
        <v>1</v>
      </c>
      <c r="I95" s="108">
        <v>2</v>
      </c>
      <c r="J95" s="106"/>
      <c r="K95" s="111">
        <v>14.68</v>
      </c>
      <c r="L95" s="109">
        <v>20780</v>
      </c>
      <c r="M95" s="109">
        <f t="shared" si="4"/>
        <v>305050.39999999997</v>
      </c>
    </row>
    <row r="96" spans="3:13" ht="45">
      <c r="C96" s="103" t="s">
        <v>329</v>
      </c>
      <c r="D96" s="103" t="s">
        <v>330</v>
      </c>
      <c r="E96" s="104" t="s">
        <v>309</v>
      </c>
      <c r="F96" s="101">
        <v>40084008</v>
      </c>
      <c r="G96" s="106"/>
      <c r="H96" s="107">
        <v>1</v>
      </c>
      <c r="I96" s="108">
        <v>0.5</v>
      </c>
      <c r="J96" s="106"/>
      <c r="K96" s="111">
        <v>0.5</v>
      </c>
      <c r="L96" s="109">
        <v>20780</v>
      </c>
      <c r="M96" s="109">
        <f t="shared" si="4"/>
        <v>10390</v>
      </c>
    </row>
    <row r="97" spans="3:13" ht="33.75">
      <c r="C97" s="103" t="s">
        <v>331</v>
      </c>
      <c r="D97" s="103" t="s">
        <v>332</v>
      </c>
      <c r="E97" s="104" t="s">
        <v>333</v>
      </c>
      <c r="F97" s="110">
        <v>62149090</v>
      </c>
      <c r="G97" s="106"/>
      <c r="H97" s="107">
        <v>1</v>
      </c>
      <c r="I97" s="108">
        <v>0.1</v>
      </c>
      <c r="J97" s="106"/>
      <c r="K97" s="111">
        <v>0.5</v>
      </c>
      <c r="L97" s="109">
        <v>20780</v>
      </c>
      <c r="M97" s="109">
        <f>L97*K97</f>
        <v>10390</v>
      </c>
    </row>
    <row r="98" spans="3:13" ht="45">
      <c r="C98" s="103" t="s">
        <v>334</v>
      </c>
      <c r="D98" s="103" t="s">
        <v>335</v>
      </c>
      <c r="E98" s="104" t="s">
        <v>336</v>
      </c>
      <c r="F98" s="95">
        <v>85423900</v>
      </c>
      <c r="G98" s="106"/>
      <c r="H98" s="107">
        <v>1</v>
      </c>
      <c r="I98" s="108">
        <v>2</v>
      </c>
      <c r="J98" s="106"/>
      <c r="K98" s="111">
        <v>2.9</v>
      </c>
      <c r="L98" s="109">
        <v>20780</v>
      </c>
      <c r="M98" s="109">
        <f t="shared" ref="M98:M106" si="5">L98*K98</f>
        <v>60262</v>
      </c>
    </row>
    <row r="99" spans="3:13" ht="33.75">
      <c r="C99" s="103" t="s">
        <v>187</v>
      </c>
      <c r="D99" s="103" t="s">
        <v>188</v>
      </c>
      <c r="E99" s="104" t="s">
        <v>337</v>
      </c>
      <c r="F99" s="101">
        <v>39172900</v>
      </c>
      <c r="G99" s="106"/>
      <c r="H99" s="107">
        <v>1</v>
      </c>
      <c r="I99" s="108">
        <v>2</v>
      </c>
      <c r="J99" s="106"/>
      <c r="K99" s="111">
        <v>64</v>
      </c>
      <c r="L99" s="109">
        <v>20780</v>
      </c>
      <c r="M99" s="109">
        <f t="shared" si="5"/>
        <v>1329920</v>
      </c>
    </row>
    <row r="100" spans="3:13" ht="33.75">
      <c r="C100" s="103" t="s">
        <v>187</v>
      </c>
      <c r="D100" s="103" t="s">
        <v>188</v>
      </c>
      <c r="E100" s="104" t="s">
        <v>338</v>
      </c>
      <c r="F100" s="101">
        <v>84799030</v>
      </c>
      <c r="G100" s="106"/>
      <c r="H100" s="107">
        <v>1</v>
      </c>
      <c r="I100" s="108">
        <v>6.5</v>
      </c>
      <c r="J100" s="106"/>
      <c r="K100" s="111">
        <v>72</v>
      </c>
      <c r="L100" s="109">
        <v>20780</v>
      </c>
      <c r="M100" s="109">
        <f t="shared" si="5"/>
        <v>1496160</v>
      </c>
    </row>
    <row r="101" spans="3:13" ht="56.25">
      <c r="C101" s="103" t="s">
        <v>339</v>
      </c>
      <c r="D101" s="103" t="s">
        <v>340</v>
      </c>
      <c r="E101" s="104" t="s">
        <v>341</v>
      </c>
      <c r="F101" s="101">
        <v>85392920</v>
      </c>
      <c r="G101" s="106"/>
      <c r="H101" s="107">
        <v>1</v>
      </c>
      <c r="I101" s="108">
        <v>5.3</v>
      </c>
      <c r="J101" s="106"/>
      <c r="K101" s="111">
        <v>6.26</v>
      </c>
      <c r="L101" s="109">
        <v>20780</v>
      </c>
      <c r="M101" s="109">
        <f t="shared" si="5"/>
        <v>130082.79999999999</v>
      </c>
    </row>
    <row r="102" spans="3:13" ht="33.75">
      <c r="C102" s="103" t="s">
        <v>342</v>
      </c>
      <c r="D102" s="103" t="s">
        <v>343</v>
      </c>
      <c r="E102" s="104" t="s">
        <v>344</v>
      </c>
      <c r="F102" s="102">
        <v>61051000</v>
      </c>
      <c r="G102" s="106"/>
      <c r="H102" s="107">
        <v>1</v>
      </c>
      <c r="I102" s="108">
        <v>2</v>
      </c>
      <c r="J102" s="106"/>
      <c r="K102" s="111">
        <v>36</v>
      </c>
      <c r="L102" s="109">
        <v>20780</v>
      </c>
      <c r="M102" s="109">
        <f t="shared" si="5"/>
        <v>748080</v>
      </c>
    </row>
    <row r="103" spans="3:13" ht="45">
      <c r="C103" s="103" t="s">
        <v>345</v>
      </c>
      <c r="D103" s="103" t="s">
        <v>346</v>
      </c>
      <c r="E103" s="104" t="s">
        <v>347</v>
      </c>
      <c r="F103" s="101">
        <v>39231090</v>
      </c>
      <c r="G103" s="106"/>
      <c r="H103" s="107">
        <v>1</v>
      </c>
      <c r="I103" s="108">
        <v>0.5</v>
      </c>
      <c r="J103" s="106"/>
      <c r="K103" s="111">
        <v>1</v>
      </c>
      <c r="L103" s="109">
        <v>20780</v>
      </c>
      <c r="M103" s="109">
        <f t="shared" si="5"/>
        <v>20780</v>
      </c>
    </row>
    <row r="104" spans="3:13" ht="33.75">
      <c r="C104" s="103" t="s">
        <v>187</v>
      </c>
      <c r="D104" s="103" t="s">
        <v>188</v>
      </c>
      <c r="E104" s="104" t="s">
        <v>348</v>
      </c>
      <c r="F104" s="101">
        <v>39233090</v>
      </c>
      <c r="G104" s="106"/>
      <c r="H104" s="107">
        <v>1</v>
      </c>
      <c r="I104" s="108">
        <v>1</v>
      </c>
      <c r="J104" s="106"/>
      <c r="K104" s="111">
        <v>27</v>
      </c>
      <c r="L104" s="109">
        <v>20780</v>
      </c>
      <c r="M104" s="109">
        <f t="shared" si="5"/>
        <v>561060</v>
      </c>
    </row>
    <row r="105" spans="3:13" ht="45">
      <c r="C105" s="103" t="s">
        <v>349</v>
      </c>
      <c r="D105" s="103" t="s">
        <v>350</v>
      </c>
      <c r="E105" s="104" t="s">
        <v>351</v>
      </c>
      <c r="F105" s="101">
        <v>69079090</v>
      </c>
      <c r="G105" s="106"/>
      <c r="H105" s="107">
        <v>1</v>
      </c>
      <c r="I105" s="108">
        <v>5</v>
      </c>
      <c r="J105" s="106"/>
      <c r="K105" s="111">
        <v>2.5</v>
      </c>
      <c r="L105" s="109">
        <v>20780</v>
      </c>
      <c r="M105" s="109">
        <f t="shared" si="5"/>
        <v>51950</v>
      </c>
    </row>
    <row r="106" spans="3:13" ht="56.25">
      <c r="C106" s="103" t="s">
        <v>352</v>
      </c>
      <c r="D106" s="103" t="s">
        <v>353</v>
      </c>
      <c r="E106" s="104" t="s">
        <v>354</v>
      </c>
      <c r="F106" s="101">
        <v>39231090</v>
      </c>
      <c r="G106" s="106"/>
      <c r="H106" s="107">
        <v>1</v>
      </c>
      <c r="I106" s="108">
        <v>0.2</v>
      </c>
      <c r="J106" s="106"/>
      <c r="K106" s="111">
        <v>2</v>
      </c>
      <c r="L106" s="109">
        <v>20780</v>
      </c>
      <c r="M106" s="109">
        <f t="shared" si="5"/>
        <v>41560</v>
      </c>
    </row>
    <row r="107" spans="3:13" ht="48">
      <c r="C107" s="68" t="s">
        <v>355</v>
      </c>
      <c r="D107" s="68" t="s">
        <v>356</v>
      </c>
      <c r="E107" s="69" t="s">
        <v>357</v>
      </c>
      <c r="F107" s="112">
        <v>42050030</v>
      </c>
    </row>
    <row r="108" spans="3:13" ht="48">
      <c r="C108" s="68" t="s">
        <v>358</v>
      </c>
      <c r="D108" s="68" t="s">
        <v>359</v>
      </c>
      <c r="E108" s="69" t="s">
        <v>221</v>
      </c>
      <c r="F108" s="101">
        <v>61062000</v>
      </c>
    </row>
    <row r="109" spans="3:13" ht="60">
      <c r="C109" s="68" t="s">
        <v>208</v>
      </c>
      <c r="D109" s="68" t="s">
        <v>360</v>
      </c>
      <c r="E109" s="69" t="s">
        <v>361</v>
      </c>
      <c r="F109" s="112">
        <v>63101090</v>
      </c>
    </row>
    <row r="110" spans="3:13" ht="48">
      <c r="C110" s="68" t="s">
        <v>208</v>
      </c>
      <c r="D110" s="68" t="s">
        <v>209</v>
      </c>
      <c r="E110" s="69" t="s">
        <v>362</v>
      </c>
      <c r="F110" s="112">
        <v>63101090</v>
      </c>
    </row>
    <row r="111" spans="3:13" ht="48">
      <c r="C111" s="68" t="s">
        <v>363</v>
      </c>
      <c r="D111" s="68" t="s">
        <v>364</v>
      </c>
      <c r="E111" s="69" t="s">
        <v>365</v>
      </c>
      <c r="F111" s="71">
        <v>42022200</v>
      </c>
    </row>
    <row r="112" spans="3:13" ht="60">
      <c r="C112" s="68" t="s">
        <v>366</v>
      </c>
      <c r="D112" s="68" t="s">
        <v>367</v>
      </c>
      <c r="E112" s="69" t="s">
        <v>368</v>
      </c>
      <c r="F112" s="71">
        <v>76041010</v>
      </c>
    </row>
    <row r="113" spans="3:6" ht="60">
      <c r="C113" s="68" t="s">
        <v>369</v>
      </c>
      <c r="D113" s="68" t="s">
        <v>370</v>
      </c>
      <c r="E113" s="69" t="s">
        <v>371</v>
      </c>
      <c r="F113" s="71">
        <v>85012019</v>
      </c>
    </row>
    <row r="114" spans="3:6" ht="48">
      <c r="C114" s="68" t="s">
        <v>208</v>
      </c>
      <c r="D114" s="68" t="s">
        <v>372</v>
      </c>
      <c r="E114" s="69" t="s">
        <v>373</v>
      </c>
      <c r="F114" s="101">
        <v>62034900</v>
      </c>
    </row>
    <row r="115" spans="3:6" ht="48">
      <c r="C115" s="68" t="s">
        <v>374</v>
      </c>
      <c r="D115" s="68" t="s">
        <v>375</v>
      </c>
      <c r="E115" s="69" t="s">
        <v>376</v>
      </c>
      <c r="F115" s="71">
        <v>84219930</v>
      </c>
    </row>
    <row r="116" spans="3:6" ht="48">
      <c r="C116" s="68" t="s">
        <v>208</v>
      </c>
      <c r="D116" s="68" t="s">
        <v>372</v>
      </c>
      <c r="E116" s="69" t="s">
        <v>373</v>
      </c>
      <c r="F116" s="101">
        <v>62034900</v>
      </c>
    </row>
    <row r="117" spans="3:6" ht="48">
      <c r="C117" s="68" t="s">
        <v>208</v>
      </c>
      <c r="D117" s="68" t="s">
        <v>377</v>
      </c>
      <c r="E117" s="69" t="s">
        <v>378</v>
      </c>
      <c r="F117" s="101">
        <v>62034900</v>
      </c>
    </row>
    <row r="118" spans="3:6" ht="48">
      <c r="C118" s="68" t="s">
        <v>208</v>
      </c>
      <c r="D118" s="68" t="s">
        <v>379</v>
      </c>
      <c r="E118" s="69" t="s">
        <v>380</v>
      </c>
      <c r="F118" s="71">
        <v>42022200</v>
      </c>
    </row>
    <row r="119" spans="3:6" ht="36">
      <c r="C119" s="68" t="s">
        <v>381</v>
      </c>
      <c r="D119" s="68" t="s">
        <v>382</v>
      </c>
      <c r="E119" s="69" t="s">
        <v>383</v>
      </c>
      <c r="F119" s="71">
        <v>48211090</v>
      </c>
    </row>
    <row r="120" spans="3:6" ht="48">
      <c r="C120" s="68" t="s">
        <v>208</v>
      </c>
      <c r="D120" s="68" t="s">
        <v>209</v>
      </c>
      <c r="E120" s="69" t="s">
        <v>384</v>
      </c>
      <c r="F120" s="101">
        <v>62034900</v>
      </c>
    </row>
    <row r="121" spans="3:6" ht="48">
      <c r="C121" s="68" t="s">
        <v>214</v>
      </c>
      <c r="D121" s="68" t="s">
        <v>215</v>
      </c>
      <c r="E121" s="69" t="s">
        <v>385</v>
      </c>
      <c r="F121" s="101">
        <v>85369099</v>
      </c>
    </row>
    <row r="122" spans="3:6" ht="36">
      <c r="C122" s="68" t="s">
        <v>355</v>
      </c>
      <c r="D122" s="68" t="s">
        <v>386</v>
      </c>
      <c r="E122" s="69" t="s">
        <v>387</v>
      </c>
      <c r="F122" s="71">
        <v>39202090</v>
      </c>
    </row>
    <row r="123" spans="3:6" ht="36">
      <c r="C123" s="68" t="s">
        <v>388</v>
      </c>
      <c r="D123" s="68" t="s">
        <v>372</v>
      </c>
      <c r="E123" s="69" t="s">
        <v>389</v>
      </c>
      <c r="F123" s="71">
        <v>61034900</v>
      </c>
    </row>
    <row r="124" spans="3:6" ht="48">
      <c r="C124" s="68" t="s">
        <v>214</v>
      </c>
      <c r="D124" s="68" t="s">
        <v>215</v>
      </c>
      <c r="E124" s="69" t="s">
        <v>390</v>
      </c>
      <c r="F124" s="101">
        <v>73079990</v>
      </c>
    </row>
    <row r="125" spans="3:6" ht="60">
      <c r="C125" s="68" t="s">
        <v>391</v>
      </c>
      <c r="D125" s="68" t="s">
        <v>392</v>
      </c>
      <c r="E125" s="69" t="s">
        <v>393</v>
      </c>
      <c r="F125" s="71">
        <v>84828000</v>
      </c>
    </row>
    <row r="126" spans="3:6" ht="36">
      <c r="C126" s="68" t="s">
        <v>394</v>
      </c>
      <c r="D126" s="68" t="s">
        <v>382</v>
      </c>
      <c r="E126" s="69" t="s">
        <v>395</v>
      </c>
      <c r="F126" s="71">
        <v>85015239</v>
      </c>
    </row>
    <row r="127" spans="3:6" ht="24">
      <c r="C127" s="66"/>
      <c r="D127" s="66"/>
      <c r="E127" s="69" t="s">
        <v>396</v>
      </c>
      <c r="F127" s="71">
        <v>39235000</v>
      </c>
    </row>
    <row r="128" spans="3:6" ht="48">
      <c r="C128" s="68" t="s">
        <v>397</v>
      </c>
      <c r="D128" s="68" t="s">
        <v>398</v>
      </c>
      <c r="E128" s="69" t="s">
        <v>399</v>
      </c>
      <c r="F128" s="71">
        <v>39235000</v>
      </c>
    </row>
    <row r="129" spans="3:6" ht="48">
      <c r="C129" s="68" t="s">
        <v>400</v>
      </c>
      <c r="D129" s="68" t="s">
        <v>401</v>
      </c>
      <c r="E129" s="69" t="s">
        <v>402</v>
      </c>
      <c r="F129" s="71">
        <v>73269099</v>
      </c>
    </row>
    <row r="130" spans="3:6" ht="60">
      <c r="C130" s="68" t="s">
        <v>403</v>
      </c>
      <c r="D130" s="68" t="s">
        <v>404</v>
      </c>
      <c r="E130" s="69" t="s">
        <v>405</v>
      </c>
      <c r="F130" s="71">
        <v>40169951</v>
      </c>
    </row>
    <row r="131" spans="3:6" ht="36">
      <c r="C131" s="68" t="s">
        <v>394</v>
      </c>
      <c r="D131" s="68" t="s">
        <v>382</v>
      </c>
      <c r="E131" s="69" t="s">
        <v>406</v>
      </c>
      <c r="F131" s="71">
        <v>25249000</v>
      </c>
    </row>
    <row r="132" spans="3:6" ht="60">
      <c r="C132" s="68" t="s">
        <v>277</v>
      </c>
      <c r="D132" s="68" t="s">
        <v>407</v>
      </c>
      <c r="E132" s="107" t="s">
        <v>408</v>
      </c>
      <c r="F132" s="71">
        <v>85258039</v>
      </c>
    </row>
    <row r="133" spans="3:6" ht="36">
      <c r="C133" s="68" t="s">
        <v>409</v>
      </c>
      <c r="D133" s="68" t="s">
        <v>410</v>
      </c>
      <c r="E133" s="69" t="s">
        <v>411</v>
      </c>
      <c r="F133" s="71">
        <v>39159000</v>
      </c>
    </row>
    <row r="134" spans="3:6" ht="48">
      <c r="C134" s="68" t="s">
        <v>400</v>
      </c>
      <c r="D134" s="68" t="s">
        <v>401</v>
      </c>
      <c r="E134" s="69" t="s">
        <v>402</v>
      </c>
      <c r="F134" s="71">
        <v>73269099</v>
      </c>
    </row>
    <row r="135" spans="3:6" ht="60">
      <c r="C135" s="68" t="s">
        <v>403</v>
      </c>
      <c r="D135" s="68" t="s">
        <v>404</v>
      </c>
      <c r="E135" s="69" t="s">
        <v>405</v>
      </c>
      <c r="F135" s="71">
        <v>40169951</v>
      </c>
    </row>
    <row r="136" spans="3:6" ht="36">
      <c r="C136" s="68" t="s">
        <v>394</v>
      </c>
      <c r="D136" s="68" t="s">
        <v>382</v>
      </c>
      <c r="E136" s="69" t="s">
        <v>406</v>
      </c>
      <c r="F136" s="71">
        <v>25249000</v>
      </c>
    </row>
    <row r="137" spans="3:6" ht="60">
      <c r="C137" s="68" t="s">
        <v>412</v>
      </c>
      <c r="D137" s="68" t="s">
        <v>407</v>
      </c>
      <c r="E137" s="107" t="s">
        <v>408</v>
      </c>
      <c r="F137" s="71">
        <v>85258039</v>
      </c>
    </row>
    <row r="138" spans="3:6" ht="36">
      <c r="C138" s="68" t="s">
        <v>409</v>
      </c>
      <c r="D138" s="68" t="s">
        <v>410</v>
      </c>
      <c r="E138" s="69" t="s">
        <v>411</v>
      </c>
      <c r="F138" s="71">
        <v>39159000</v>
      </c>
    </row>
    <row r="139" spans="3:6" ht="48">
      <c r="C139" s="68" t="s">
        <v>172</v>
      </c>
      <c r="D139" s="68" t="s">
        <v>173</v>
      </c>
      <c r="E139" s="69" t="s">
        <v>174</v>
      </c>
      <c r="F139" s="71">
        <v>49119990</v>
      </c>
    </row>
    <row r="140" spans="3:6" ht="36">
      <c r="C140" s="68" t="s">
        <v>394</v>
      </c>
      <c r="D140" s="68" t="s">
        <v>382</v>
      </c>
      <c r="E140" s="69" t="s">
        <v>413</v>
      </c>
      <c r="F140" s="71">
        <v>40094290</v>
      </c>
    </row>
    <row r="141" spans="3:6" ht="60">
      <c r="C141" s="68" t="s">
        <v>414</v>
      </c>
      <c r="D141" s="68" t="s">
        <v>415</v>
      </c>
      <c r="E141" s="69" t="s">
        <v>416</v>
      </c>
      <c r="F141" s="71">
        <v>40091290</v>
      </c>
    </row>
    <row r="142" spans="3:6" ht="36">
      <c r="C142" s="68" t="s">
        <v>394</v>
      </c>
      <c r="D142" s="68" t="s">
        <v>382</v>
      </c>
      <c r="E142" s="69" t="s">
        <v>417</v>
      </c>
      <c r="F142" s="101">
        <v>40094290</v>
      </c>
    </row>
    <row r="143" spans="3:6" ht="36">
      <c r="C143" s="68" t="s">
        <v>418</v>
      </c>
      <c r="D143" s="68" t="s">
        <v>419</v>
      </c>
      <c r="E143" s="69" t="s">
        <v>420</v>
      </c>
      <c r="F143" s="71">
        <v>39181011</v>
      </c>
    </row>
    <row r="144" spans="3:6" ht="48">
      <c r="C144" s="68" t="s">
        <v>421</v>
      </c>
      <c r="D144" s="68" t="s">
        <v>422</v>
      </c>
      <c r="E144" s="69" t="s">
        <v>423</v>
      </c>
      <c r="F144" s="71">
        <v>39264000</v>
      </c>
    </row>
    <row r="145" spans="3:6" ht="60">
      <c r="C145" s="68" t="s">
        <v>424</v>
      </c>
      <c r="D145" s="68" t="s">
        <v>425</v>
      </c>
      <c r="E145" s="69" t="s">
        <v>426</v>
      </c>
      <c r="F145" s="71">
        <v>82015000</v>
      </c>
    </row>
    <row r="146" spans="3:6" ht="48">
      <c r="C146" s="68" t="s">
        <v>427</v>
      </c>
      <c r="D146" s="68" t="s">
        <v>428</v>
      </c>
      <c r="E146" s="69" t="s">
        <v>429</v>
      </c>
      <c r="F146" s="71">
        <v>39172100</v>
      </c>
    </row>
    <row r="147" spans="3:6" ht="48">
      <c r="C147" s="68" t="s">
        <v>430</v>
      </c>
      <c r="D147" s="68" t="s">
        <v>431</v>
      </c>
      <c r="E147" s="69" t="s">
        <v>432</v>
      </c>
      <c r="F147" s="71">
        <v>61051000</v>
      </c>
    </row>
    <row r="148" spans="3:6" ht="36">
      <c r="C148" s="68" t="s">
        <v>433</v>
      </c>
      <c r="D148" s="68" t="s">
        <v>434</v>
      </c>
      <c r="E148" s="69" t="s">
        <v>435</v>
      </c>
      <c r="F148" s="71">
        <v>47071000</v>
      </c>
    </row>
    <row r="149" spans="3:6" ht="48">
      <c r="C149" s="68" t="s">
        <v>208</v>
      </c>
      <c r="D149" s="68" t="s">
        <v>372</v>
      </c>
      <c r="E149" s="69" t="s">
        <v>436</v>
      </c>
      <c r="F149" s="71">
        <v>62034290</v>
      </c>
    </row>
    <row r="150" spans="3:6" ht="36">
      <c r="C150" s="68" t="s">
        <v>409</v>
      </c>
      <c r="D150" s="68" t="s">
        <v>410</v>
      </c>
      <c r="E150" s="69" t="s">
        <v>437</v>
      </c>
      <c r="F150" s="71">
        <v>39173290</v>
      </c>
    </row>
    <row r="151" spans="3:6" ht="36">
      <c r="C151" s="68" t="s">
        <v>438</v>
      </c>
      <c r="D151" s="68" t="s">
        <v>439</v>
      </c>
      <c r="E151" s="69" t="s">
        <v>440</v>
      </c>
      <c r="F151" s="71">
        <v>72163200</v>
      </c>
    </row>
    <row r="152" spans="3:6" ht="36">
      <c r="C152" s="68" t="s">
        <v>441</v>
      </c>
      <c r="D152" s="68" t="s">
        <v>442</v>
      </c>
      <c r="E152" s="69" t="s">
        <v>443</v>
      </c>
      <c r="F152" s="71"/>
    </row>
    <row r="153" spans="3:6" ht="36">
      <c r="C153" s="68" t="s">
        <v>444</v>
      </c>
      <c r="D153" s="68" t="s">
        <v>445</v>
      </c>
      <c r="E153" s="69" t="s">
        <v>446</v>
      </c>
      <c r="F153" s="71">
        <v>73201019</v>
      </c>
    </row>
    <row r="154" spans="3:6" ht="48">
      <c r="C154" s="68" t="s">
        <v>447</v>
      </c>
      <c r="D154" s="68" t="s">
        <v>448</v>
      </c>
    </row>
    <row r="155" spans="3:6" ht="36">
      <c r="C155" s="68" t="s">
        <v>449</v>
      </c>
      <c r="D155" s="68" t="s">
        <v>450</v>
      </c>
      <c r="E155" s="69" t="s">
        <v>451</v>
      </c>
      <c r="F155" s="71">
        <v>49019990</v>
      </c>
    </row>
    <row r="156" spans="3:6" ht="48">
      <c r="C156" s="68" t="s">
        <v>452</v>
      </c>
      <c r="D156" s="68" t="s">
        <v>453</v>
      </c>
      <c r="E156" s="69" t="s">
        <v>454</v>
      </c>
      <c r="F156" s="71">
        <v>84718090</v>
      </c>
    </row>
    <row r="157" spans="3:6" ht="48">
      <c r="C157" s="68" t="s">
        <v>339</v>
      </c>
      <c r="D157" s="68" t="s">
        <v>455</v>
      </c>
      <c r="E157" s="69" t="s">
        <v>456</v>
      </c>
      <c r="F157" s="71">
        <v>13023990</v>
      </c>
    </row>
    <row r="158" spans="3:6" ht="72">
      <c r="C158" s="68" t="s">
        <v>339</v>
      </c>
      <c r="D158" s="68" t="s">
        <v>457</v>
      </c>
      <c r="E158" s="69" t="s">
        <v>458</v>
      </c>
      <c r="F158" s="71">
        <v>13023990</v>
      </c>
    </row>
    <row r="159" spans="3:6" ht="48">
      <c r="C159" s="68" t="s">
        <v>459</v>
      </c>
      <c r="D159" s="68" t="s">
        <v>460</v>
      </c>
      <c r="E159" s="69" t="s">
        <v>461</v>
      </c>
      <c r="F159" s="71">
        <v>84219930</v>
      </c>
    </row>
    <row r="160" spans="3:6" ht="48">
      <c r="C160" s="68" t="s">
        <v>397</v>
      </c>
      <c r="D160" s="68" t="s">
        <v>462</v>
      </c>
      <c r="E160" s="69" t="s">
        <v>463</v>
      </c>
      <c r="F160" s="71">
        <v>84439990</v>
      </c>
    </row>
    <row r="161" spans="3:6" ht="36">
      <c r="C161" s="68" t="s">
        <v>355</v>
      </c>
      <c r="D161" s="68" t="s">
        <v>386</v>
      </c>
      <c r="E161" s="69" t="s">
        <v>464</v>
      </c>
      <c r="F161" s="71">
        <v>39174000</v>
      </c>
    </row>
    <row r="162" spans="3:6" ht="48">
      <c r="C162" s="68" t="s">
        <v>465</v>
      </c>
      <c r="D162" s="68" t="s">
        <v>466</v>
      </c>
      <c r="E162" s="69" t="s">
        <v>467</v>
      </c>
      <c r="F162" s="71">
        <v>40169959</v>
      </c>
    </row>
    <row r="163" spans="3:6" ht="48">
      <c r="C163" s="68" t="s">
        <v>175</v>
      </c>
      <c r="D163" s="68" t="s">
        <v>468</v>
      </c>
      <c r="E163" s="69" t="s">
        <v>224</v>
      </c>
      <c r="F163" s="71">
        <v>61051000</v>
      </c>
    </row>
    <row r="164" spans="3:6" ht="60">
      <c r="C164" s="68" t="s">
        <v>469</v>
      </c>
      <c r="D164" s="68" t="s">
        <v>470</v>
      </c>
      <c r="E164" s="69" t="s">
        <v>471</v>
      </c>
      <c r="F164" s="71">
        <v>97011000</v>
      </c>
    </row>
    <row r="165" spans="3:6" ht="48">
      <c r="C165" s="68" t="s">
        <v>469</v>
      </c>
      <c r="D165" s="68" t="s">
        <v>472</v>
      </c>
      <c r="E165" s="69" t="s">
        <v>473</v>
      </c>
      <c r="F165" s="71" t="s">
        <v>474</v>
      </c>
    </row>
    <row r="166" spans="3:6" ht="60">
      <c r="C166" s="68" t="s">
        <v>475</v>
      </c>
      <c r="D166" s="68" t="s">
        <v>476</v>
      </c>
      <c r="E166" s="69" t="s">
        <v>477</v>
      </c>
      <c r="F166" s="71" t="s">
        <v>478</v>
      </c>
    </row>
    <row r="167" spans="3:6" ht="48">
      <c r="C167" s="68" t="s">
        <v>409</v>
      </c>
      <c r="D167" s="68" t="s">
        <v>479</v>
      </c>
      <c r="E167" s="69" t="s">
        <v>480</v>
      </c>
      <c r="F167" s="71">
        <v>39174000</v>
      </c>
    </row>
    <row r="168" spans="3:6" ht="48">
      <c r="C168" s="68" t="s">
        <v>208</v>
      </c>
      <c r="D168" s="68" t="s">
        <v>377</v>
      </c>
      <c r="E168" s="69" t="s">
        <v>481</v>
      </c>
      <c r="F168" s="101">
        <v>62034900</v>
      </c>
    </row>
    <row r="169" spans="3:6" ht="72">
      <c r="C169" s="68" t="s">
        <v>482</v>
      </c>
      <c r="D169" s="68" t="s">
        <v>483</v>
      </c>
      <c r="E169" s="69" t="s">
        <v>484</v>
      </c>
      <c r="F169" s="68">
        <v>84128000</v>
      </c>
    </row>
    <row r="170" spans="3:6" ht="48">
      <c r="C170" s="68" t="s">
        <v>208</v>
      </c>
      <c r="D170" s="68" t="s">
        <v>379</v>
      </c>
      <c r="E170" s="69" t="s">
        <v>485</v>
      </c>
      <c r="F170" s="68">
        <v>52084900</v>
      </c>
    </row>
    <row r="171" spans="3:6" ht="48">
      <c r="C171" s="68" t="s">
        <v>208</v>
      </c>
      <c r="D171" s="68" t="s">
        <v>377</v>
      </c>
      <c r="E171" s="69" t="s">
        <v>486</v>
      </c>
      <c r="F171" s="101">
        <v>62034900</v>
      </c>
    </row>
    <row r="172" spans="3:6" ht="60">
      <c r="C172" s="68" t="s">
        <v>369</v>
      </c>
      <c r="D172" s="68" t="s">
        <v>370</v>
      </c>
      <c r="E172" s="69" t="s">
        <v>487</v>
      </c>
      <c r="F172" s="71">
        <v>90021190</v>
      </c>
    </row>
    <row r="173" spans="3:6" ht="48">
      <c r="C173" s="68" t="s">
        <v>208</v>
      </c>
      <c r="D173" s="68" t="s">
        <v>372</v>
      </c>
      <c r="E173" s="69" t="s">
        <v>488</v>
      </c>
      <c r="F173" s="101">
        <v>52084900</v>
      </c>
    </row>
    <row r="174" spans="3:6" ht="36">
      <c r="C174" s="68" t="s">
        <v>489</v>
      </c>
      <c r="D174" s="68" t="s">
        <v>490</v>
      </c>
      <c r="E174" s="69" t="s">
        <v>491</v>
      </c>
      <c r="F174" s="68">
        <v>52084900</v>
      </c>
    </row>
    <row r="175" spans="3:6" ht="36">
      <c r="C175" s="68" t="s">
        <v>489</v>
      </c>
      <c r="D175" s="68" t="s">
        <v>239</v>
      </c>
      <c r="E175" s="69" t="s">
        <v>223</v>
      </c>
      <c r="F175" s="68">
        <v>61033900</v>
      </c>
    </row>
    <row r="176" spans="3:6" ht="36">
      <c r="C176" s="68" t="s">
        <v>489</v>
      </c>
      <c r="D176" s="68" t="s">
        <v>490</v>
      </c>
      <c r="E176" s="69" t="s">
        <v>492</v>
      </c>
      <c r="F176" s="68">
        <v>61033900</v>
      </c>
    </row>
    <row r="177" spans="3:6" ht="48">
      <c r="C177" s="68" t="s">
        <v>208</v>
      </c>
      <c r="D177" s="68" t="s">
        <v>379</v>
      </c>
      <c r="E177" s="69" t="s">
        <v>493</v>
      </c>
      <c r="F177" s="101">
        <v>62034900</v>
      </c>
    </row>
    <row r="178" spans="3:6" ht="36">
      <c r="C178" s="68" t="s">
        <v>211</v>
      </c>
      <c r="D178" s="68" t="s">
        <v>212</v>
      </c>
      <c r="E178" s="69" t="s">
        <v>492</v>
      </c>
      <c r="F178" s="71">
        <v>61033900</v>
      </c>
    </row>
    <row r="179" spans="3:6" ht="60">
      <c r="C179" s="68" t="s">
        <v>226</v>
      </c>
      <c r="D179" s="68" t="s">
        <v>229</v>
      </c>
      <c r="E179" s="69" t="s">
        <v>494</v>
      </c>
      <c r="F179" s="71">
        <v>39232990</v>
      </c>
    </row>
    <row r="180" spans="3:6" ht="48">
      <c r="C180" s="68" t="s">
        <v>430</v>
      </c>
      <c r="D180" s="68" t="s">
        <v>431</v>
      </c>
      <c r="E180" s="69" t="s">
        <v>495</v>
      </c>
      <c r="F180" s="71">
        <v>61051000</v>
      </c>
    </row>
    <row r="181" spans="3:6" ht="36">
      <c r="C181" s="68" t="s">
        <v>320</v>
      </c>
      <c r="D181" s="68" t="s">
        <v>321</v>
      </c>
      <c r="E181" s="69" t="s">
        <v>496</v>
      </c>
      <c r="F181" s="71">
        <v>47071000</v>
      </c>
    </row>
    <row r="182" spans="3:6" ht="48">
      <c r="C182" s="68" t="s">
        <v>497</v>
      </c>
      <c r="D182" s="68" t="s">
        <v>498</v>
      </c>
      <c r="E182" s="69" t="s">
        <v>499</v>
      </c>
      <c r="F182" s="71">
        <v>76041010</v>
      </c>
    </row>
    <row r="183" spans="3:6" ht="48">
      <c r="C183" s="68" t="s">
        <v>500</v>
      </c>
      <c r="D183" s="68" t="s">
        <v>501</v>
      </c>
      <c r="E183" s="69" t="s">
        <v>502</v>
      </c>
      <c r="F183" s="71">
        <v>85369019</v>
      </c>
    </row>
    <row r="184" spans="3:6" ht="60">
      <c r="C184" s="68" t="s">
        <v>414</v>
      </c>
      <c r="D184" s="68" t="s">
        <v>415</v>
      </c>
      <c r="E184" s="69" t="s">
        <v>503</v>
      </c>
      <c r="F184" s="71">
        <v>90304000</v>
      </c>
    </row>
    <row r="185" spans="3:6" ht="60">
      <c r="C185" s="68" t="s">
        <v>277</v>
      </c>
      <c r="D185" s="68" t="s">
        <v>278</v>
      </c>
      <c r="E185" s="69" t="s">
        <v>504</v>
      </c>
      <c r="F185" s="71">
        <v>85299040</v>
      </c>
    </row>
    <row r="186" spans="3:6" ht="36">
      <c r="C186" s="68" t="s">
        <v>355</v>
      </c>
      <c r="D186" s="68" t="s">
        <v>386</v>
      </c>
      <c r="E186" s="69" t="s">
        <v>505</v>
      </c>
      <c r="F186" s="71">
        <v>39174000</v>
      </c>
    </row>
    <row r="187" spans="3:6" ht="60">
      <c r="C187" s="68" t="s">
        <v>506</v>
      </c>
      <c r="D187" s="68" t="s">
        <v>507</v>
      </c>
      <c r="E187" s="69" t="s">
        <v>508</v>
      </c>
      <c r="F187" s="71">
        <v>61069000</v>
      </c>
    </row>
    <row r="188" spans="3:6" ht="48">
      <c r="C188" s="68" t="s">
        <v>317</v>
      </c>
      <c r="D188" s="68" t="s">
        <v>318</v>
      </c>
      <c r="E188" s="69" t="s">
        <v>509</v>
      </c>
      <c r="F188" s="71">
        <v>39239090</v>
      </c>
    </row>
    <row r="189" spans="3:6" ht="48">
      <c r="C189" s="68" t="s">
        <v>184</v>
      </c>
      <c r="D189" s="68" t="s">
        <v>185</v>
      </c>
      <c r="E189" s="69" t="s">
        <v>510</v>
      </c>
      <c r="F189" s="71">
        <v>61044900</v>
      </c>
    </row>
    <row r="190" spans="3:6" ht="48">
      <c r="C190" s="68" t="s">
        <v>208</v>
      </c>
      <c r="D190" s="68" t="s">
        <v>372</v>
      </c>
      <c r="E190" s="69" t="s">
        <v>373</v>
      </c>
      <c r="F190" s="71">
        <v>62034290</v>
      </c>
    </row>
    <row r="191" spans="3:6" ht="48">
      <c r="C191" s="68" t="s">
        <v>208</v>
      </c>
      <c r="D191" s="68" t="s">
        <v>372</v>
      </c>
      <c r="E191" s="69" t="s">
        <v>511</v>
      </c>
      <c r="F191" s="71">
        <v>62034290</v>
      </c>
    </row>
    <row r="192" spans="3:6" ht="48">
      <c r="C192" s="68" t="s">
        <v>349</v>
      </c>
      <c r="D192" s="68" t="s">
        <v>350</v>
      </c>
      <c r="E192" s="69" t="s">
        <v>512</v>
      </c>
      <c r="F192" s="71">
        <v>39235000</v>
      </c>
    </row>
    <row r="193" spans="3:6" ht="36">
      <c r="C193" s="68" t="s">
        <v>489</v>
      </c>
      <c r="D193" s="68" t="s">
        <v>490</v>
      </c>
      <c r="E193" s="69" t="s">
        <v>513</v>
      </c>
      <c r="F193" s="71">
        <v>52084900</v>
      </c>
    </row>
    <row r="194" spans="3:6" ht="48">
      <c r="C194" s="68" t="s">
        <v>226</v>
      </c>
      <c r="D194" s="68" t="s">
        <v>324</v>
      </c>
      <c r="E194" s="69" t="s">
        <v>514</v>
      </c>
      <c r="F194" s="71">
        <v>39232990</v>
      </c>
    </row>
    <row r="195" spans="3:6" ht="60">
      <c r="C195" s="68" t="s">
        <v>226</v>
      </c>
      <c r="D195" s="68" t="s">
        <v>229</v>
      </c>
      <c r="E195" s="69" t="s">
        <v>514</v>
      </c>
      <c r="F195" s="71">
        <v>39232990</v>
      </c>
    </row>
    <row r="196" spans="3:6" ht="48">
      <c r="C196" s="68" t="s">
        <v>184</v>
      </c>
      <c r="D196" s="68" t="s">
        <v>185</v>
      </c>
      <c r="E196" s="69" t="s">
        <v>515</v>
      </c>
      <c r="F196" s="71">
        <v>61044900</v>
      </c>
    </row>
    <row r="197" spans="3:6" ht="60">
      <c r="C197" s="68" t="s">
        <v>516</v>
      </c>
      <c r="D197" s="68" t="s">
        <v>517</v>
      </c>
      <c r="E197" s="69" t="s">
        <v>518</v>
      </c>
      <c r="F197" s="71">
        <v>44140000</v>
      </c>
    </row>
    <row r="198" spans="3:6" ht="48">
      <c r="C198" s="68" t="s">
        <v>519</v>
      </c>
      <c r="D198" s="68" t="s">
        <v>520</v>
      </c>
      <c r="E198" s="69" t="s">
        <v>521</v>
      </c>
      <c r="F198" s="71">
        <v>39232990</v>
      </c>
    </row>
    <row r="199" spans="3:6" ht="36">
      <c r="C199" s="68" t="s">
        <v>522</v>
      </c>
      <c r="D199" s="68" t="s">
        <v>523</v>
      </c>
      <c r="E199" s="69" t="s">
        <v>524</v>
      </c>
      <c r="F199" s="71">
        <v>85299040</v>
      </c>
    </row>
    <row r="200" spans="3:6" ht="48">
      <c r="C200" s="68" t="s">
        <v>525</v>
      </c>
      <c r="D200" s="68" t="s">
        <v>526</v>
      </c>
      <c r="E200" s="69" t="s">
        <v>527</v>
      </c>
      <c r="F200" s="71">
        <v>39232990</v>
      </c>
    </row>
    <row r="201" spans="3:6" ht="48">
      <c r="C201" s="68" t="s">
        <v>374</v>
      </c>
      <c r="D201" s="68" t="s">
        <v>375</v>
      </c>
      <c r="E201" s="69" t="s">
        <v>528</v>
      </c>
      <c r="F201" s="71">
        <v>84219930</v>
      </c>
    </row>
    <row r="202" spans="3:6" ht="48">
      <c r="C202" s="68" t="s">
        <v>339</v>
      </c>
      <c r="D202" s="68" t="s">
        <v>455</v>
      </c>
      <c r="E202" s="69" t="s">
        <v>529</v>
      </c>
      <c r="F202" s="71">
        <v>13023990</v>
      </c>
    </row>
    <row r="203" spans="3:6" ht="36">
      <c r="C203" s="68" t="s">
        <v>187</v>
      </c>
      <c r="D203" s="68" t="s">
        <v>188</v>
      </c>
      <c r="E203" s="69" t="s">
        <v>530</v>
      </c>
      <c r="F203" s="71">
        <v>40169320</v>
      </c>
    </row>
    <row r="204" spans="3:6" ht="36">
      <c r="C204" s="68" t="s">
        <v>531</v>
      </c>
      <c r="D204" s="68" t="s">
        <v>532</v>
      </c>
      <c r="E204" s="69" t="s">
        <v>533</v>
      </c>
      <c r="F204" s="71">
        <v>47020000</v>
      </c>
    </row>
    <row r="205" spans="3:6" ht="48">
      <c r="C205" s="68" t="s">
        <v>345</v>
      </c>
      <c r="D205" s="68" t="s">
        <v>346</v>
      </c>
      <c r="E205" s="69" t="s">
        <v>534</v>
      </c>
      <c r="F205" s="71">
        <v>96072000</v>
      </c>
    </row>
    <row r="206" spans="3:6" ht="72">
      <c r="C206" s="68" t="s">
        <v>482</v>
      </c>
      <c r="D206" s="68" t="s">
        <v>483</v>
      </c>
      <c r="E206" s="69" t="s">
        <v>535</v>
      </c>
      <c r="F206" s="71">
        <v>72163200</v>
      </c>
    </row>
    <row r="207" spans="3:6" ht="36">
      <c r="C207" s="68" t="s">
        <v>187</v>
      </c>
      <c r="D207" s="68" t="s">
        <v>188</v>
      </c>
      <c r="E207" s="69" t="s">
        <v>536</v>
      </c>
      <c r="F207" s="71">
        <v>85112099</v>
      </c>
    </row>
    <row r="208" spans="3:6" ht="48">
      <c r="C208" s="68" t="s">
        <v>208</v>
      </c>
      <c r="D208" s="68" t="s">
        <v>372</v>
      </c>
      <c r="E208" s="69" t="s">
        <v>232</v>
      </c>
      <c r="F208" s="71">
        <v>62034900</v>
      </c>
    </row>
    <row r="209" spans="3:6" ht="60">
      <c r="C209" s="68" t="s">
        <v>208</v>
      </c>
      <c r="D209" s="68" t="s">
        <v>360</v>
      </c>
      <c r="E209" s="69" t="s">
        <v>234</v>
      </c>
      <c r="F209" s="71">
        <v>62034900</v>
      </c>
    </row>
    <row r="210" spans="3:6" ht="48">
      <c r="C210" s="68" t="s">
        <v>208</v>
      </c>
      <c r="D210" s="68" t="s">
        <v>377</v>
      </c>
      <c r="E210" s="69" t="s">
        <v>537</v>
      </c>
      <c r="F210" s="71">
        <v>62034900</v>
      </c>
    </row>
    <row r="211" spans="3:6" ht="36">
      <c r="C211" s="68" t="s">
        <v>444</v>
      </c>
      <c r="D211" s="68" t="s">
        <v>445</v>
      </c>
      <c r="E211" s="69" t="s">
        <v>538</v>
      </c>
      <c r="F211" s="71">
        <v>73201019</v>
      </c>
    </row>
    <row r="212" spans="3:6" ht="48">
      <c r="C212" s="68" t="s">
        <v>374</v>
      </c>
      <c r="D212" s="68" t="s">
        <v>375</v>
      </c>
      <c r="E212" s="69" t="s">
        <v>539</v>
      </c>
      <c r="F212" s="71">
        <v>39263000</v>
      </c>
    </row>
    <row r="213" spans="3:6" ht="48">
      <c r="C213" s="68" t="s">
        <v>184</v>
      </c>
      <c r="D213" s="68" t="s">
        <v>185</v>
      </c>
      <c r="E213" s="69" t="s">
        <v>510</v>
      </c>
      <c r="F213" s="71">
        <v>61044900</v>
      </c>
    </row>
    <row r="214" spans="3:6" ht="60">
      <c r="C214" s="68" t="s">
        <v>259</v>
      </c>
      <c r="D214" s="68" t="s">
        <v>260</v>
      </c>
      <c r="E214" s="69" t="s">
        <v>540</v>
      </c>
      <c r="F214" s="71">
        <v>85423900</v>
      </c>
    </row>
    <row r="215" spans="3:6" ht="48">
      <c r="C215" s="68" t="s">
        <v>541</v>
      </c>
      <c r="D215" s="68" t="s">
        <v>542</v>
      </c>
      <c r="E215" s="69" t="s">
        <v>543</v>
      </c>
      <c r="F215" s="71">
        <v>39174000</v>
      </c>
    </row>
    <row r="216" spans="3:6" ht="60">
      <c r="C216" s="68" t="s">
        <v>414</v>
      </c>
      <c r="D216" s="68" t="s">
        <v>415</v>
      </c>
      <c r="E216" s="69" t="s">
        <v>544</v>
      </c>
      <c r="F216" s="71">
        <v>40091290</v>
      </c>
    </row>
    <row r="217" spans="3:6" ht="36">
      <c r="C217" s="68" t="s">
        <v>409</v>
      </c>
      <c r="D217" s="68" t="s">
        <v>410</v>
      </c>
      <c r="E217" s="69" t="s">
        <v>545</v>
      </c>
      <c r="F217" s="71">
        <v>39159000</v>
      </c>
    </row>
    <row r="218" spans="3:6" ht="48">
      <c r="C218" s="68" t="s">
        <v>214</v>
      </c>
      <c r="D218" s="68" t="s">
        <v>215</v>
      </c>
      <c r="E218" s="69" t="s">
        <v>546</v>
      </c>
      <c r="F218" s="71">
        <v>85369039</v>
      </c>
    </row>
    <row r="219" spans="3:6" ht="48">
      <c r="C219" s="68" t="s">
        <v>208</v>
      </c>
      <c r="D219" s="68" t="s">
        <v>372</v>
      </c>
      <c r="E219" s="69" t="s">
        <v>183</v>
      </c>
      <c r="F219" s="71">
        <v>62034900</v>
      </c>
    </row>
    <row r="220" spans="3:6" ht="48">
      <c r="C220" s="68" t="s">
        <v>339</v>
      </c>
      <c r="D220" s="68" t="s">
        <v>455</v>
      </c>
      <c r="E220" s="69" t="s">
        <v>547</v>
      </c>
      <c r="F220" s="71">
        <v>39181011</v>
      </c>
    </row>
    <row r="221" spans="3:6" ht="48">
      <c r="C221" s="68" t="s">
        <v>339</v>
      </c>
      <c r="D221" s="68" t="s">
        <v>455</v>
      </c>
      <c r="E221" s="69" t="s">
        <v>547</v>
      </c>
      <c r="F221" s="71">
        <v>39181011</v>
      </c>
    </row>
    <row r="222" spans="3:6" ht="48">
      <c r="C222" s="68" t="s">
        <v>548</v>
      </c>
      <c r="D222" s="68" t="s">
        <v>549</v>
      </c>
      <c r="E222" s="69" t="s">
        <v>550</v>
      </c>
      <c r="F222" s="71">
        <v>48171000</v>
      </c>
    </row>
    <row r="223" spans="3:6" ht="48">
      <c r="C223" s="68" t="s">
        <v>551</v>
      </c>
      <c r="D223" s="68" t="s">
        <v>552</v>
      </c>
      <c r="E223" s="69" t="s">
        <v>553</v>
      </c>
      <c r="F223" s="71">
        <v>47071000</v>
      </c>
    </row>
    <row r="224" spans="3:6" ht="48">
      <c r="C224" s="68" t="s">
        <v>554</v>
      </c>
      <c r="D224" s="68" t="s">
        <v>555</v>
      </c>
      <c r="E224" s="69" t="s">
        <v>556</v>
      </c>
      <c r="F224" s="71">
        <v>72163200</v>
      </c>
    </row>
    <row r="225" spans="3:6" ht="48">
      <c r="C225" s="68" t="s">
        <v>339</v>
      </c>
      <c r="D225" s="68" t="s">
        <v>455</v>
      </c>
      <c r="E225" s="69" t="s">
        <v>547</v>
      </c>
      <c r="F225" s="71">
        <v>39181011</v>
      </c>
    </row>
    <row r="226" spans="3:6" ht="48">
      <c r="C226" s="68" t="s">
        <v>294</v>
      </c>
      <c r="D226" s="68" t="s">
        <v>295</v>
      </c>
      <c r="E226" s="69" t="s">
        <v>557</v>
      </c>
      <c r="F226" s="71">
        <v>39262060</v>
      </c>
    </row>
    <row r="227" spans="3:6" ht="48">
      <c r="C227" s="68" t="s">
        <v>305</v>
      </c>
      <c r="D227" s="68" t="s">
        <v>306</v>
      </c>
      <c r="E227" s="69" t="s">
        <v>558</v>
      </c>
      <c r="F227" s="71">
        <v>39162020</v>
      </c>
    </row>
    <row r="228" spans="3:6" ht="48">
      <c r="C228" s="68" t="s">
        <v>497</v>
      </c>
      <c r="D228" s="68" t="s">
        <v>498</v>
      </c>
      <c r="E228" s="69" t="s">
        <v>559</v>
      </c>
      <c r="F228" s="71">
        <v>76109090</v>
      </c>
    </row>
    <row r="229" spans="3:6" ht="48">
      <c r="C229" s="68" t="s">
        <v>497</v>
      </c>
      <c r="D229" s="68" t="s">
        <v>498</v>
      </c>
      <c r="E229" s="69" t="s">
        <v>560</v>
      </c>
      <c r="F229" s="71">
        <v>76041010</v>
      </c>
    </row>
    <row r="230" spans="3:6" ht="36">
      <c r="C230" s="68" t="s">
        <v>561</v>
      </c>
      <c r="D230" s="68" t="s">
        <v>562</v>
      </c>
      <c r="E230" s="69" t="s">
        <v>563</v>
      </c>
      <c r="F230" s="71">
        <v>84733010</v>
      </c>
    </row>
    <row r="231" spans="3:6" ht="36">
      <c r="C231" s="68" t="s">
        <v>388</v>
      </c>
      <c r="D231" s="68" t="s">
        <v>372</v>
      </c>
      <c r="E231" s="69" t="s">
        <v>564</v>
      </c>
      <c r="F231" s="71">
        <v>61034900</v>
      </c>
    </row>
    <row r="232" spans="3:6" ht="48">
      <c r="C232" s="68" t="s">
        <v>208</v>
      </c>
      <c r="D232" s="68" t="s">
        <v>377</v>
      </c>
      <c r="E232" s="69" t="s">
        <v>565</v>
      </c>
      <c r="F232" s="71">
        <v>62034900</v>
      </c>
    </row>
    <row r="233" spans="3:6" ht="60">
      <c r="C233" s="68" t="s">
        <v>317</v>
      </c>
      <c r="D233" s="68" t="s">
        <v>318</v>
      </c>
      <c r="E233" s="69" t="s">
        <v>566</v>
      </c>
      <c r="F233" s="71">
        <v>39269099</v>
      </c>
    </row>
    <row r="234" spans="3:6" ht="36">
      <c r="C234" s="68" t="s">
        <v>567</v>
      </c>
      <c r="D234" s="68" t="s">
        <v>568</v>
      </c>
      <c r="E234" s="69" t="s">
        <v>569</v>
      </c>
      <c r="F234" s="71">
        <v>39232990</v>
      </c>
    </row>
    <row r="235" spans="3:6" ht="48">
      <c r="C235" s="68" t="s">
        <v>317</v>
      </c>
      <c r="D235" s="68" t="s">
        <v>318</v>
      </c>
      <c r="E235" s="69" t="s">
        <v>570</v>
      </c>
      <c r="F235" s="71">
        <v>40169959</v>
      </c>
    </row>
    <row r="236" spans="3:6" ht="72">
      <c r="C236" s="68" t="s">
        <v>571</v>
      </c>
      <c r="D236" s="68" t="s">
        <v>572</v>
      </c>
      <c r="E236" s="69" t="s">
        <v>573</v>
      </c>
      <c r="F236" s="71" t="s">
        <v>574</v>
      </c>
    </row>
    <row r="237" spans="3:6" ht="48">
      <c r="C237" s="68" t="s">
        <v>193</v>
      </c>
      <c r="D237" s="68" t="s">
        <v>359</v>
      </c>
      <c r="E237" s="69" t="s">
        <v>508</v>
      </c>
      <c r="F237" s="71">
        <v>61062000</v>
      </c>
    </row>
    <row r="238" spans="3:6" ht="48">
      <c r="C238" s="68" t="s">
        <v>554</v>
      </c>
      <c r="D238" s="68" t="s">
        <v>555</v>
      </c>
      <c r="E238" s="69" t="s">
        <v>575</v>
      </c>
      <c r="F238" s="71">
        <v>72163200</v>
      </c>
    </row>
    <row r="239" spans="3:6" ht="48">
      <c r="C239" s="68" t="s">
        <v>184</v>
      </c>
      <c r="D239" s="68" t="s">
        <v>185</v>
      </c>
      <c r="E239" s="69" t="s">
        <v>515</v>
      </c>
      <c r="F239" s="71">
        <v>61044900</v>
      </c>
    </row>
    <row r="240" spans="3:6" ht="48">
      <c r="C240" s="68" t="s">
        <v>280</v>
      </c>
      <c r="D240" s="68" t="s">
        <v>281</v>
      </c>
      <c r="E240" s="69" t="s">
        <v>576</v>
      </c>
      <c r="F240" s="71">
        <v>40082900</v>
      </c>
    </row>
    <row r="241" spans="3:6" ht="36">
      <c r="C241" s="68" t="s">
        <v>577</v>
      </c>
      <c r="D241" s="68" t="s">
        <v>578</v>
      </c>
      <c r="E241" s="69" t="s">
        <v>579</v>
      </c>
      <c r="F241" s="71">
        <v>39159000</v>
      </c>
    </row>
    <row r="242" spans="3:6" ht="60">
      <c r="C242" s="68" t="s">
        <v>277</v>
      </c>
      <c r="D242" s="68" t="s">
        <v>407</v>
      </c>
      <c r="E242" s="69" t="s">
        <v>580</v>
      </c>
      <c r="F242" s="71">
        <v>73269099</v>
      </c>
    </row>
    <row r="243" spans="3:6" ht="48">
      <c r="C243" s="68" t="s">
        <v>240</v>
      </c>
      <c r="D243" s="68" t="s">
        <v>241</v>
      </c>
      <c r="E243" s="69" t="s">
        <v>581</v>
      </c>
      <c r="F243" s="71">
        <v>39232990</v>
      </c>
    </row>
    <row r="244" spans="3:6" ht="48">
      <c r="C244" s="68" t="s">
        <v>388</v>
      </c>
      <c r="D244" s="68" t="s">
        <v>582</v>
      </c>
      <c r="E244" s="69" t="s">
        <v>583</v>
      </c>
      <c r="F244" s="71">
        <v>52082900</v>
      </c>
    </row>
    <row r="245" spans="3:6" ht="72">
      <c r="C245" s="68" t="s">
        <v>584</v>
      </c>
      <c r="D245" s="68" t="s">
        <v>457</v>
      </c>
      <c r="E245" s="69" t="s">
        <v>585</v>
      </c>
      <c r="F245" s="71">
        <v>13023990</v>
      </c>
    </row>
    <row r="246" spans="3:6" ht="60">
      <c r="C246" s="68" t="s">
        <v>586</v>
      </c>
      <c r="D246" s="68" t="s">
        <v>587</v>
      </c>
      <c r="E246" s="69" t="s">
        <v>588</v>
      </c>
      <c r="F246" s="71">
        <v>40169390</v>
      </c>
    </row>
    <row r="247" spans="3:6" ht="48">
      <c r="C247" s="68" t="s">
        <v>589</v>
      </c>
      <c r="D247" s="68" t="s">
        <v>590</v>
      </c>
      <c r="E247" s="69" t="s">
        <v>224</v>
      </c>
      <c r="F247" s="71">
        <v>61051000</v>
      </c>
    </row>
    <row r="248" spans="3:6" ht="60">
      <c r="C248" s="68" t="s">
        <v>388</v>
      </c>
      <c r="D248" s="68" t="s">
        <v>591</v>
      </c>
      <c r="E248" s="69" t="s">
        <v>592</v>
      </c>
      <c r="F248" s="71">
        <v>52082900</v>
      </c>
    </row>
    <row r="249" spans="3:6" ht="60">
      <c r="C249" s="68" t="s">
        <v>593</v>
      </c>
      <c r="D249" s="68" t="s">
        <v>407</v>
      </c>
      <c r="E249" s="69" t="s">
        <v>594</v>
      </c>
      <c r="F249" s="71">
        <v>73201019</v>
      </c>
    </row>
    <row r="250" spans="3:6" ht="60">
      <c r="C250" s="68" t="s">
        <v>595</v>
      </c>
      <c r="D250" s="68" t="s">
        <v>596</v>
      </c>
      <c r="E250" s="69" t="s">
        <v>597</v>
      </c>
      <c r="F250" s="71">
        <v>63026000</v>
      </c>
    </row>
    <row r="251" spans="3:6" ht="48">
      <c r="C251" s="68" t="s">
        <v>598</v>
      </c>
      <c r="D251" s="68" t="s">
        <v>599</v>
      </c>
      <c r="E251" s="69" t="s">
        <v>600</v>
      </c>
      <c r="F251" s="71">
        <v>84814090</v>
      </c>
    </row>
    <row r="252" spans="3:6" ht="36">
      <c r="C252" s="68" t="s">
        <v>601</v>
      </c>
      <c r="D252" s="68" t="s">
        <v>602</v>
      </c>
      <c r="E252" s="69" t="s">
        <v>603</v>
      </c>
      <c r="F252" s="71">
        <v>58019090</v>
      </c>
    </row>
    <row r="253" spans="3:6" ht="48">
      <c r="C253" s="68" t="s">
        <v>294</v>
      </c>
      <c r="D253" s="68" t="s">
        <v>295</v>
      </c>
      <c r="E253" s="69" t="s">
        <v>604</v>
      </c>
      <c r="F253" s="102">
        <v>39262060</v>
      </c>
    </row>
    <row r="254" spans="3:6" ht="48">
      <c r="C254" s="68" t="s">
        <v>184</v>
      </c>
      <c r="D254" s="68" t="s">
        <v>185</v>
      </c>
      <c r="E254" s="69" t="s">
        <v>605</v>
      </c>
      <c r="F254" s="71">
        <v>61044900</v>
      </c>
    </row>
    <row r="255" spans="3:6" ht="48">
      <c r="C255" s="68" t="s">
        <v>606</v>
      </c>
      <c r="D255" s="68" t="s">
        <v>607</v>
      </c>
      <c r="E255" s="69" t="s">
        <v>608</v>
      </c>
      <c r="F255" s="71">
        <v>61159500</v>
      </c>
    </row>
    <row r="256" spans="3:6" ht="48">
      <c r="C256" s="68" t="s">
        <v>551</v>
      </c>
      <c r="D256" s="68" t="s">
        <v>552</v>
      </c>
      <c r="E256" s="69" t="s">
        <v>609</v>
      </c>
      <c r="F256" s="71">
        <v>85043199</v>
      </c>
    </row>
    <row r="257" spans="3:6" ht="60">
      <c r="C257" s="68" t="s">
        <v>475</v>
      </c>
      <c r="D257" s="68" t="s">
        <v>610</v>
      </c>
      <c r="E257" s="69" t="s">
        <v>378</v>
      </c>
      <c r="F257" s="71">
        <v>62034290</v>
      </c>
    </row>
    <row r="258" spans="3:6" ht="48">
      <c r="C258" s="68" t="s">
        <v>475</v>
      </c>
      <c r="D258" s="68" t="s">
        <v>611</v>
      </c>
      <c r="E258" s="69" t="s">
        <v>378</v>
      </c>
      <c r="F258" s="71">
        <v>62034290</v>
      </c>
    </row>
    <row r="259" spans="3:6" ht="48">
      <c r="C259" s="68" t="s">
        <v>598</v>
      </c>
      <c r="D259" s="68" t="s">
        <v>599</v>
      </c>
      <c r="E259" s="69" t="s">
        <v>612</v>
      </c>
      <c r="F259" s="71">
        <v>90015000</v>
      </c>
    </row>
    <row r="260" spans="3:6" ht="48">
      <c r="C260" s="68" t="s">
        <v>497</v>
      </c>
      <c r="D260" s="68" t="s">
        <v>498</v>
      </c>
      <c r="E260" s="69" t="s">
        <v>613</v>
      </c>
      <c r="F260" s="71">
        <v>76041010</v>
      </c>
    </row>
    <row r="261" spans="3:6" ht="48">
      <c r="C261" s="68" t="s">
        <v>614</v>
      </c>
      <c r="D261" s="68" t="s">
        <v>615</v>
      </c>
      <c r="E261" s="69" t="s">
        <v>616</v>
      </c>
      <c r="F261" s="71">
        <v>48030090</v>
      </c>
    </row>
    <row r="262" spans="3:6" ht="72">
      <c r="C262" s="68" t="s">
        <v>617</v>
      </c>
      <c r="D262" s="68" t="s">
        <v>618</v>
      </c>
      <c r="E262" s="69" t="s">
        <v>619</v>
      </c>
      <c r="F262" s="102" t="s">
        <v>620</v>
      </c>
    </row>
    <row r="263" spans="3:6" ht="48">
      <c r="C263" s="68" t="s">
        <v>184</v>
      </c>
      <c r="D263" s="68" t="s">
        <v>185</v>
      </c>
      <c r="E263" s="69" t="s">
        <v>515</v>
      </c>
      <c r="F263" s="71">
        <v>61044900</v>
      </c>
    </row>
    <row r="264" spans="3:6" ht="48">
      <c r="C264" s="68" t="s">
        <v>339</v>
      </c>
      <c r="D264" s="68" t="s">
        <v>455</v>
      </c>
      <c r="E264" s="69" t="s">
        <v>621</v>
      </c>
      <c r="F264" s="71">
        <v>13023990</v>
      </c>
    </row>
    <row r="265" spans="3:6" ht="48">
      <c r="C265" s="68" t="s">
        <v>339</v>
      </c>
      <c r="D265" s="68" t="s">
        <v>455</v>
      </c>
      <c r="E265" s="69" t="s">
        <v>621</v>
      </c>
      <c r="F265" s="71">
        <v>13023990</v>
      </c>
    </row>
    <row r="266" spans="3:6" ht="60">
      <c r="C266" s="68" t="s">
        <v>339</v>
      </c>
      <c r="D266" s="68" t="s">
        <v>340</v>
      </c>
      <c r="E266" s="69" t="s">
        <v>622</v>
      </c>
      <c r="F266" s="71">
        <v>13023991</v>
      </c>
    </row>
    <row r="267" spans="3:6" ht="60">
      <c r="C267" s="68" t="s">
        <v>414</v>
      </c>
      <c r="D267" s="68" t="s">
        <v>415</v>
      </c>
      <c r="E267" s="69" t="s">
        <v>623</v>
      </c>
      <c r="F267" s="71">
        <v>40091290</v>
      </c>
    </row>
    <row r="268" spans="3:6" ht="60">
      <c r="C268" s="68" t="s">
        <v>369</v>
      </c>
      <c r="D268" s="68" t="s">
        <v>370</v>
      </c>
      <c r="E268" s="69" t="s">
        <v>624</v>
      </c>
      <c r="F268" s="71">
        <v>90022020</v>
      </c>
    </row>
    <row r="269" spans="3:6" ht="48">
      <c r="C269" s="68" t="s">
        <v>208</v>
      </c>
      <c r="D269" s="68" t="s">
        <v>372</v>
      </c>
      <c r="E269" s="69" t="s">
        <v>232</v>
      </c>
      <c r="F269" s="101">
        <v>62034900</v>
      </c>
    </row>
    <row r="270" spans="3:6" ht="36">
      <c r="C270" s="68" t="s">
        <v>625</v>
      </c>
      <c r="D270" s="68" t="s">
        <v>626</v>
      </c>
      <c r="E270" s="69" t="s">
        <v>627</v>
      </c>
      <c r="F270" s="68">
        <v>52084900</v>
      </c>
    </row>
    <row r="271" spans="3:6" ht="48">
      <c r="C271" s="68" t="s">
        <v>551</v>
      </c>
      <c r="D271" s="68" t="s">
        <v>552</v>
      </c>
      <c r="E271" s="69" t="s">
        <v>628</v>
      </c>
      <c r="F271" s="71">
        <v>47071000</v>
      </c>
    </row>
    <row r="272" spans="3:6" ht="36">
      <c r="C272" s="68" t="s">
        <v>629</v>
      </c>
      <c r="D272" s="68" t="s">
        <v>630</v>
      </c>
      <c r="E272" s="69" t="s">
        <v>631</v>
      </c>
      <c r="F272" s="71">
        <v>34022019</v>
      </c>
    </row>
    <row r="273" spans="3:6" ht="48">
      <c r="C273" s="68" t="s">
        <v>208</v>
      </c>
      <c r="D273" s="68" t="s">
        <v>372</v>
      </c>
      <c r="E273" s="69" t="s">
        <v>511</v>
      </c>
      <c r="F273" s="101">
        <v>62034900</v>
      </c>
    </row>
    <row r="274" spans="3:6" ht="48">
      <c r="C274" s="68" t="s">
        <v>184</v>
      </c>
      <c r="D274" s="68" t="s">
        <v>185</v>
      </c>
      <c r="E274" s="69" t="s">
        <v>632</v>
      </c>
      <c r="F274" s="71">
        <v>61044900</v>
      </c>
    </row>
    <row r="275" spans="3:6" ht="48">
      <c r="C275" s="68" t="s">
        <v>339</v>
      </c>
      <c r="D275" s="68" t="s">
        <v>455</v>
      </c>
      <c r="E275" s="69" t="s">
        <v>633</v>
      </c>
      <c r="F275" s="71">
        <v>13023991</v>
      </c>
    </row>
    <row r="276" spans="3:6" ht="48">
      <c r="C276" s="68" t="s">
        <v>427</v>
      </c>
      <c r="D276" s="68" t="s">
        <v>428</v>
      </c>
      <c r="E276" s="69" t="s">
        <v>634</v>
      </c>
      <c r="F276" s="71">
        <v>39172100</v>
      </c>
    </row>
    <row r="277" spans="3:6" ht="48">
      <c r="C277" s="68" t="s">
        <v>339</v>
      </c>
      <c r="D277" s="68" t="s">
        <v>635</v>
      </c>
      <c r="E277" s="69" t="s">
        <v>636</v>
      </c>
      <c r="F277" s="71">
        <v>85393990</v>
      </c>
    </row>
    <row r="278" spans="3:6" ht="48">
      <c r="C278" s="68" t="s">
        <v>637</v>
      </c>
      <c r="D278" s="68" t="s">
        <v>638</v>
      </c>
      <c r="E278" s="69" t="s">
        <v>639</v>
      </c>
      <c r="F278" s="71">
        <v>82055900</v>
      </c>
    </row>
    <row r="279" spans="3:6" ht="36">
      <c r="C279" s="68" t="s">
        <v>640</v>
      </c>
      <c r="D279" s="68" t="s">
        <v>641</v>
      </c>
      <c r="E279" s="69" t="s">
        <v>642</v>
      </c>
      <c r="F279" s="71">
        <v>48209000</v>
      </c>
    </row>
    <row r="280" spans="3:6" ht="48">
      <c r="C280" s="68" t="s">
        <v>172</v>
      </c>
      <c r="D280" s="68" t="s">
        <v>173</v>
      </c>
      <c r="E280" s="69" t="s">
        <v>174</v>
      </c>
      <c r="F280" s="71">
        <v>49119990</v>
      </c>
    </row>
    <row r="281" spans="3:6" ht="48">
      <c r="C281" s="68" t="s">
        <v>208</v>
      </c>
      <c r="D281" s="68" t="s">
        <v>643</v>
      </c>
      <c r="E281" s="69" t="s">
        <v>644</v>
      </c>
      <c r="F281" s="71">
        <v>62034900</v>
      </c>
    </row>
    <row r="282" spans="3:6" ht="36">
      <c r="C282" s="68" t="s">
        <v>629</v>
      </c>
      <c r="D282" s="68" t="s">
        <v>630</v>
      </c>
      <c r="E282" s="69" t="s">
        <v>645</v>
      </c>
      <c r="F282" s="71">
        <v>34011120</v>
      </c>
    </row>
    <row r="283" spans="3:6" ht="48">
      <c r="C283" s="68" t="s">
        <v>208</v>
      </c>
      <c r="D283" s="68" t="s">
        <v>372</v>
      </c>
      <c r="E283" s="69" t="s">
        <v>646</v>
      </c>
      <c r="F283" s="71">
        <v>62034900</v>
      </c>
    </row>
    <row r="284" spans="3:6" ht="36">
      <c r="C284" s="68" t="s">
        <v>647</v>
      </c>
      <c r="D284" s="68" t="s">
        <v>648</v>
      </c>
      <c r="E284" s="69" t="s">
        <v>649</v>
      </c>
      <c r="F284" s="71">
        <v>63079090</v>
      </c>
    </row>
    <row r="285" spans="3:6" ht="60">
      <c r="C285" s="68" t="s">
        <v>650</v>
      </c>
      <c r="D285" s="68" t="s">
        <v>651</v>
      </c>
      <c r="E285" s="69" t="s">
        <v>652</v>
      </c>
      <c r="F285" s="71">
        <v>83012000</v>
      </c>
    </row>
    <row r="286" spans="3:6" ht="48">
      <c r="C286" s="68" t="s">
        <v>653</v>
      </c>
      <c r="D286" s="68" t="s">
        <v>654</v>
      </c>
      <c r="E286" s="69" t="s">
        <v>406</v>
      </c>
      <c r="F286" s="71">
        <v>87141090</v>
      </c>
    </row>
    <row r="287" spans="3:6" ht="60">
      <c r="C287" s="68" t="s">
        <v>655</v>
      </c>
      <c r="D287" s="68" t="s">
        <v>656</v>
      </c>
      <c r="E287" s="69" t="s">
        <v>657</v>
      </c>
      <c r="F287" s="71">
        <v>84219930</v>
      </c>
    </row>
    <row r="288" spans="3:6" ht="60">
      <c r="C288" s="68" t="s">
        <v>655</v>
      </c>
      <c r="D288" s="68" t="s">
        <v>656</v>
      </c>
      <c r="E288" s="69" t="s">
        <v>658</v>
      </c>
      <c r="F288" s="71">
        <v>84219930</v>
      </c>
    </row>
    <row r="289" spans="3:7" ht="48">
      <c r="C289" s="68" t="s">
        <v>659</v>
      </c>
      <c r="D289" s="68" t="s">
        <v>660</v>
      </c>
      <c r="E289" s="69" t="s">
        <v>661</v>
      </c>
      <c r="F289" s="71">
        <v>63026000</v>
      </c>
    </row>
    <row r="290" spans="3:7" ht="48">
      <c r="C290" s="68" t="s">
        <v>208</v>
      </c>
      <c r="D290" s="68" t="s">
        <v>662</v>
      </c>
      <c r="E290" s="69" t="s">
        <v>663</v>
      </c>
      <c r="F290" s="71">
        <v>52082900</v>
      </c>
    </row>
    <row r="291" spans="3:7" ht="60">
      <c r="C291" s="68" t="s">
        <v>664</v>
      </c>
      <c r="D291" s="68" t="s">
        <v>665</v>
      </c>
      <c r="E291" s="69" t="s">
        <v>666</v>
      </c>
      <c r="F291" s="71">
        <v>84439990</v>
      </c>
    </row>
    <row r="292" spans="3:7" ht="48">
      <c r="C292" s="68" t="s">
        <v>667</v>
      </c>
      <c r="D292" s="68" t="s">
        <v>668</v>
      </c>
      <c r="E292" s="69" t="s">
        <v>183</v>
      </c>
      <c r="F292" s="71">
        <v>62034900</v>
      </c>
    </row>
    <row r="293" spans="3:7" ht="36">
      <c r="C293" s="68" t="s">
        <v>664</v>
      </c>
      <c r="D293" s="68" t="s">
        <v>669</v>
      </c>
      <c r="E293" s="69" t="s">
        <v>670</v>
      </c>
      <c r="F293" s="71">
        <v>84439990</v>
      </c>
    </row>
    <row r="294" spans="3:7" ht="60">
      <c r="C294" s="68" t="s">
        <v>664</v>
      </c>
      <c r="D294" s="68" t="s">
        <v>665</v>
      </c>
      <c r="E294" s="69" t="s">
        <v>671</v>
      </c>
      <c r="F294" s="71">
        <v>84439990</v>
      </c>
    </row>
    <row r="295" spans="3:7" ht="60">
      <c r="C295" s="68" t="s">
        <v>672</v>
      </c>
      <c r="D295" s="68" t="s">
        <v>673</v>
      </c>
      <c r="E295" s="69" t="s">
        <v>674</v>
      </c>
      <c r="F295" s="71">
        <v>72089000</v>
      </c>
    </row>
    <row r="296" spans="3:7" ht="36">
      <c r="C296" s="68" t="s">
        <v>320</v>
      </c>
      <c r="D296" s="68" t="s">
        <v>321</v>
      </c>
      <c r="E296" s="69" t="s">
        <v>675</v>
      </c>
      <c r="F296" s="71">
        <v>47071000</v>
      </c>
    </row>
    <row r="297" spans="3:7" ht="36">
      <c r="C297" s="68" t="s">
        <v>676</v>
      </c>
      <c r="D297" s="68" t="s">
        <v>677</v>
      </c>
      <c r="E297" s="69" t="s">
        <v>678</v>
      </c>
      <c r="F297" s="71">
        <v>61159600</v>
      </c>
    </row>
    <row r="298" spans="3:7" ht="36">
      <c r="C298" s="68" t="s">
        <v>676</v>
      </c>
      <c r="D298" s="68" t="s">
        <v>679</v>
      </c>
      <c r="E298" s="69" t="s">
        <v>680</v>
      </c>
      <c r="F298" s="71">
        <v>61159600</v>
      </c>
    </row>
    <row r="299" spans="3:7" ht="36">
      <c r="C299" s="68" t="s">
        <v>489</v>
      </c>
      <c r="D299" s="68" t="s">
        <v>239</v>
      </c>
      <c r="E299" s="69" t="s">
        <v>179</v>
      </c>
      <c r="F299" s="71">
        <v>61033900</v>
      </c>
      <c r="G299" s="68"/>
    </row>
    <row r="300" spans="3:7" ht="48">
      <c r="C300" s="68" t="s">
        <v>208</v>
      </c>
      <c r="D300" s="68" t="s">
        <v>681</v>
      </c>
      <c r="E300" s="69" t="s">
        <v>682</v>
      </c>
      <c r="F300" s="71">
        <v>62034900</v>
      </c>
      <c r="G300" s="68"/>
    </row>
    <row r="301" spans="3:7" ht="48">
      <c r="C301" s="68" t="s">
        <v>667</v>
      </c>
      <c r="D301" s="68" t="s">
        <v>683</v>
      </c>
      <c r="E301" s="69" t="s">
        <v>684</v>
      </c>
      <c r="F301" s="71">
        <v>61045200</v>
      </c>
      <c r="G301" s="68"/>
    </row>
    <row r="302" spans="3:7" ht="48">
      <c r="C302" s="68" t="s">
        <v>667</v>
      </c>
      <c r="D302" s="68" t="s">
        <v>683</v>
      </c>
      <c r="E302" s="69" t="s">
        <v>685</v>
      </c>
      <c r="F302" s="71">
        <v>61045200</v>
      </c>
      <c r="G302" s="68"/>
    </row>
    <row r="303" spans="3:7" ht="48">
      <c r="C303" s="68" t="s">
        <v>430</v>
      </c>
      <c r="D303" s="68" t="s">
        <v>431</v>
      </c>
      <c r="E303" s="69" t="s">
        <v>686</v>
      </c>
      <c r="F303" s="71">
        <v>61033900</v>
      </c>
      <c r="G303" s="68"/>
    </row>
    <row r="304" spans="3:7" ht="60">
      <c r="C304" s="68" t="s">
        <v>226</v>
      </c>
      <c r="D304" s="68" t="s">
        <v>229</v>
      </c>
      <c r="E304" s="69" t="s">
        <v>687</v>
      </c>
      <c r="F304" s="71">
        <v>39232990</v>
      </c>
      <c r="G304" s="68"/>
    </row>
    <row r="305" spans="3:7" ht="36">
      <c r="C305" s="68" t="s">
        <v>187</v>
      </c>
      <c r="D305" s="68" t="s">
        <v>188</v>
      </c>
      <c r="E305" s="69" t="s">
        <v>688</v>
      </c>
      <c r="F305" s="71">
        <v>40169390</v>
      </c>
      <c r="G305" s="68"/>
    </row>
    <row r="306" spans="3:7" ht="36">
      <c r="C306" s="68" t="s">
        <v>187</v>
      </c>
      <c r="D306" s="68" t="s">
        <v>188</v>
      </c>
      <c r="E306" s="69" t="s">
        <v>689</v>
      </c>
      <c r="F306" s="71">
        <v>84099139</v>
      </c>
      <c r="G306" s="68"/>
    </row>
    <row r="307" spans="3:7" ht="48">
      <c r="C307" s="68" t="s">
        <v>305</v>
      </c>
      <c r="D307" s="68" t="s">
        <v>306</v>
      </c>
      <c r="E307" s="69" t="s">
        <v>690</v>
      </c>
      <c r="F307" s="71">
        <v>39162020</v>
      </c>
      <c r="G307" s="68"/>
    </row>
    <row r="308" spans="3:7" ht="48">
      <c r="C308" s="68" t="s">
        <v>208</v>
      </c>
      <c r="D308" s="68" t="s">
        <v>681</v>
      </c>
      <c r="E308" s="69" t="s">
        <v>682</v>
      </c>
      <c r="F308" s="71">
        <v>62034900</v>
      </c>
    </row>
    <row r="309" spans="3:7" ht="36">
      <c r="C309" s="68" t="s">
        <v>522</v>
      </c>
      <c r="D309" s="68" t="s">
        <v>523</v>
      </c>
      <c r="E309" s="69" t="s">
        <v>691</v>
      </c>
      <c r="F309" s="71">
        <v>85299040</v>
      </c>
    </row>
    <row r="310" spans="3:7" ht="60">
      <c r="C310" s="68" t="s">
        <v>692</v>
      </c>
      <c r="D310" s="68" t="s">
        <v>693</v>
      </c>
      <c r="E310" s="69" t="s">
        <v>694</v>
      </c>
      <c r="F310" s="71">
        <v>90283090</v>
      </c>
    </row>
    <row r="311" spans="3:7" ht="48">
      <c r="C311" s="68" t="s">
        <v>397</v>
      </c>
      <c r="D311" s="68" t="s">
        <v>695</v>
      </c>
      <c r="E311" s="69" t="s">
        <v>696</v>
      </c>
      <c r="F311" s="71">
        <v>39235000</v>
      </c>
    </row>
    <row r="312" spans="3:7" ht="48">
      <c r="C312" s="68" t="s">
        <v>184</v>
      </c>
      <c r="D312" s="68" t="s">
        <v>185</v>
      </c>
      <c r="E312" s="69" t="s">
        <v>510</v>
      </c>
      <c r="F312" s="71">
        <v>61044900</v>
      </c>
    </row>
    <row r="313" spans="3:7" ht="48">
      <c r="C313" s="68" t="s">
        <v>339</v>
      </c>
      <c r="D313" s="68" t="s">
        <v>455</v>
      </c>
      <c r="E313" s="69" t="s">
        <v>697</v>
      </c>
      <c r="F313" s="71">
        <v>13023990</v>
      </c>
    </row>
    <row r="314" spans="3:7" ht="48">
      <c r="C314" s="68" t="s">
        <v>193</v>
      </c>
      <c r="D314" s="68" t="s">
        <v>359</v>
      </c>
      <c r="E314" s="69" t="s">
        <v>698</v>
      </c>
      <c r="F314" s="71">
        <v>52084900</v>
      </c>
    </row>
    <row r="315" spans="3:7" ht="48">
      <c r="C315" s="68" t="s">
        <v>193</v>
      </c>
      <c r="D315" s="68" t="s">
        <v>359</v>
      </c>
      <c r="E315" s="69" t="s">
        <v>508</v>
      </c>
      <c r="F315" s="71">
        <v>61062000</v>
      </c>
    </row>
    <row r="316" spans="3:7" ht="48">
      <c r="C316" s="68" t="s">
        <v>193</v>
      </c>
      <c r="D316" s="68" t="s">
        <v>359</v>
      </c>
      <c r="E316" s="69" t="s">
        <v>699</v>
      </c>
      <c r="F316" s="71">
        <v>52084900</v>
      </c>
    </row>
    <row r="317" spans="3:7" ht="60">
      <c r="C317" s="68" t="s">
        <v>208</v>
      </c>
      <c r="D317" s="68" t="s">
        <v>360</v>
      </c>
      <c r="E317" s="69" t="s">
        <v>700</v>
      </c>
      <c r="F317" s="71">
        <v>62034900</v>
      </c>
    </row>
    <row r="318" spans="3:7" ht="60">
      <c r="C318" s="68" t="s">
        <v>277</v>
      </c>
      <c r="D318" s="68" t="s">
        <v>290</v>
      </c>
      <c r="E318" s="69" t="s">
        <v>701</v>
      </c>
      <c r="F318" s="71">
        <v>68149000</v>
      </c>
    </row>
    <row r="319" spans="3:7" ht="48">
      <c r="C319" s="68" t="s">
        <v>339</v>
      </c>
      <c r="D319" s="68" t="s">
        <v>455</v>
      </c>
      <c r="E319" s="69" t="s">
        <v>547</v>
      </c>
      <c r="F319" s="71">
        <v>13023990</v>
      </c>
    </row>
    <row r="320" spans="3:7" ht="60">
      <c r="C320" s="68" t="s">
        <v>414</v>
      </c>
      <c r="D320" s="68" t="s">
        <v>415</v>
      </c>
      <c r="E320" s="69" t="s">
        <v>702</v>
      </c>
      <c r="F320" s="71">
        <v>40091290</v>
      </c>
    </row>
    <row r="321" spans="3:6" ht="60">
      <c r="C321" s="68" t="s">
        <v>414</v>
      </c>
      <c r="D321" s="68" t="s">
        <v>415</v>
      </c>
      <c r="E321" s="69" t="s">
        <v>703</v>
      </c>
      <c r="F321" s="71">
        <v>40151100</v>
      </c>
    </row>
    <row r="322" spans="3:6" ht="48">
      <c r="C322" s="68" t="s">
        <v>339</v>
      </c>
      <c r="D322" s="68" t="s">
        <v>455</v>
      </c>
      <c r="E322" s="69" t="s">
        <v>547</v>
      </c>
      <c r="F322" s="71">
        <v>13023990</v>
      </c>
    </row>
    <row r="323" spans="3:6" ht="48">
      <c r="C323" s="68" t="s">
        <v>208</v>
      </c>
      <c r="D323" s="68" t="s">
        <v>209</v>
      </c>
      <c r="E323" s="69" t="s">
        <v>183</v>
      </c>
      <c r="F323" s="71">
        <v>62034900</v>
      </c>
    </row>
    <row r="324" spans="3:6" ht="48">
      <c r="C324" s="68" t="s">
        <v>208</v>
      </c>
      <c r="D324" s="68" t="s">
        <v>377</v>
      </c>
      <c r="E324" s="69" t="s">
        <v>183</v>
      </c>
      <c r="F324" s="71">
        <v>62034900</v>
      </c>
    </row>
    <row r="325" spans="3:6" ht="48">
      <c r="C325" s="68" t="s">
        <v>589</v>
      </c>
      <c r="D325" s="68" t="s">
        <v>590</v>
      </c>
      <c r="E325" s="69" t="s">
        <v>704</v>
      </c>
      <c r="F325" s="71">
        <v>42022200</v>
      </c>
    </row>
    <row r="326" spans="3:6" ht="36">
      <c r="C326" s="68" t="s">
        <v>705</v>
      </c>
      <c r="D326" s="68" t="s">
        <v>706</v>
      </c>
      <c r="E326" s="69" t="s">
        <v>707</v>
      </c>
      <c r="F326" s="71">
        <v>42021100</v>
      </c>
    </row>
    <row r="327" spans="3:6" ht="48">
      <c r="C327" s="68" t="s">
        <v>708</v>
      </c>
      <c r="D327" s="68" t="s">
        <v>295</v>
      </c>
      <c r="E327" s="69" t="s">
        <v>709</v>
      </c>
      <c r="F327" s="71">
        <v>39262060</v>
      </c>
    </row>
    <row r="328" spans="3:6" ht="48">
      <c r="C328" s="68" t="s">
        <v>500</v>
      </c>
      <c r="D328" s="68" t="s">
        <v>501</v>
      </c>
      <c r="E328" s="69" t="s">
        <v>710</v>
      </c>
      <c r="F328" s="71">
        <v>85369019</v>
      </c>
    </row>
    <row r="329" spans="3:6" ht="48">
      <c r="C329" s="68" t="s">
        <v>374</v>
      </c>
      <c r="D329" s="68" t="s">
        <v>375</v>
      </c>
      <c r="E329" s="69" t="s">
        <v>711</v>
      </c>
      <c r="F329" s="71">
        <v>84219930</v>
      </c>
    </row>
    <row r="330" spans="3:6" ht="60">
      <c r="C330" s="68" t="s">
        <v>259</v>
      </c>
      <c r="D330" s="68" t="s">
        <v>260</v>
      </c>
      <c r="E330" s="69" t="s">
        <v>712</v>
      </c>
      <c r="F330" s="71">
        <v>85423900</v>
      </c>
    </row>
    <row r="331" spans="3:6" ht="48">
      <c r="C331" s="68" t="s">
        <v>208</v>
      </c>
      <c r="D331" s="68" t="s">
        <v>377</v>
      </c>
      <c r="E331" s="69" t="s">
        <v>511</v>
      </c>
      <c r="F331" s="71">
        <v>62034900</v>
      </c>
    </row>
    <row r="332" spans="3:6" ht="60">
      <c r="C332" s="68" t="s">
        <v>208</v>
      </c>
      <c r="D332" s="68" t="s">
        <v>360</v>
      </c>
      <c r="E332" s="69" t="s">
        <v>183</v>
      </c>
      <c r="F332" s="71">
        <v>62034900</v>
      </c>
    </row>
    <row r="333" spans="3:6" ht="48">
      <c r="C333" s="68" t="s">
        <v>208</v>
      </c>
      <c r="D333" s="68" t="s">
        <v>372</v>
      </c>
      <c r="E333" s="69" t="s">
        <v>384</v>
      </c>
      <c r="F333" s="71">
        <v>62034900</v>
      </c>
    </row>
    <row r="334" spans="3:6" ht="36">
      <c r="C334" s="68" t="s">
        <v>637</v>
      </c>
      <c r="D334" s="68" t="s">
        <v>713</v>
      </c>
      <c r="E334" s="69" t="s">
        <v>714</v>
      </c>
      <c r="F334" s="71">
        <v>72102010</v>
      </c>
    </row>
    <row r="335" spans="3:6" ht="60">
      <c r="C335" s="68" t="s">
        <v>226</v>
      </c>
      <c r="D335" s="68" t="s">
        <v>229</v>
      </c>
      <c r="E335" s="69" t="s">
        <v>715</v>
      </c>
      <c r="F335" s="71">
        <v>39232990</v>
      </c>
    </row>
    <row r="336" spans="3:6" ht="36">
      <c r="C336" s="68" t="s">
        <v>716</v>
      </c>
      <c r="D336" s="68" t="s">
        <v>717</v>
      </c>
      <c r="E336" s="69" t="s">
        <v>718</v>
      </c>
      <c r="F336" s="71">
        <v>61051000</v>
      </c>
    </row>
    <row r="337" spans="3:6" ht="48">
      <c r="C337" s="68" t="s">
        <v>305</v>
      </c>
      <c r="D337" s="68" t="s">
        <v>306</v>
      </c>
      <c r="E337" s="69" t="s">
        <v>719</v>
      </c>
      <c r="F337" s="71">
        <v>47071000</v>
      </c>
    </row>
    <row r="338" spans="3:6" ht="48">
      <c r="C338" s="68" t="s">
        <v>184</v>
      </c>
      <c r="D338" s="68" t="s">
        <v>185</v>
      </c>
      <c r="E338" s="69" t="s">
        <v>632</v>
      </c>
      <c r="F338" s="71">
        <v>61044900</v>
      </c>
    </row>
    <row r="339" spans="3:6" ht="48">
      <c r="C339" s="68" t="s">
        <v>339</v>
      </c>
      <c r="D339" s="68" t="s">
        <v>455</v>
      </c>
      <c r="E339" s="69" t="s">
        <v>720</v>
      </c>
      <c r="F339" s="71">
        <v>39269099</v>
      </c>
    </row>
    <row r="340" spans="3:6" ht="48">
      <c r="C340" s="68" t="s">
        <v>193</v>
      </c>
      <c r="D340" s="68" t="s">
        <v>359</v>
      </c>
      <c r="E340" s="69" t="s">
        <v>721</v>
      </c>
      <c r="F340" s="71">
        <v>52084900</v>
      </c>
    </row>
    <row r="341" spans="3:6" ht="60">
      <c r="C341" s="68" t="s">
        <v>414</v>
      </c>
      <c r="D341" s="68" t="s">
        <v>415</v>
      </c>
      <c r="E341" s="69" t="s">
        <v>503</v>
      </c>
      <c r="F341" s="71">
        <v>90304000</v>
      </c>
    </row>
    <row r="342" spans="3:6" ht="60">
      <c r="C342" s="68" t="s">
        <v>277</v>
      </c>
      <c r="D342" s="68" t="s">
        <v>290</v>
      </c>
      <c r="E342" s="69" t="s">
        <v>487</v>
      </c>
      <c r="F342" s="71">
        <v>90021190</v>
      </c>
    </row>
    <row r="343" spans="3:6" ht="60">
      <c r="C343" s="68" t="s">
        <v>414</v>
      </c>
      <c r="D343" s="68" t="s">
        <v>415</v>
      </c>
      <c r="E343" s="69" t="s">
        <v>722</v>
      </c>
      <c r="F343" s="71">
        <v>85369099</v>
      </c>
    </row>
    <row r="344" spans="3:6" ht="60">
      <c r="C344" s="68" t="s">
        <v>208</v>
      </c>
      <c r="D344" s="68" t="s">
        <v>360</v>
      </c>
      <c r="E344" s="69" t="s">
        <v>232</v>
      </c>
      <c r="F344" s="71">
        <v>62034900</v>
      </c>
    </row>
    <row r="345" spans="3:6" ht="48">
      <c r="C345" s="68" t="s">
        <v>208</v>
      </c>
      <c r="D345" s="68" t="s">
        <v>209</v>
      </c>
      <c r="E345" s="69" t="s">
        <v>378</v>
      </c>
      <c r="F345" s="71">
        <v>62034900</v>
      </c>
    </row>
    <row r="346" spans="3:6" ht="48">
      <c r="C346" s="68" t="s">
        <v>465</v>
      </c>
      <c r="D346" s="68" t="s">
        <v>466</v>
      </c>
      <c r="E346" s="69" t="s">
        <v>723</v>
      </c>
      <c r="F346" s="71">
        <v>40169959</v>
      </c>
    </row>
    <row r="347" spans="3:6" ht="48">
      <c r="C347" s="68" t="s">
        <v>465</v>
      </c>
      <c r="D347" s="68" t="s">
        <v>466</v>
      </c>
      <c r="E347" s="69" t="s">
        <v>723</v>
      </c>
      <c r="F347" s="71">
        <v>40169959</v>
      </c>
    </row>
    <row r="348" spans="3:6" ht="48">
      <c r="C348" s="68" t="s">
        <v>465</v>
      </c>
      <c r="D348" s="68" t="s">
        <v>466</v>
      </c>
      <c r="E348" s="69" t="s">
        <v>723</v>
      </c>
      <c r="F348" s="71">
        <v>40169959</v>
      </c>
    </row>
    <row r="349" spans="3:6" ht="48">
      <c r="C349" s="68" t="s">
        <v>465</v>
      </c>
      <c r="D349" s="68" t="s">
        <v>466</v>
      </c>
      <c r="E349" s="69" t="s">
        <v>723</v>
      </c>
      <c r="F349" s="71">
        <v>40169959</v>
      </c>
    </row>
    <row r="350" spans="3:6" ht="48">
      <c r="C350" s="68" t="s">
        <v>724</v>
      </c>
      <c r="D350" s="68" t="s">
        <v>725</v>
      </c>
      <c r="E350" s="69" t="s">
        <v>726</v>
      </c>
      <c r="F350" s="71">
        <v>61179000</v>
      </c>
    </row>
    <row r="351" spans="3:6" ht="60">
      <c r="C351" s="68" t="s">
        <v>506</v>
      </c>
      <c r="D351" s="68" t="s">
        <v>507</v>
      </c>
      <c r="E351" s="69" t="s">
        <v>508</v>
      </c>
      <c r="F351" s="71">
        <v>61069000</v>
      </c>
    </row>
    <row r="352" spans="3:6" ht="48">
      <c r="C352" s="68" t="s">
        <v>355</v>
      </c>
      <c r="D352" s="68" t="s">
        <v>356</v>
      </c>
      <c r="E352" s="69" t="s">
        <v>727</v>
      </c>
      <c r="F352" s="71">
        <v>42050030</v>
      </c>
    </row>
    <row r="353" spans="3:6" ht="48">
      <c r="C353" s="68" t="s">
        <v>208</v>
      </c>
      <c r="D353" s="68" t="s">
        <v>377</v>
      </c>
      <c r="E353" s="69" t="s">
        <v>373</v>
      </c>
      <c r="F353" s="71">
        <v>62034900</v>
      </c>
    </row>
    <row r="354" spans="3:6" ht="60">
      <c r="C354" s="68" t="s">
        <v>412</v>
      </c>
      <c r="D354" s="68" t="s">
        <v>290</v>
      </c>
      <c r="E354" s="69" t="s">
        <v>728</v>
      </c>
      <c r="F354" s="71">
        <v>39269059</v>
      </c>
    </row>
    <row r="355" spans="3:6" ht="48">
      <c r="C355" s="68" t="s">
        <v>208</v>
      </c>
      <c r="D355" s="68" t="s">
        <v>681</v>
      </c>
      <c r="E355" s="69" t="s">
        <v>511</v>
      </c>
      <c r="F355" s="71">
        <v>62034900</v>
      </c>
    </row>
    <row r="356" spans="3:6" ht="48">
      <c r="C356" s="68" t="s">
        <v>729</v>
      </c>
      <c r="D356" s="68" t="s">
        <v>730</v>
      </c>
      <c r="E356" s="69" t="s">
        <v>731</v>
      </c>
      <c r="F356" s="71">
        <v>39159000</v>
      </c>
    </row>
    <row r="357" spans="3:6" ht="36">
      <c r="C357" s="68" t="s">
        <v>522</v>
      </c>
      <c r="D357" s="68" t="s">
        <v>523</v>
      </c>
      <c r="E357" s="69" t="s">
        <v>732</v>
      </c>
      <c r="F357" s="71">
        <v>85299040</v>
      </c>
    </row>
    <row r="358" spans="3:6" ht="48">
      <c r="C358" s="68" t="s">
        <v>733</v>
      </c>
      <c r="D358" s="68" t="s">
        <v>734</v>
      </c>
      <c r="E358" s="69" t="s">
        <v>735</v>
      </c>
      <c r="F358" s="71">
        <v>48209000</v>
      </c>
    </row>
    <row r="359" spans="3:6" ht="48">
      <c r="C359" s="68" t="s">
        <v>606</v>
      </c>
      <c r="D359" s="68" t="s">
        <v>607</v>
      </c>
      <c r="E359" s="69" t="s">
        <v>736</v>
      </c>
      <c r="F359" s="71">
        <v>61159500</v>
      </c>
    </row>
    <row r="360" spans="3:6" ht="48">
      <c r="C360" s="68" t="s">
        <v>184</v>
      </c>
      <c r="D360" s="68" t="s">
        <v>185</v>
      </c>
      <c r="E360" s="69" t="s">
        <v>737</v>
      </c>
      <c r="F360" s="71">
        <v>61044900</v>
      </c>
    </row>
    <row r="361" spans="3:6" ht="36">
      <c r="C361" s="68" t="s">
        <v>738</v>
      </c>
      <c r="D361" s="68" t="s">
        <v>739</v>
      </c>
      <c r="E361" s="69" t="s">
        <v>740</v>
      </c>
      <c r="F361" s="71">
        <v>61033900</v>
      </c>
    </row>
    <row r="362" spans="3:6" ht="36">
      <c r="C362" s="68" t="s">
        <v>676</v>
      </c>
      <c r="D362" s="68" t="s">
        <v>677</v>
      </c>
      <c r="E362" s="69" t="s">
        <v>741</v>
      </c>
      <c r="F362" s="71">
        <v>61159600</v>
      </c>
    </row>
    <row r="363" spans="3:6" ht="48">
      <c r="C363" s="68" t="s">
        <v>326</v>
      </c>
      <c r="D363" s="68" t="s">
        <v>327</v>
      </c>
      <c r="E363" s="69" t="s">
        <v>742</v>
      </c>
      <c r="F363" s="71">
        <v>40093290</v>
      </c>
    </row>
    <row r="364" spans="3:6" ht="60">
      <c r="C364" s="68" t="s">
        <v>414</v>
      </c>
      <c r="D364" s="68" t="s">
        <v>415</v>
      </c>
      <c r="E364" s="69" t="s">
        <v>743</v>
      </c>
      <c r="F364" s="71">
        <v>40091290</v>
      </c>
    </row>
    <row r="365" spans="3:6" ht="60">
      <c r="C365" s="68" t="s">
        <v>586</v>
      </c>
      <c r="D365" s="68" t="s">
        <v>587</v>
      </c>
      <c r="E365" s="69" t="s">
        <v>744</v>
      </c>
      <c r="F365" s="71">
        <v>48209000</v>
      </c>
    </row>
    <row r="366" spans="3:6" ht="36">
      <c r="C366" s="68" t="s">
        <v>745</v>
      </c>
      <c r="D366" s="68" t="s">
        <v>746</v>
      </c>
      <c r="E366" s="69" t="s">
        <v>747</v>
      </c>
      <c r="F366" s="71">
        <v>61124100</v>
      </c>
    </row>
    <row r="367" spans="3:6" ht="36">
      <c r="C367" s="68" t="s">
        <v>676</v>
      </c>
      <c r="D367" s="68" t="s">
        <v>677</v>
      </c>
      <c r="E367" s="69" t="s">
        <v>748</v>
      </c>
      <c r="F367" s="71">
        <v>61159600</v>
      </c>
    </row>
    <row r="368" spans="3:6" ht="33.75">
      <c r="C368" s="93" t="s">
        <v>294</v>
      </c>
      <c r="D368" s="93" t="s">
        <v>295</v>
      </c>
      <c r="E368" s="94" t="s">
        <v>749</v>
      </c>
      <c r="F368" s="102">
        <v>39262060</v>
      </c>
    </row>
    <row r="369" spans="3:7" ht="48">
      <c r="C369" s="68" t="s">
        <v>184</v>
      </c>
      <c r="D369" s="68" t="s">
        <v>185</v>
      </c>
      <c r="E369" s="69" t="s">
        <v>750</v>
      </c>
      <c r="F369" s="71">
        <v>61044900</v>
      </c>
    </row>
    <row r="370" spans="3:7" ht="36">
      <c r="C370" s="103" t="s">
        <v>187</v>
      </c>
      <c r="D370" s="103" t="s">
        <v>188</v>
      </c>
      <c r="E370" s="69" t="s">
        <v>751</v>
      </c>
      <c r="F370" s="71">
        <v>84099139</v>
      </c>
    </row>
    <row r="371" spans="3:7" ht="48">
      <c r="C371" s="68" t="s">
        <v>374</v>
      </c>
      <c r="D371" s="68" t="s">
        <v>375</v>
      </c>
      <c r="E371" s="69" t="s">
        <v>752</v>
      </c>
      <c r="F371" s="71">
        <v>84219930</v>
      </c>
    </row>
    <row r="372" spans="3:7" ht="48">
      <c r="C372" s="68" t="s">
        <v>374</v>
      </c>
      <c r="D372" s="68" t="s">
        <v>375</v>
      </c>
      <c r="E372" s="69" t="s">
        <v>752</v>
      </c>
      <c r="F372" s="71">
        <v>84219930</v>
      </c>
    </row>
    <row r="373" spans="3:7" ht="36">
      <c r="C373" s="68" t="s">
        <v>522</v>
      </c>
      <c r="D373" s="68" t="s">
        <v>523</v>
      </c>
      <c r="E373" s="69" t="s">
        <v>753</v>
      </c>
      <c r="F373" s="71">
        <v>84629950</v>
      </c>
    </row>
    <row r="374" spans="3:7" ht="48">
      <c r="C374" s="68" t="s">
        <v>208</v>
      </c>
      <c r="D374" s="68" t="s">
        <v>209</v>
      </c>
      <c r="E374" s="69" t="s">
        <v>754</v>
      </c>
      <c r="F374" s="68">
        <v>52084900</v>
      </c>
    </row>
    <row r="375" spans="3:7" ht="48">
      <c r="C375" s="68" t="s">
        <v>208</v>
      </c>
      <c r="D375" s="68" t="s">
        <v>372</v>
      </c>
      <c r="E375" s="69" t="s">
        <v>378</v>
      </c>
      <c r="F375" s="101">
        <v>62034900</v>
      </c>
    </row>
    <row r="376" spans="3:7" ht="60">
      <c r="C376" s="68" t="s">
        <v>208</v>
      </c>
      <c r="D376" s="68" t="s">
        <v>360</v>
      </c>
      <c r="E376" s="69" t="s">
        <v>755</v>
      </c>
      <c r="F376" s="68">
        <v>52084900</v>
      </c>
    </row>
    <row r="377" spans="3:7" ht="48">
      <c r="C377" s="68" t="s">
        <v>430</v>
      </c>
      <c r="D377" s="68" t="s">
        <v>431</v>
      </c>
      <c r="E377" s="69" t="s">
        <v>223</v>
      </c>
      <c r="F377" s="71">
        <v>61051000</v>
      </c>
    </row>
    <row r="378" spans="3:7" ht="48">
      <c r="C378" s="68" t="s">
        <v>363</v>
      </c>
      <c r="D378" s="68" t="s">
        <v>364</v>
      </c>
      <c r="E378" s="69" t="s">
        <v>756</v>
      </c>
      <c r="F378" s="71">
        <v>39232990</v>
      </c>
    </row>
    <row r="379" spans="3:7" ht="84">
      <c r="C379" s="70">
        <v>16098445532</v>
      </c>
      <c r="D379" s="68" t="s">
        <v>757</v>
      </c>
      <c r="E379" s="68" t="s">
        <v>758</v>
      </c>
      <c r="F379" s="69" t="s">
        <v>759</v>
      </c>
      <c r="G379" s="71"/>
    </row>
    <row r="380" spans="3:7" ht="48">
      <c r="C380" s="68" t="s">
        <v>208</v>
      </c>
      <c r="D380" s="68" t="s">
        <v>760</v>
      </c>
      <c r="E380" s="69" t="s">
        <v>761</v>
      </c>
      <c r="F380" s="71">
        <v>39232990</v>
      </c>
    </row>
    <row r="381" spans="3:7" ht="72">
      <c r="C381" s="68" t="s">
        <v>762</v>
      </c>
      <c r="D381" s="68" t="s">
        <v>763</v>
      </c>
      <c r="E381" s="69" t="s">
        <v>764</v>
      </c>
      <c r="F381" s="71">
        <v>29209090</v>
      </c>
    </row>
    <row r="382" spans="3:7" ht="48">
      <c r="C382" s="68" t="s">
        <v>765</v>
      </c>
      <c r="D382" s="68" t="s">
        <v>766</v>
      </c>
      <c r="E382" s="69" t="s">
        <v>234</v>
      </c>
      <c r="F382" s="71">
        <v>62034900</v>
      </c>
    </row>
    <row r="383" spans="3:7" ht="48">
      <c r="C383" s="68" t="s">
        <v>765</v>
      </c>
      <c r="D383" s="68" t="s">
        <v>766</v>
      </c>
      <c r="E383" s="69" t="s">
        <v>700</v>
      </c>
      <c r="F383" s="71">
        <v>62034900</v>
      </c>
    </row>
    <row r="384" spans="3:7" ht="48">
      <c r="C384" s="68" t="s">
        <v>767</v>
      </c>
      <c r="D384" s="68" t="s">
        <v>768</v>
      </c>
      <c r="E384" s="69" t="s">
        <v>769</v>
      </c>
      <c r="F384" s="71">
        <v>40081190</v>
      </c>
    </row>
    <row r="385" spans="3:6" ht="48">
      <c r="C385" s="68" t="s">
        <v>770</v>
      </c>
      <c r="D385" s="68" t="s">
        <v>771</v>
      </c>
      <c r="E385" s="69" t="s">
        <v>772</v>
      </c>
      <c r="F385" s="71">
        <v>73182400</v>
      </c>
    </row>
    <row r="386" spans="3:6" ht="48">
      <c r="C386" s="68" t="s">
        <v>190</v>
      </c>
      <c r="D386" s="68" t="s">
        <v>191</v>
      </c>
      <c r="E386" s="69" t="s">
        <v>773</v>
      </c>
      <c r="F386" s="71">
        <v>61033900</v>
      </c>
    </row>
    <row r="387" spans="3:6" ht="48">
      <c r="C387" s="68" t="s">
        <v>230</v>
      </c>
      <c r="D387" s="68" t="s">
        <v>774</v>
      </c>
      <c r="E387" s="69" t="s">
        <v>775</v>
      </c>
      <c r="F387" s="71">
        <v>61033900</v>
      </c>
    </row>
    <row r="388" spans="3:6" ht="48">
      <c r="C388" s="68" t="s">
        <v>208</v>
      </c>
      <c r="D388" s="68" t="s">
        <v>379</v>
      </c>
      <c r="E388" s="69" t="s">
        <v>682</v>
      </c>
      <c r="F388" s="71">
        <v>62034900</v>
      </c>
    </row>
    <row r="389" spans="3:6" ht="48">
      <c r="C389" s="68" t="s">
        <v>776</v>
      </c>
      <c r="D389" s="68" t="s">
        <v>777</v>
      </c>
      <c r="E389" s="69" t="s">
        <v>778</v>
      </c>
      <c r="F389" s="71">
        <v>85369019</v>
      </c>
    </row>
    <row r="390" spans="3:6" ht="36">
      <c r="C390" s="68" t="s">
        <v>567</v>
      </c>
      <c r="D390" s="68" t="s">
        <v>779</v>
      </c>
      <c r="E390" s="69" t="s">
        <v>780</v>
      </c>
      <c r="F390" s="71">
        <v>61052000</v>
      </c>
    </row>
    <row r="391" spans="3:6" ht="48">
      <c r="C391" s="68" t="s">
        <v>211</v>
      </c>
      <c r="D391" s="68" t="s">
        <v>275</v>
      </c>
      <c r="E391" s="69" t="s">
        <v>344</v>
      </c>
      <c r="F391" s="71">
        <v>61051000</v>
      </c>
    </row>
    <row r="392" spans="3:6" ht="48">
      <c r="C392" s="68" t="s">
        <v>339</v>
      </c>
      <c r="D392" s="68" t="s">
        <v>455</v>
      </c>
      <c r="E392" s="69" t="s">
        <v>781</v>
      </c>
      <c r="F392" s="71">
        <v>13023990</v>
      </c>
    </row>
    <row r="393" spans="3:6" ht="60">
      <c r="C393" s="68" t="s">
        <v>369</v>
      </c>
      <c r="D393" s="68" t="s">
        <v>370</v>
      </c>
      <c r="E393" s="69" t="s">
        <v>782</v>
      </c>
      <c r="F393" s="71">
        <v>90021190</v>
      </c>
    </row>
    <row r="394" spans="3:6" ht="36">
      <c r="C394" s="68" t="s">
        <v>567</v>
      </c>
      <c r="D394" s="68" t="s">
        <v>779</v>
      </c>
      <c r="E394" s="69" t="s">
        <v>783</v>
      </c>
      <c r="F394" s="71">
        <v>84128000</v>
      </c>
    </row>
    <row r="395" spans="3:6" ht="60">
      <c r="C395" s="68" t="s">
        <v>259</v>
      </c>
      <c r="D395" s="68" t="s">
        <v>260</v>
      </c>
      <c r="E395" s="69" t="s">
        <v>784</v>
      </c>
      <c r="F395" s="71">
        <v>85423900</v>
      </c>
    </row>
    <row r="396" spans="3:6" ht="36">
      <c r="C396" s="68" t="s">
        <v>522</v>
      </c>
      <c r="D396" s="68" t="s">
        <v>523</v>
      </c>
      <c r="E396" s="69" t="s">
        <v>785</v>
      </c>
      <c r="F396" s="71">
        <v>85299040</v>
      </c>
    </row>
    <row r="397" spans="3:6" ht="36">
      <c r="C397" s="68" t="s">
        <v>786</v>
      </c>
      <c r="D397" s="68" t="s">
        <v>787</v>
      </c>
      <c r="E397" s="69" t="s">
        <v>788</v>
      </c>
      <c r="F397" s="71">
        <v>49019990</v>
      </c>
    </row>
    <row r="398" spans="3:6" ht="48">
      <c r="C398" s="68" t="s">
        <v>240</v>
      </c>
      <c r="D398" s="68" t="s">
        <v>241</v>
      </c>
      <c r="E398" s="69" t="s">
        <v>789</v>
      </c>
      <c r="F398" s="71">
        <v>39232990</v>
      </c>
    </row>
    <row r="399" spans="3:6" ht="48">
      <c r="C399" s="68" t="s">
        <v>299</v>
      </c>
      <c r="D399" s="68" t="s">
        <v>300</v>
      </c>
      <c r="E399" s="69" t="s">
        <v>790</v>
      </c>
    </row>
    <row r="400" spans="3:6" ht="36">
      <c r="C400" s="68" t="s">
        <v>342</v>
      </c>
      <c r="D400" s="68" t="s">
        <v>343</v>
      </c>
      <c r="E400" s="69" t="s">
        <v>791</v>
      </c>
    </row>
    <row r="401" spans="3:6" ht="36">
      <c r="C401" s="68" t="s">
        <v>342</v>
      </c>
      <c r="D401" s="68" t="s">
        <v>343</v>
      </c>
      <c r="E401" s="69" t="s">
        <v>740</v>
      </c>
    </row>
    <row r="402" spans="3:6" ht="48">
      <c r="C402" s="68" t="s">
        <v>230</v>
      </c>
      <c r="D402" s="68" t="s">
        <v>774</v>
      </c>
      <c r="E402" s="69" t="s">
        <v>792</v>
      </c>
    </row>
    <row r="403" spans="3:6" ht="48">
      <c r="C403" s="68" t="s">
        <v>208</v>
      </c>
      <c r="D403" s="68" t="s">
        <v>377</v>
      </c>
      <c r="E403" s="69" t="s">
        <v>682</v>
      </c>
    </row>
    <row r="404" spans="3:6" ht="48">
      <c r="C404" s="68" t="s">
        <v>208</v>
      </c>
      <c r="D404" s="68" t="s">
        <v>372</v>
      </c>
      <c r="E404" s="69" t="s">
        <v>198</v>
      </c>
    </row>
    <row r="405" spans="3:6" ht="36">
      <c r="C405" s="68" t="s">
        <v>793</v>
      </c>
      <c r="D405" s="68" t="s">
        <v>794</v>
      </c>
      <c r="E405" s="69" t="s">
        <v>795</v>
      </c>
    </row>
    <row r="406" spans="3:6" ht="48">
      <c r="C406" s="68" t="s">
        <v>230</v>
      </c>
      <c r="D406" s="68" t="s">
        <v>774</v>
      </c>
      <c r="E406" s="69" t="s">
        <v>796</v>
      </c>
    </row>
    <row r="407" spans="3:6" ht="48">
      <c r="C407" s="68" t="s">
        <v>614</v>
      </c>
      <c r="D407" s="68" t="s">
        <v>615</v>
      </c>
      <c r="E407" s="69" t="s">
        <v>797</v>
      </c>
    </row>
    <row r="408" spans="3:6" ht="48">
      <c r="C408" s="68" t="s">
        <v>614</v>
      </c>
      <c r="D408" s="68" t="s">
        <v>615</v>
      </c>
      <c r="E408" s="69" t="s">
        <v>797</v>
      </c>
    </row>
    <row r="409" spans="3:6" ht="36">
      <c r="C409" s="68" t="s">
        <v>418</v>
      </c>
      <c r="D409" s="68" t="s">
        <v>419</v>
      </c>
      <c r="E409" s="69" t="s">
        <v>798</v>
      </c>
    </row>
    <row r="410" spans="3:6" ht="36">
      <c r="C410" s="68" t="s">
        <v>799</v>
      </c>
      <c r="D410" s="68" t="s">
        <v>800</v>
      </c>
      <c r="E410" s="69" t="s">
        <v>801</v>
      </c>
      <c r="F410" s="71">
        <v>61033900</v>
      </c>
    </row>
    <row r="411" spans="3:6" ht="84">
      <c r="C411" s="68" t="s">
        <v>802</v>
      </c>
      <c r="D411" s="68" t="s">
        <v>803</v>
      </c>
      <c r="E411" s="69" t="s">
        <v>804</v>
      </c>
      <c r="F411" s="71" t="s">
        <v>805</v>
      </c>
    </row>
    <row r="412" spans="3:6" ht="48">
      <c r="C412" s="68" t="s">
        <v>230</v>
      </c>
      <c r="D412" s="68" t="s">
        <v>774</v>
      </c>
      <c r="E412" s="69" t="s">
        <v>806</v>
      </c>
      <c r="F412" s="71">
        <v>61069000</v>
      </c>
    </row>
    <row r="413" spans="3:6" ht="48">
      <c r="C413" s="68" t="s">
        <v>807</v>
      </c>
      <c r="D413" s="68" t="s">
        <v>808</v>
      </c>
      <c r="E413" s="69" t="s">
        <v>809</v>
      </c>
      <c r="F413" s="71">
        <v>52082900</v>
      </c>
    </row>
    <row r="414" spans="3:6" ht="48">
      <c r="C414" s="68" t="s">
        <v>765</v>
      </c>
      <c r="D414" s="68" t="s">
        <v>766</v>
      </c>
      <c r="E414" s="69" t="s">
        <v>682</v>
      </c>
      <c r="F414" s="71">
        <v>62034900</v>
      </c>
    </row>
    <row r="415" spans="3:6" ht="60">
      <c r="C415" s="68" t="s">
        <v>277</v>
      </c>
      <c r="D415" s="68" t="s">
        <v>297</v>
      </c>
      <c r="E415" s="69" t="s">
        <v>810</v>
      </c>
      <c r="F415" s="71">
        <v>90021190</v>
      </c>
    </row>
    <row r="416" spans="3:6" ht="48">
      <c r="C416" s="68" t="s">
        <v>326</v>
      </c>
      <c r="D416" s="68" t="s">
        <v>327</v>
      </c>
      <c r="E416" s="69" t="s">
        <v>811</v>
      </c>
      <c r="F416" s="71">
        <v>84818099</v>
      </c>
    </row>
    <row r="417" spans="3:6" ht="48">
      <c r="C417" s="68" t="s">
        <v>812</v>
      </c>
      <c r="D417" s="68" t="s">
        <v>813</v>
      </c>
      <c r="E417" s="69" t="s">
        <v>814</v>
      </c>
      <c r="F417" s="71">
        <v>40111000</v>
      </c>
    </row>
    <row r="418" spans="3:6" ht="60">
      <c r="C418" s="68" t="s">
        <v>506</v>
      </c>
      <c r="D418" s="68" t="s">
        <v>507</v>
      </c>
      <c r="E418" s="69" t="s">
        <v>815</v>
      </c>
      <c r="F418" s="71">
        <v>61033900</v>
      </c>
    </row>
    <row r="419" spans="3:6" ht="48">
      <c r="C419" s="68" t="s">
        <v>193</v>
      </c>
      <c r="D419" s="68" t="s">
        <v>359</v>
      </c>
      <c r="E419" s="69" t="s">
        <v>815</v>
      </c>
      <c r="F419" s="71">
        <v>61033900</v>
      </c>
    </row>
    <row r="420" spans="3:6" ht="60">
      <c r="C420" s="68" t="s">
        <v>268</v>
      </c>
      <c r="D420" s="68" t="s">
        <v>269</v>
      </c>
      <c r="E420" s="69" t="s">
        <v>816</v>
      </c>
      <c r="F420" s="71">
        <v>73182900</v>
      </c>
    </row>
    <row r="421" spans="3:6" ht="36">
      <c r="C421" s="68" t="s">
        <v>745</v>
      </c>
      <c r="D421" s="68" t="s">
        <v>746</v>
      </c>
      <c r="E421" s="69" t="s">
        <v>817</v>
      </c>
      <c r="F421" s="71">
        <v>61124100</v>
      </c>
    </row>
    <row r="422" spans="3:6" ht="48">
      <c r="C422" s="68" t="s">
        <v>230</v>
      </c>
      <c r="D422" s="68" t="s">
        <v>774</v>
      </c>
      <c r="E422" s="69" t="s">
        <v>183</v>
      </c>
      <c r="F422" s="71">
        <v>62034900</v>
      </c>
    </row>
    <row r="423" spans="3:6" ht="36">
      <c r="C423" s="68" t="s">
        <v>522</v>
      </c>
      <c r="D423" s="68" t="s">
        <v>523</v>
      </c>
      <c r="E423" s="69" t="s">
        <v>732</v>
      </c>
      <c r="F423" s="71">
        <v>85299040</v>
      </c>
    </row>
    <row r="424" spans="3:6" ht="48">
      <c r="C424" s="68" t="s">
        <v>184</v>
      </c>
      <c r="D424" s="68" t="s">
        <v>185</v>
      </c>
      <c r="E424" s="69" t="s">
        <v>818</v>
      </c>
      <c r="F424" s="71">
        <v>61062000</v>
      </c>
    </row>
    <row r="425" spans="3:6" ht="36">
      <c r="C425" s="68" t="s">
        <v>640</v>
      </c>
      <c r="D425" s="68" t="s">
        <v>641</v>
      </c>
      <c r="E425" s="69" t="s">
        <v>819</v>
      </c>
      <c r="F425" s="71">
        <v>61062000</v>
      </c>
    </row>
    <row r="426" spans="3:6" ht="36">
      <c r="C426" s="68" t="s">
        <v>820</v>
      </c>
      <c r="D426" s="68" t="s">
        <v>821</v>
      </c>
      <c r="E426" s="69" t="s">
        <v>822</v>
      </c>
      <c r="F426" s="71">
        <v>61062000</v>
      </c>
    </row>
    <row r="427" spans="3:6" ht="48">
      <c r="C427" s="68" t="s">
        <v>374</v>
      </c>
      <c r="D427" s="68" t="s">
        <v>375</v>
      </c>
      <c r="E427" s="69" t="s">
        <v>823</v>
      </c>
      <c r="F427" s="71">
        <v>84219930</v>
      </c>
    </row>
    <row r="428" spans="3:6" ht="36">
      <c r="C428" s="68" t="s">
        <v>640</v>
      </c>
      <c r="D428" s="68" t="s">
        <v>641</v>
      </c>
      <c r="E428" s="69" t="s">
        <v>824</v>
      </c>
      <c r="F428" s="71">
        <v>40169917</v>
      </c>
    </row>
    <row r="429" spans="3:6" ht="36">
      <c r="C429" s="68" t="s">
        <v>825</v>
      </c>
      <c r="D429" s="68" t="s">
        <v>826</v>
      </c>
      <c r="E429" s="69" t="s">
        <v>827</v>
      </c>
      <c r="F429" s="71">
        <v>73182900</v>
      </c>
    </row>
    <row r="430" spans="3:6" ht="48">
      <c r="C430" s="68" t="s">
        <v>828</v>
      </c>
      <c r="D430" s="68" t="s">
        <v>829</v>
      </c>
      <c r="E430" s="69" t="s">
        <v>830</v>
      </c>
      <c r="F430" s="71">
        <v>49111000</v>
      </c>
    </row>
    <row r="431" spans="3:6" ht="48">
      <c r="C431" s="68" t="s">
        <v>757</v>
      </c>
      <c r="D431" s="68" t="s">
        <v>758</v>
      </c>
      <c r="E431" s="69" t="s">
        <v>831</v>
      </c>
      <c r="F431" s="71">
        <v>73269099</v>
      </c>
    </row>
    <row r="432" spans="3:6" ht="48">
      <c r="C432" s="68" t="s">
        <v>659</v>
      </c>
      <c r="D432" s="68" t="s">
        <v>660</v>
      </c>
      <c r="E432" s="69" t="s">
        <v>832</v>
      </c>
      <c r="F432" s="71">
        <v>63026000</v>
      </c>
    </row>
    <row r="433" spans="3:6" ht="48">
      <c r="C433" s="68" t="s">
        <v>305</v>
      </c>
      <c r="D433" s="68" t="s">
        <v>306</v>
      </c>
      <c r="E433" s="69" t="s">
        <v>833</v>
      </c>
      <c r="F433" s="71">
        <v>39162020</v>
      </c>
    </row>
    <row r="434" spans="3:6" ht="48">
      <c r="C434" s="68" t="s">
        <v>208</v>
      </c>
      <c r="D434" s="68" t="s">
        <v>681</v>
      </c>
      <c r="E434" s="69" t="s">
        <v>682</v>
      </c>
      <c r="F434" s="71">
        <v>62034900</v>
      </c>
    </row>
    <row r="435" spans="3:6" ht="36">
      <c r="C435" s="68" t="s">
        <v>834</v>
      </c>
      <c r="D435" s="68" t="s">
        <v>835</v>
      </c>
      <c r="E435" s="69" t="s">
        <v>384</v>
      </c>
      <c r="F435" s="71">
        <v>62034900</v>
      </c>
    </row>
    <row r="436" spans="3:6" ht="48">
      <c r="C436" s="68" t="s">
        <v>397</v>
      </c>
      <c r="D436" s="68" t="s">
        <v>398</v>
      </c>
      <c r="E436" s="69" t="s">
        <v>836</v>
      </c>
      <c r="F436" s="71">
        <v>39235000</v>
      </c>
    </row>
    <row r="437" spans="3:6" ht="48">
      <c r="C437" s="68" t="s">
        <v>837</v>
      </c>
      <c r="D437" s="68" t="s">
        <v>838</v>
      </c>
      <c r="E437" s="69" t="s">
        <v>839</v>
      </c>
      <c r="F437" s="71">
        <v>82029990</v>
      </c>
    </row>
    <row r="438" spans="3:6" ht="36">
      <c r="C438" s="68" t="s">
        <v>187</v>
      </c>
      <c r="D438" s="68" t="s">
        <v>188</v>
      </c>
      <c r="E438" s="69" t="s">
        <v>836</v>
      </c>
      <c r="F438" s="71">
        <v>87141090</v>
      </c>
    </row>
    <row r="439" spans="3:6" ht="36">
      <c r="C439" s="68" t="s">
        <v>489</v>
      </c>
      <c r="D439" s="68" t="s">
        <v>239</v>
      </c>
      <c r="E439" s="69" t="s">
        <v>179</v>
      </c>
      <c r="F439" s="71">
        <v>61033900</v>
      </c>
    </row>
    <row r="440" spans="3:6" ht="36">
      <c r="C440" s="68" t="s">
        <v>840</v>
      </c>
      <c r="D440" s="68" t="s">
        <v>841</v>
      </c>
      <c r="E440" s="69" t="s">
        <v>368</v>
      </c>
      <c r="F440" s="71">
        <v>76041010</v>
      </c>
    </row>
    <row r="441" spans="3:6" ht="48">
      <c r="C441" s="68" t="s">
        <v>465</v>
      </c>
      <c r="D441" s="68" t="s">
        <v>466</v>
      </c>
      <c r="E441" s="69" t="s">
        <v>842</v>
      </c>
      <c r="F441" s="71">
        <v>40169959</v>
      </c>
    </row>
    <row r="442" spans="3:6" ht="60">
      <c r="C442" s="68" t="s">
        <v>339</v>
      </c>
      <c r="D442" s="68" t="s">
        <v>340</v>
      </c>
      <c r="E442" s="69" t="s">
        <v>843</v>
      </c>
      <c r="F442" s="71">
        <v>39162020</v>
      </c>
    </row>
    <row r="443" spans="3:6" ht="36">
      <c r="C443" s="68" t="s">
        <v>489</v>
      </c>
      <c r="D443" s="68" t="s">
        <v>239</v>
      </c>
      <c r="E443" s="69" t="s">
        <v>492</v>
      </c>
      <c r="F443" s="71">
        <v>61033900</v>
      </c>
    </row>
    <row r="444" spans="3:6" ht="48">
      <c r="C444" s="68" t="s">
        <v>208</v>
      </c>
      <c r="D444" s="68" t="s">
        <v>209</v>
      </c>
      <c r="E444" s="69" t="s">
        <v>844</v>
      </c>
      <c r="F444" s="71">
        <v>62034900</v>
      </c>
    </row>
    <row r="445" spans="3:6" ht="48">
      <c r="C445" s="68" t="s">
        <v>606</v>
      </c>
      <c r="D445" s="68" t="s">
        <v>607</v>
      </c>
      <c r="E445" s="69" t="s">
        <v>845</v>
      </c>
      <c r="F445" s="71">
        <v>61159500</v>
      </c>
    </row>
    <row r="446" spans="3:6" ht="48">
      <c r="C446" s="68" t="s">
        <v>184</v>
      </c>
      <c r="D446" s="68" t="s">
        <v>185</v>
      </c>
      <c r="E446" s="69" t="s">
        <v>846</v>
      </c>
      <c r="F446" s="71">
        <v>61044900</v>
      </c>
    </row>
    <row r="447" spans="3:6" ht="36">
      <c r="C447" s="68" t="s">
        <v>847</v>
      </c>
      <c r="D447" s="68" t="s">
        <v>848</v>
      </c>
      <c r="E447" s="69" t="s">
        <v>849</v>
      </c>
      <c r="F447" s="71">
        <v>61124100</v>
      </c>
    </row>
    <row r="448" spans="3:6" ht="36">
      <c r="C448" s="68" t="s">
        <v>850</v>
      </c>
      <c r="D448" s="68" t="s">
        <v>851</v>
      </c>
      <c r="E448" s="69" t="s">
        <v>852</v>
      </c>
      <c r="F448" s="71">
        <v>40081190</v>
      </c>
    </row>
    <row r="449" spans="3:6" ht="48">
      <c r="C449" s="68" t="s">
        <v>374</v>
      </c>
      <c r="D449" s="68" t="s">
        <v>375</v>
      </c>
      <c r="E449" s="69" t="s">
        <v>853</v>
      </c>
      <c r="F449" s="71">
        <v>84219930</v>
      </c>
    </row>
    <row r="450" spans="3:6" ht="48">
      <c r="C450" s="68" t="s">
        <v>430</v>
      </c>
      <c r="D450" s="68" t="s">
        <v>431</v>
      </c>
      <c r="E450" s="69" t="s">
        <v>854</v>
      </c>
      <c r="F450" s="71">
        <v>61051000</v>
      </c>
    </row>
    <row r="451" spans="3:6" ht="60">
      <c r="C451" s="68" t="s">
        <v>855</v>
      </c>
      <c r="D451" s="68" t="s">
        <v>856</v>
      </c>
      <c r="E451" s="69" t="s">
        <v>857</v>
      </c>
      <c r="F451" s="71">
        <v>90318090</v>
      </c>
    </row>
    <row r="452" spans="3:6" ht="48">
      <c r="C452" s="68" t="s">
        <v>858</v>
      </c>
      <c r="D452" s="68" t="s">
        <v>859</v>
      </c>
      <c r="E452" s="69" t="s">
        <v>860</v>
      </c>
      <c r="F452" s="71">
        <v>63101090</v>
      </c>
    </row>
    <row r="453" spans="3:6" ht="60">
      <c r="C453" s="68" t="s">
        <v>226</v>
      </c>
      <c r="D453" s="68" t="s">
        <v>229</v>
      </c>
      <c r="E453" s="69" t="s">
        <v>687</v>
      </c>
      <c r="F453" s="71">
        <v>39232990</v>
      </c>
    </row>
    <row r="454" spans="3:6" ht="48">
      <c r="C454" s="68" t="s">
        <v>226</v>
      </c>
      <c r="D454" s="68" t="s">
        <v>861</v>
      </c>
      <c r="E454" s="69" t="s">
        <v>862</v>
      </c>
      <c r="F454" s="71">
        <v>39232990</v>
      </c>
    </row>
    <row r="455" spans="3:6" ht="48">
      <c r="C455" s="68" t="s">
        <v>208</v>
      </c>
      <c r="D455" s="68" t="s">
        <v>681</v>
      </c>
      <c r="E455" s="69" t="s">
        <v>863</v>
      </c>
      <c r="F455" s="71">
        <v>62034900</v>
      </c>
    </row>
    <row r="456" spans="3:6" ht="48">
      <c r="C456" s="68" t="s">
        <v>208</v>
      </c>
      <c r="D456" s="68" t="s">
        <v>864</v>
      </c>
      <c r="E456" s="69" t="s">
        <v>511</v>
      </c>
      <c r="F456" s="71">
        <v>62034900</v>
      </c>
    </row>
    <row r="457" spans="3:6" ht="48">
      <c r="C457" s="68" t="s">
        <v>208</v>
      </c>
      <c r="D457" s="68" t="s">
        <v>377</v>
      </c>
      <c r="E457" s="69" t="s">
        <v>198</v>
      </c>
      <c r="F457" s="71">
        <v>62034900</v>
      </c>
    </row>
    <row r="458" spans="3:6" ht="48">
      <c r="C458" s="68" t="s">
        <v>208</v>
      </c>
      <c r="D458" s="68" t="s">
        <v>209</v>
      </c>
      <c r="E458" s="69" t="s">
        <v>537</v>
      </c>
      <c r="F458" s="71">
        <v>62034900</v>
      </c>
    </row>
    <row r="459" spans="3:6" ht="48">
      <c r="C459" s="68" t="s">
        <v>208</v>
      </c>
      <c r="D459" s="68" t="s">
        <v>377</v>
      </c>
      <c r="E459" s="69" t="s">
        <v>865</v>
      </c>
      <c r="F459" s="71">
        <v>62034900</v>
      </c>
    </row>
    <row r="460" spans="3:6" ht="48">
      <c r="C460" s="68" t="s">
        <v>208</v>
      </c>
      <c r="D460" s="68" t="s">
        <v>681</v>
      </c>
      <c r="E460" s="69" t="s">
        <v>866</v>
      </c>
      <c r="F460" s="71">
        <v>62034900</v>
      </c>
    </row>
    <row r="461" spans="3:6" ht="36">
      <c r="C461" s="68" t="s">
        <v>193</v>
      </c>
      <c r="D461" s="68" t="s">
        <v>867</v>
      </c>
      <c r="E461" s="69" t="s">
        <v>508</v>
      </c>
      <c r="F461" s="71">
        <v>61062000</v>
      </c>
    </row>
    <row r="462" spans="3:6" ht="36">
      <c r="C462" s="68" t="s">
        <v>193</v>
      </c>
      <c r="D462" s="68" t="s">
        <v>868</v>
      </c>
      <c r="E462" s="69" t="s">
        <v>508</v>
      </c>
      <c r="F462" s="71">
        <v>61062000</v>
      </c>
    </row>
    <row r="463" spans="3:6" ht="48">
      <c r="C463" s="68" t="s">
        <v>305</v>
      </c>
      <c r="D463" s="68" t="s">
        <v>306</v>
      </c>
      <c r="E463" s="69" t="s">
        <v>869</v>
      </c>
      <c r="F463" s="71">
        <v>39162020</v>
      </c>
    </row>
    <row r="464" spans="3:6" ht="36">
      <c r="C464" s="68" t="s">
        <v>193</v>
      </c>
      <c r="D464" s="68" t="s">
        <v>870</v>
      </c>
      <c r="E464" s="69" t="s">
        <v>871</v>
      </c>
      <c r="F464" s="71">
        <v>61062000</v>
      </c>
    </row>
    <row r="465" spans="3:6" ht="36">
      <c r="C465" s="68" t="s">
        <v>342</v>
      </c>
      <c r="D465" s="68" t="s">
        <v>343</v>
      </c>
      <c r="E465" s="69" t="s">
        <v>872</v>
      </c>
      <c r="F465" s="71">
        <v>61062000</v>
      </c>
    </row>
    <row r="466" spans="3:6" ht="48">
      <c r="C466" s="68" t="s">
        <v>208</v>
      </c>
      <c r="D466" s="68" t="s">
        <v>864</v>
      </c>
      <c r="E466" s="69" t="s">
        <v>232</v>
      </c>
      <c r="F466" s="71">
        <v>62034900</v>
      </c>
    </row>
    <row r="467" spans="3:6" ht="48">
      <c r="C467" s="68" t="s">
        <v>208</v>
      </c>
      <c r="D467" s="68" t="s">
        <v>209</v>
      </c>
      <c r="E467" s="69" t="s">
        <v>232</v>
      </c>
      <c r="F467" s="71">
        <v>62034900</v>
      </c>
    </row>
    <row r="468" spans="3:6" ht="48">
      <c r="C468" s="68" t="s">
        <v>230</v>
      </c>
      <c r="D468" s="68" t="s">
        <v>774</v>
      </c>
      <c r="E468" s="69" t="s">
        <v>815</v>
      </c>
    </row>
    <row r="469" spans="3:6" ht="48">
      <c r="C469" s="68" t="s">
        <v>184</v>
      </c>
      <c r="D469" s="68" t="s">
        <v>185</v>
      </c>
      <c r="E469" s="69" t="s">
        <v>775</v>
      </c>
      <c r="F469" s="71">
        <v>61062000</v>
      </c>
    </row>
    <row r="470" spans="3:6" ht="48">
      <c r="C470" s="68" t="s">
        <v>397</v>
      </c>
      <c r="D470" s="68" t="s">
        <v>462</v>
      </c>
      <c r="E470" s="69" t="s">
        <v>873</v>
      </c>
    </row>
    <row r="471" spans="3:6" ht="36">
      <c r="C471" s="68" t="s">
        <v>850</v>
      </c>
      <c r="D471" s="68" t="s">
        <v>851</v>
      </c>
      <c r="E471" s="69" t="s">
        <v>852</v>
      </c>
    </row>
    <row r="472" spans="3:6" ht="36">
      <c r="C472" s="68" t="s">
        <v>799</v>
      </c>
      <c r="D472" s="68" t="s">
        <v>800</v>
      </c>
      <c r="E472" s="69" t="s">
        <v>874</v>
      </c>
    </row>
    <row r="473" spans="3:6" ht="48">
      <c r="C473" s="68" t="s">
        <v>430</v>
      </c>
      <c r="D473" s="68" t="s">
        <v>431</v>
      </c>
      <c r="E473" s="69" t="s">
        <v>180</v>
      </c>
    </row>
    <row r="474" spans="3:6" ht="36">
      <c r="C474" s="68" t="s">
        <v>847</v>
      </c>
      <c r="D474" s="68" t="s">
        <v>848</v>
      </c>
      <c r="E474" s="69" t="s">
        <v>875</v>
      </c>
    </row>
    <row r="475" spans="3:6" ht="36">
      <c r="C475" s="68" t="s">
        <v>876</v>
      </c>
      <c r="D475" s="68" t="s">
        <v>877</v>
      </c>
      <c r="E475" s="69" t="s">
        <v>878</v>
      </c>
    </row>
    <row r="476" spans="3:6" ht="36">
      <c r="C476" s="68" t="s">
        <v>799</v>
      </c>
      <c r="D476" s="68" t="s">
        <v>800</v>
      </c>
      <c r="E476" s="69" t="s">
        <v>792</v>
      </c>
    </row>
    <row r="477" spans="3:6" ht="48">
      <c r="C477" s="68" t="s">
        <v>208</v>
      </c>
      <c r="D477" s="68" t="s">
        <v>681</v>
      </c>
      <c r="E477" s="69" t="s">
        <v>361</v>
      </c>
    </row>
    <row r="478" spans="3:6" ht="48">
      <c r="C478" s="68" t="s">
        <v>208</v>
      </c>
      <c r="D478" s="68" t="s">
        <v>681</v>
      </c>
      <c r="E478" s="69" t="s">
        <v>361</v>
      </c>
    </row>
    <row r="479" spans="3:6" ht="36">
      <c r="C479" s="68" t="s">
        <v>879</v>
      </c>
      <c r="D479" s="68" t="s">
        <v>880</v>
      </c>
      <c r="E479" s="69" t="s">
        <v>881</v>
      </c>
      <c r="F479" s="71">
        <v>39263000</v>
      </c>
    </row>
    <row r="480" spans="3:6" ht="48">
      <c r="C480" s="68" t="s">
        <v>757</v>
      </c>
      <c r="D480" s="68" t="s">
        <v>758</v>
      </c>
      <c r="E480" s="69" t="s">
        <v>882</v>
      </c>
      <c r="F480" s="71">
        <v>39269059</v>
      </c>
    </row>
    <row r="481" spans="3:6" ht="48">
      <c r="C481" s="68" t="s">
        <v>317</v>
      </c>
      <c r="D481" s="68" t="s">
        <v>318</v>
      </c>
      <c r="E481" s="69" t="s">
        <v>883</v>
      </c>
      <c r="F481" s="71">
        <v>83016000</v>
      </c>
    </row>
    <row r="482" spans="3:6" ht="48">
      <c r="C482" s="68" t="s">
        <v>184</v>
      </c>
      <c r="D482" s="68" t="s">
        <v>185</v>
      </c>
      <c r="E482" s="69" t="s">
        <v>884</v>
      </c>
      <c r="F482" s="71">
        <v>61062000</v>
      </c>
    </row>
    <row r="483" spans="3:6" ht="48">
      <c r="C483" s="68" t="s">
        <v>230</v>
      </c>
      <c r="D483" s="68" t="s">
        <v>774</v>
      </c>
      <c r="E483" s="69" t="s">
        <v>885</v>
      </c>
      <c r="F483" s="71">
        <v>61062000</v>
      </c>
    </row>
    <row r="484" spans="3:6" ht="36">
      <c r="C484" s="68" t="s">
        <v>355</v>
      </c>
      <c r="D484" s="68" t="s">
        <v>386</v>
      </c>
      <c r="E484" s="69" t="s">
        <v>886</v>
      </c>
      <c r="F484" s="71">
        <v>39174000</v>
      </c>
    </row>
    <row r="485" spans="3:6" ht="48">
      <c r="C485" s="68" t="s">
        <v>193</v>
      </c>
      <c r="D485" s="68" t="s">
        <v>359</v>
      </c>
      <c r="E485" s="69" t="s">
        <v>887</v>
      </c>
      <c r="F485" s="71">
        <v>61062000</v>
      </c>
    </row>
    <row r="486" spans="3:6" ht="48">
      <c r="C486" s="68" t="s">
        <v>767</v>
      </c>
      <c r="D486" s="68" t="s">
        <v>768</v>
      </c>
      <c r="E486" s="69" t="s">
        <v>888</v>
      </c>
      <c r="F486" s="71">
        <v>72163200</v>
      </c>
    </row>
    <row r="487" spans="3:6" ht="36">
      <c r="C487" s="68" t="s">
        <v>522</v>
      </c>
      <c r="D487" s="68" t="s">
        <v>523</v>
      </c>
      <c r="E487" s="69" t="s">
        <v>889</v>
      </c>
      <c r="F487" s="71">
        <v>47071000</v>
      </c>
    </row>
    <row r="488" spans="3:6" ht="48">
      <c r="C488" s="68" t="s">
        <v>890</v>
      </c>
      <c r="D488" s="68" t="s">
        <v>891</v>
      </c>
      <c r="E488" s="69" t="s">
        <v>892</v>
      </c>
      <c r="F488" s="71">
        <v>48211090</v>
      </c>
    </row>
    <row r="489" spans="3:6" ht="48">
      <c r="C489" s="68" t="s">
        <v>893</v>
      </c>
      <c r="D489" s="68" t="s">
        <v>894</v>
      </c>
      <c r="E489" s="69" t="s">
        <v>895</v>
      </c>
      <c r="F489" s="71">
        <v>39269059</v>
      </c>
    </row>
    <row r="490" spans="3:6" ht="48">
      <c r="C490" s="68" t="s">
        <v>175</v>
      </c>
      <c r="D490" s="68" t="s">
        <v>468</v>
      </c>
      <c r="E490" s="69" t="s">
        <v>896</v>
      </c>
      <c r="F490" s="71">
        <v>61051000</v>
      </c>
    </row>
    <row r="491" spans="3:6" ht="48">
      <c r="C491" s="68" t="s">
        <v>208</v>
      </c>
      <c r="D491" s="68" t="s">
        <v>377</v>
      </c>
      <c r="E491" s="69" t="s">
        <v>844</v>
      </c>
      <c r="F491" s="71">
        <v>62034900</v>
      </c>
    </row>
    <row r="492" spans="3:6" ht="60">
      <c r="C492" s="68" t="s">
        <v>412</v>
      </c>
      <c r="D492" s="68" t="s">
        <v>290</v>
      </c>
      <c r="E492" s="69" t="s">
        <v>897</v>
      </c>
      <c r="F492" s="71">
        <v>39159000</v>
      </c>
    </row>
    <row r="493" spans="3:6" ht="48">
      <c r="C493" s="68" t="s">
        <v>230</v>
      </c>
      <c r="D493" s="68" t="s">
        <v>774</v>
      </c>
      <c r="E493" s="69" t="s">
        <v>885</v>
      </c>
      <c r="F493" s="71">
        <v>61062000</v>
      </c>
    </row>
    <row r="494" spans="3:6" ht="48">
      <c r="C494" s="68" t="s">
        <v>184</v>
      </c>
      <c r="D494" s="68" t="s">
        <v>185</v>
      </c>
      <c r="E494" s="69" t="s">
        <v>898</v>
      </c>
      <c r="F494" s="71">
        <v>61052000</v>
      </c>
    </row>
    <row r="495" spans="3:6" ht="36">
      <c r="C495" s="68" t="s">
        <v>676</v>
      </c>
      <c r="D495" s="68" t="s">
        <v>677</v>
      </c>
      <c r="E495" s="69" t="s">
        <v>899</v>
      </c>
      <c r="F495" s="71">
        <v>61159600</v>
      </c>
    </row>
    <row r="496" spans="3:6" ht="60">
      <c r="C496" s="68" t="s">
        <v>339</v>
      </c>
      <c r="D496" s="68" t="s">
        <v>340</v>
      </c>
      <c r="E496" s="69" t="s">
        <v>529</v>
      </c>
      <c r="F496" s="71">
        <v>13023990</v>
      </c>
    </row>
    <row r="497" spans="3:6" ht="36">
      <c r="C497" s="68" t="s">
        <v>187</v>
      </c>
      <c r="D497" s="68" t="s">
        <v>188</v>
      </c>
      <c r="E497" s="69" t="s">
        <v>900</v>
      </c>
      <c r="F497" s="71">
        <v>68128090</v>
      </c>
    </row>
    <row r="498" spans="3:6" ht="36">
      <c r="C498" s="68" t="s">
        <v>876</v>
      </c>
      <c r="D498" s="68" t="s">
        <v>877</v>
      </c>
      <c r="E498" s="69" t="s">
        <v>901</v>
      </c>
      <c r="F498" s="71">
        <v>49021000</v>
      </c>
    </row>
    <row r="499" spans="3:6" ht="48">
      <c r="C499" s="68" t="s">
        <v>193</v>
      </c>
      <c r="D499" s="68" t="s">
        <v>359</v>
      </c>
      <c r="E499" s="69" t="s">
        <v>902</v>
      </c>
      <c r="F499" s="71">
        <v>61044900</v>
      </c>
    </row>
    <row r="500" spans="3:6" ht="48">
      <c r="C500" s="68" t="s">
        <v>208</v>
      </c>
      <c r="D500" s="68" t="s">
        <v>372</v>
      </c>
      <c r="E500" s="69" t="s">
        <v>844</v>
      </c>
      <c r="F500" s="71">
        <v>62034900</v>
      </c>
    </row>
    <row r="501" spans="3:6" ht="36">
      <c r="C501" s="68" t="s">
        <v>903</v>
      </c>
      <c r="D501" s="68" t="s">
        <v>904</v>
      </c>
      <c r="E501" s="69" t="s">
        <v>905</v>
      </c>
      <c r="F501" s="71">
        <v>61052000</v>
      </c>
    </row>
    <row r="502" spans="3:6" ht="48">
      <c r="C502" s="68" t="s">
        <v>208</v>
      </c>
      <c r="D502" s="68" t="s">
        <v>377</v>
      </c>
      <c r="E502" s="69" t="s">
        <v>700</v>
      </c>
      <c r="F502" s="71">
        <v>62034900</v>
      </c>
    </row>
    <row r="503" spans="3:6" ht="48">
      <c r="C503" s="68" t="s">
        <v>906</v>
      </c>
      <c r="D503" s="68" t="s">
        <v>907</v>
      </c>
      <c r="E503" s="69" t="s">
        <v>908</v>
      </c>
      <c r="F503" s="71">
        <v>49021000</v>
      </c>
    </row>
    <row r="504" spans="3:6" ht="48">
      <c r="C504" s="68" t="s">
        <v>767</v>
      </c>
      <c r="D504" s="68" t="s">
        <v>768</v>
      </c>
      <c r="E504" s="69" t="s">
        <v>909</v>
      </c>
      <c r="F504" s="71">
        <v>72163200</v>
      </c>
    </row>
    <row r="505" spans="3:6" ht="48">
      <c r="C505" s="68" t="s">
        <v>339</v>
      </c>
      <c r="D505" s="68" t="s">
        <v>455</v>
      </c>
      <c r="E505" s="69" t="s">
        <v>910</v>
      </c>
      <c r="F505" s="71">
        <v>39181011</v>
      </c>
    </row>
    <row r="506" spans="3:6" ht="48">
      <c r="C506" s="68" t="s">
        <v>208</v>
      </c>
      <c r="D506" s="68" t="s">
        <v>372</v>
      </c>
      <c r="E506" s="69" t="s">
        <v>911</v>
      </c>
      <c r="F506" s="71">
        <v>61044900</v>
      </c>
    </row>
    <row r="507" spans="3:6" ht="48">
      <c r="C507" s="68" t="s">
        <v>230</v>
      </c>
      <c r="D507" s="68" t="s">
        <v>774</v>
      </c>
      <c r="E507" s="69" t="s">
        <v>912</v>
      </c>
      <c r="F507" s="71">
        <v>61052000</v>
      </c>
    </row>
    <row r="508" spans="3:6" ht="48">
      <c r="C508" s="68" t="s">
        <v>317</v>
      </c>
      <c r="D508" s="68" t="s">
        <v>318</v>
      </c>
      <c r="E508" s="69" t="s">
        <v>913</v>
      </c>
      <c r="F508" s="71">
        <v>85371099</v>
      </c>
    </row>
    <row r="509" spans="3:6" ht="48">
      <c r="C509" s="68" t="s">
        <v>208</v>
      </c>
      <c r="D509" s="68" t="s">
        <v>372</v>
      </c>
      <c r="E509" s="69" t="s">
        <v>914</v>
      </c>
      <c r="F509" s="71">
        <v>62034900</v>
      </c>
    </row>
    <row r="510" spans="3:6" ht="60">
      <c r="C510" s="68" t="s">
        <v>412</v>
      </c>
      <c r="D510" s="68" t="s">
        <v>290</v>
      </c>
      <c r="E510" s="69" t="s">
        <v>915</v>
      </c>
      <c r="F510" s="71">
        <v>39159000</v>
      </c>
    </row>
    <row r="511" spans="3:6" ht="60">
      <c r="C511" s="68" t="s">
        <v>412</v>
      </c>
      <c r="D511" s="68" t="s">
        <v>290</v>
      </c>
      <c r="E511" s="69" t="s">
        <v>916</v>
      </c>
      <c r="F511" s="71">
        <v>85299040</v>
      </c>
    </row>
    <row r="512" spans="3:6" ht="48">
      <c r="C512" s="68" t="s">
        <v>208</v>
      </c>
      <c r="D512" s="68" t="s">
        <v>372</v>
      </c>
      <c r="E512" s="69" t="s">
        <v>565</v>
      </c>
      <c r="F512" s="71">
        <v>62034900</v>
      </c>
    </row>
    <row r="513" spans="3:6" ht="48">
      <c r="C513" s="68" t="s">
        <v>240</v>
      </c>
      <c r="D513" s="68" t="s">
        <v>241</v>
      </c>
      <c r="E513" s="69" t="s">
        <v>917</v>
      </c>
      <c r="F513" s="71">
        <v>39232990</v>
      </c>
    </row>
    <row r="514" spans="3:6" ht="48">
      <c r="C514" s="68" t="s">
        <v>184</v>
      </c>
      <c r="D514" s="68" t="s">
        <v>185</v>
      </c>
      <c r="E514" s="69" t="s">
        <v>918</v>
      </c>
      <c r="F514" s="71">
        <v>61062000</v>
      </c>
    </row>
    <row r="515" spans="3:6" ht="36">
      <c r="C515" s="68" t="s">
        <v>676</v>
      </c>
      <c r="D515" s="68" t="s">
        <v>677</v>
      </c>
      <c r="E515" s="69" t="s">
        <v>919</v>
      </c>
      <c r="F515" s="71">
        <v>61159600</v>
      </c>
    </row>
    <row r="516" spans="3:6" ht="48">
      <c r="C516" s="68" t="s">
        <v>187</v>
      </c>
      <c r="D516" s="68" t="s">
        <v>188</v>
      </c>
      <c r="E516" s="69" t="s">
        <v>920</v>
      </c>
      <c r="F516" s="71">
        <v>83023090</v>
      </c>
    </row>
    <row r="517" spans="3:6" ht="48">
      <c r="C517" s="68" t="s">
        <v>193</v>
      </c>
      <c r="D517" s="68" t="s">
        <v>359</v>
      </c>
      <c r="E517" s="69" t="s">
        <v>508</v>
      </c>
      <c r="F517" s="71">
        <v>61062000</v>
      </c>
    </row>
    <row r="518" spans="3:6" ht="48">
      <c r="C518" s="68" t="s">
        <v>606</v>
      </c>
      <c r="D518" s="68" t="s">
        <v>607</v>
      </c>
      <c r="E518" s="69" t="s">
        <v>921</v>
      </c>
      <c r="F518" s="71">
        <v>61159600</v>
      </c>
    </row>
    <row r="519" spans="3:6" ht="36">
      <c r="C519" s="68" t="s">
        <v>187</v>
      </c>
      <c r="D519" s="68" t="s">
        <v>188</v>
      </c>
      <c r="E519" s="69" t="s">
        <v>922</v>
      </c>
      <c r="F519" s="71">
        <v>84814090</v>
      </c>
    </row>
    <row r="520" spans="3:6" ht="36">
      <c r="C520" s="68" t="s">
        <v>903</v>
      </c>
      <c r="D520" s="68" t="s">
        <v>904</v>
      </c>
      <c r="E520" s="69" t="s">
        <v>923</v>
      </c>
      <c r="F520" s="71">
        <v>61052000</v>
      </c>
    </row>
    <row r="521" spans="3:6" ht="48">
      <c r="C521" s="68" t="s">
        <v>175</v>
      </c>
      <c r="D521" s="68" t="s">
        <v>468</v>
      </c>
      <c r="E521" s="69" t="s">
        <v>223</v>
      </c>
      <c r="F521" s="71">
        <v>61051000</v>
      </c>
    </row>
    <row r="522" spans="3:6" ht="48">
      <c r="C522" s="68" t="s">
        <v>208</v>
      </c>
      <c r="D522" s="68" t="s">
        <v>377</v>
      </c>
      <c r="E522" s="69" t="s">
        <v>700</v>
      </c>
      <c r="F522" s="71">
        <v>62034900</v>
      </c>
    </row>
    <row r="523" spans="3:6" ht="60">
      <c r="C523" s="68" t="s">
        <v>924</v>
      </c>
      <c r="D523" s="68" t="s">
        <v>925</v>
      </c>
      <c r="E523" s="69" t="s">
        <v>926</v>
      </c>
      <c r="F523" s="71">
        <v>84733010</v>
      </c>
    </row>
    <row r="524" spans="3:6" ht="48">
      <c r="C524" s="68" t="s">
        <v>208</v>
      </c>
      <c r="D524" s="68" t="s">
        <v>372</v>
      </c>
      <c r="E524" s="69" t="s">
        <v>511</v>
      </c>
      <c r="F524" s="71">
        <v>62034900</v>
      </c>
    </row>
    <row r="525" spans="3:6" ht="36">
      <c r="C525" s="68" t="s">
        <v>187</v>
      </c>
      <c r="D525" s="68" t="s">
        <v>188</v>
      </c>
      <c r="E525" s="69" t="s">
        <v>927</v>
      </c>
      <c r="F525" s="71">
        <v>39263000</v>
      </c>
    </row>
    <row r="526" spans="3:6" ht="36">
      <c r="C526" s="68" t="s">
        <v>187</v>
      </c>
      <c r="D526" s="68" t="s">
        <v>188</v>
      </c>
      <c r="E526" s="69" t="s">
        <v>928</v>
      </c>
      <c r="F526" s="71">
        <v>40169914</v>
      </c>
    </row>
    <row r="527" spans="3:6" ht="48">
      <c r="C527" s="68" t="s">
        <v>374</v>
      </c>
      <c r="D527" s="68" t="s">
        <v>375</v>
      </c>
      <c r="E527" s="69" t="s">
        <v>929</v>
      </c>
      <c r="F527" s="71">
        <v>84219930</v>
      </c>
    </row>
    <row r="528" spans="3:6" ht="48">
      <c r="C528" s="68" t="s">
        <v>193</v>
      </c>
      <c r="D528" s="68" t="s">
        <v>359</v>
      </c>
      <c r="E528" s="69" t="s">
        <v>510</v>
      </c>
      <c r="F528" s="71">
        <v>61044900</v>
      </c>
    </row>
    <row r="529" spans="3:6" ht="48">
      <c r="C529" s="68" t="s">
        <v>184</v>
      </c>
      <c r="D529" s="68" t="s">
        <v>185</v>
      </c>
      <c r="E529" s="69" t="s">
        <v>884</v>
      </c>
      <c r="F529" s="71">
        <v>61062000</v>
      </c>
    </row>
    <row r="530" spans="3:6" ht="48">
      <c r="C530" s="68" t="s">
        <v>930</v>
      </c>
      <c r="D530" s="68" t="s">
        <v>931</v>
      </c>
      <c r="E530" s="69" t="s">
        <v>932</v>
      </c>
      <c r="F530" s="71">
        <v>61033900</v>
      </c>
    </row>
    <row r="531" spans="3:6" ht="36">
      <c r="C531" s="68" t="s">
        <v>676</v>
      </c>
      <c r="D531" s="68" t="s">
        <v>677</v>
      </c>
      <c r="E531" s="69" t="s">
        <v>933</v>
      </c>
      <c r="F531" s="71">
        <v>61159600</v>
      </c>
    </row>
    <row r="532" spans="3:6" ht="60">
      <c r="C532" s="68" t="s">
        <v>650</v>
      </c>
      <c r="D532" s="68" t="s">
        <v>651</v>
      </c>
      <c r="E532" s="69" t="s">
        <v>934</v>
      </c>
      <c r="F532" s="71">
        <v>87141090</v>
      </c>
    </row>
    <row r="533" spans="3:6" ht="36">
      <c r="C533" s="68" t="s">
        <v>444</v>
      </c>
      <c r="D533" s="68" t="s">
        <v>445</v>
      </c>
      <c r="E533" s="69" t="s">
        <v>935</v>
      </c>
      <c r="F533" s="71">
        <v>73201019</v>
      </c>
    </row>
    <row r="534" spans="3:6" ht="48">
      <c r="C534" s="68" t="s">
        <v>208</v>
      </c>
      <c r="D534" s="68" t="s">
        <v>209</v>
      </c>
      <c r="E534" s="69" t="s">
        <v>232</v>
      </c>
      <c r="F534" s="71">
        <v>62034900</v>
      </c>
    </row>
    <row r="535" spans="3:6" ht="48">
      <c r="C535" s="68" t="s">
        <v>208</v>
      </c>
      <c r="D535" s="68" t="s">
        <v>209</v>
      </c>
      <c r="E535" s="69" t="s">
        <v>232</v>
      </c>
      <c r="F535" s="71">
        <v>62034900</v>
      </c>
    </row>
    <row r="536" spans="3:6" ht="36">
      <c r="C536" s="68" t="s">
        <v>799</v>
      </c>
      <c r="D536" s="68" t="s">
        <v>800</v>
      </c>
      <c r="E536" s="69" t="s">
        <v>936</v>
      </c>
      <c r="F536" s="71">
        <v>61062000</v>
      </c>
    </row>
    <row r="537" spans="3:6" ht="48">
      <c r="C537" s="68" t="s">
        <v>184</v>
      </c>
      <c r="D537" s="68" t="s">
        <v>185</v>
      </c>
      <c r="E537" s="69" t="s">
        <v>918</v>
      </c>
      <c r="F537" s="71">
        <v>61062000</v>
      </c>
    </row>
    <row r="538" spans="3:6" ht="48">
      <c r="C538" s="68" t="s">
        <v>397</v>
      </c>
      <c r="D538" s="68" t="s">
        <v>695</v>
      </c>
      <c r="E538" s="69" t="s">
        <v>937</v>
      </c>
      <c r="F538" s="71">
        <v>39239090</v>
      </c>
    </row>
    <row r="539" spans="3:6" ht="48">
      <c r="C539" s="68" t="s">
        <v>208</v>
      </c>
      <c r="D539" s="68" t="s">
        <v>372</v>
      </c>
      <c r="E539" s="69" t="s">
        <v>938</v>
      </c>
      <c r="F539" s="71">
        <v>62034900</v>
      </c>
    </row>
    <row r="540" spans="3:6" ht="48">
      <c r="C540" s="68" t="s">
        <v>193</v>
      </c>
      <c r="D540" s="68" t="s">
        <v>359</v>
      </c>
      <c r="E540" s="69" t="s">
        <v>508</v>
      </c>
      <c r="F540" s="71">
        <v>61062000</v>
      </c>
    </row>
    <row r="541" spans="3:6" ht="48">
      <c r="C541" s="68" t="s">
        <v>193</v>
      </c>
      <c r="D541" s="68" t="s">
        <v>359</v>
      </c>
      <c r="E541" s="69" t="s">
        <v>939</v>
      </c>
      <c r="F541" s="71">
        <v>61062000</v>
      </c>
    </row>
    <row r="542" spans="3:6" ht="36">
      <c r="C542" s="68" t="s">
        <v>940</v>
      </c>
      <c r="D542" s="68" t="s">
        <v>941</v>
      </c>
      <c r="E542" s="69" t="s">
        <v>942</v>
      </c>
      <c r="F542" s="71">
        <v>25152000</v>
      </c>
    </row>
    <row r="543" spans="3:6" ht="36">
      <c r="C543" s="68" t="s">
        <v>640</v>
      </c>
      <c r="D543" s="68" t="s">
        <v>641</v>
      </c>
      <c r="E543" s="69" t="s">
        <v>642</v>
      </c>
      <c r="F543" s="71">
        <v>48209000</v>
      </c>
    </row>
    <row r="544" spans="3:6" ht="60">
      <c r="C544" s="68" t="s">
        <v>412</v>
      </c>
      <c r="D544" s="68" t="s">
        <v>290</v>
      </c>
      <c r="E544" s="69" t="s">
        <v>943</v>
      </c>
      <c r="F544" s="71">
        <v>39269059</v>
      </c>
    </row>
    <row r="545" spans="3:6" ht="60">
      <c r="C545" s="68" t="s">
        <v>412</v>
      </c>
      <c r="D545" s="68" t="s">
        <v>290</v>
      </c>
      <c r="E545" s="69" t="s">
        <v>944</v>
      </c>
      <c r="F545" s="71">
        <v>39269059</v>
      </c>
    </row>
    <row r="546" spans="3:6" ht="48">
      <c r="C546" s="68" t="s">
        <v>193</v>
      </c>
      <c r="D546" s="68" t="s">
        <v>359</v>
      </c>
      <c r="E546" s="69" t="s">
        <v>936</v>
      </c>
      <c r="F546" s="71">
        <v>61062000</v>
      </c>
    </row>
    <row r="547" spans="3:6" ht="36">
      <c r="C547" s="68" t="s">
        <v>181</v>
      </c>
      <c r="D547" s="68" t="s">
        <v>182</v>
      </c>
      <c r="E547" s="69" t="s">
        <v>183</v>
      </c>
      <c r="F547" s="71">
        <v>62034900</v>
      </c>
    </row>
    <row r="548" spans="3:6" ht="48">
      <c r="C548" s="68" t="s">
        <v>945</v>
      </c>
      <c r="D548" s="68" t="s">
        <v>946</v>
      </c>
      <c r="E548" s="69" t="s">
        <v>947</v>
      </c>
      <c r="F548" s="71">
        <v>61052000</v>
      </c>
    </row>
    <row r="549" spans="3:6" ht="48">
      <c r="C549" s="68" t="s">
        <v>193</v>
      </c>
      <c r="D549" s="68" t="s">
        <v>359</v>
      </c>
      <c r="E549" s="69" t="s">
        <v>948</v>
      </c>
      <c r="F549" s="71">
        <v>61062000</v>
      </c>
    </row>
    <row r="550" spans="3:6" ht="48">
      <c r="C550" s="68" t="s">
        <v>193</v>
      </c>
      <c r="D550" s="68" t="s">
        <v>359</v>
      </c>
      <c r="E550" s="69" t="s">
        <v>949</v>
      </c>
      <c r="F550" s="71">
        <v>61044900</v>
      </c>
    </row>
    <row r="551" spans="3:6" ht="48">
      <c r="C551" s="68" t="s">
        <v>208</v>
      </c>
      <c r="D551" s="68" t="s">
        <v>372</v>
      </c>
      <c r="E551" s="69" t="s">
        <v>373</v>
      </c>
      <c r="F551" s="71">
        <v>62034900</v>
      </c>
    </row>
    <row r="552" spans="3:6" ht="48">
      <c r="C552" s="68" t="s">
        <v>208</v>
      </c>
      <c r="D552" s="68" t="s">
        <v>377</v>
      </c>
      <c r="E552" s="69" t="s">
        <v>863</v>
      </c>
      <c r="F552" s="71">
        <v>62034900</v>
      </c>
    </row>
    <row r="553" spans="3:6" ht="48">
      <c r="C553" s="68" t="s">
        <v>190</v>
      </c>
      <c r="D553" s="68" t="s">
        <v>191</v>
      </c>
      <c r="E553" s="69" t="s">
        <v>192</v>
      </c>
      <c r="F553" s="71">
        <v>61033900</v>
      </c>
    </row>
    <row r="554" spans="3:6" ht="48">
      <c r="C554" s="68" t="s">
        <v>950</v>
      </c>
      <c r="D554" s="68" t="s">
        <v>951</v>
      </c>
      <c r="E554" s="69" t="s">
        <v>952</v>
      </c>
      <c r="F554" s="71">
        <v>69111000</v>
      </c>
    </row>
    <row r="555" spans="3:6" ht="48">
      <c r="C555" s="68" t="s">
        <v>184</v>
      </c>
      <c r="D555" s="68" t="s">
        <v>185</v>
      </c>
      <c r="E555" s="69" t="s">
        <v>898</v>
      </c>
      <c r="F555" s="71">
        <v>61052000</v>
      </c>
    </row>
    <row r="556" spans="3:6" ht="60">
      <c r="C556" s="68" t="s">
        <v>469</v>
      </c>
      <c r="D556" s="68" t="s">
        <v>470</v>
      </c>
      <c r="E556" s="69" t="s">
        <v>953</v>
      </c>
      <c r="F556" s="71">
        <v>73063090</v>
      </c>
    </row>
    <row r="557" spans="3:6" ht="48">
      <c r="C557" s="68" t="s">
        <v>374</v>
      </c>
      <c r="D557" s="68" t="s">
        <v>375</v>
      </c>
      <c r="E557" s="69" t="s">
        <v>954</v>
      </c>
      <c r="F557" s="71">
        <v>84219930</v>
      </c>
    </row>
    <row r="558" spans="3:6" ht="48">
      <c r="C558" s="68" t="s">
        <v>374</v>
      </c>
      <c r="D558" s="68" t="s">
        <v>375</v>
      </c>
      <c r="E558" s="69" t="s">
        <v>955</v>
      </c>
      <c r="F558" s="71">
        <v>84219930</v>
      </c>
    </row>
    <row r="559" spans="3:6" ht="48">
      <c r="C559" s="68" t="s">
        <v>659</v>
      </c>
      <c r="D559" s="68" t="s">
        <v>660</v>
      </c>
      <c r="E559" s="69" t="s">
        <v>956</v>
      </c>
      <c r="F559" s="71">
        <v>63026000</v>
      </c>
    </row>
    <row r="560" spans="3:6" ht="36">
      <c r="C560" s="68" t="s">
        <v>745</v>
      </c>
      <c r="D560" s="68" t="s">
        <v>746</v>
      </c>
      <c r="E560" s="69" t="s">
        <v>957</v>
      </c>
      <c r="F560" s="71">
        <v>61124100</v>
      </c>
    </row>
    <row r="561" spans="3:6" ht="48">
      <c r="C561" s="68" t="s">
        <v>208</v>
      </c>
      <c r="D561" s="68" t="s">
        <v>209</v>
      </c>
      <c r="E561" s="69" t="s">
        <v>958</v>
      </c>
      <c r="F561" s="71">
        <v>63101090</v>
      </c>
    </row>
    <row r="562" spans="3:6" ht="48">
      <c r="C562" s="68" t="s">
        <v>193</v>
      </c>
      <c r="D562" s="68" t="s">
        <v>359</v>
      </c>
      <c r="E562" s="69" t="s">
        <v>959</v>
      </c>
      <c r="F562" s="71">
        <v>61052000</v>
      </c>
    </row>
    <row r="563" spans="3:6" ht="60">
      <c r="C563" s="68" t="s">
        <v>412</v>
      </c>
      <c r="D563" s="68" t="s">
        <v>290</v>
      </c>
      <c r="E563" s="69" t="s">
        <v>943</v>
      </c>
      <c r="F563" s="71">
        <v>39269059</v>
      </c>
    </row>
    <row r="564" spans="3:6" ht="48">
      <c r="C564" s="68" t="s">
        <v>193</v>
      </c>
      <c r="D564" s="68" t="s">
        <v>359</v>
      </c>
      <c r="E564" s="69" t="s">
        <v>508</v>
      </c>
      <c r="F564" s="71">
        <v>61062000</v>
      </c>
    </row>
    <row r="565" spans="3:6" ht="60">
      <c r="C565" s="68" t="s">
        <v>960</v>
      </c>
      <c r="D565" s="68" t="s">
        <v>961</v>
      </c>
      <c r="E565" s="69" t="s">
        <v>962</v>
      </c>
      <c r="F565" s="71">
        <v>44129900</v>
      </c>
    </row>
    <row r="566" spans="3:6" ht="60">
      <c r="C566" s="68" t="s">
        <v>226</v>
      </c>
      <c r="D566" s="68" t="s">
        <v>229</v>
      </c>
      <c r="E566" s="69" t="s">
        <v>963</v>
      </c>
      <c r="F566" s="71">
        <v>39201000</v>
      </c>
    </row>
    <row r="567" spans="3:6" ht="48">
      <c r="C567" s="68" t="s">
        <v>184</v>
      </c>
      <c r="D567" s="68" t="s">
        <v>185</v>
      </c>
      <c r="E567" s="69" t="s">
        <v>818</v>
      </c>
      <c r="F567" s="71">
        <v>61062000</v>
      </c>
    </row>
    <row r="568" spans="3:6" ht="36">
      <c r="C568" s="68" t="s">
        <v>187</v>
      </c>
      <c r="D568" s="68" t="s">
        <v>188</v>
      </c>
      <c r="E568" s="69" t="s">
        <v>964</v>
      </c>
      <c r="F568" s="71">
        <v>68128090</v>
      </c>
    </row>
    <row r="569" spans="3:6" ht="36">
      <c r="C569" s="68" t="s">
        <v>965</v>
      </c>
      <c r="D569" s="68" t="s">
        <v>966</v>
      </c>
      <c r="E569" s="69" t="s">
        <v>780</v>
      </c>
      <c r="F569" s="71">
        <v>61052000</v>
      </c>
    </row>
    <row r="570" spans="3:6" ht="48">
      <c r="C570" s="68" t="s">
        <v>339</v>
      </c>
      <c r="D570" s="68" t="s">
        <v>455</v>
      </c>
      <c r="E570" s="69" t="s">
        <v>967</v>
      </c>
      <c r="F570" s="71">
        <v>39181011</v>
      </c>
    </row>
    <row r="571" spans="3:6" ht="60">
      <c r="C571" s="68" t="s">
        <v>412</v>
      </c>
      <c r="D571" s="68" t="s">
        <v>407</v>
      </c>
      <c r="E571" s="69" t="s">
        <v>968</v>
      </c>
      <c r="F571" s="71">
        <v>39269099</v>
      </c>
    </row>
    <row r="572" spans="3:6" ht="48">
      <c r="C572" s="68" t="s">
        <v>208</v>
      </c>
      <c r="D572" s="68" t="s">
        <v>681</v>
      </c>
      <c r="E572" s="69" t="s">
        <v>700</v>
      </c>
      <c r="F572" s="71">
        <v>62034900</v>
      </c>
    </row>
    <row r="573" spans="3:6" ht="36">
      <c r="C573" s="68" t="s">
        <v>193</v>
      </c>
      <c r="D573" s="68" t="s">
        <v>969</v>
      </c>
      <c r="E573" s="69" t="s">
        <v>936</v>
      </c>
      <c r="F573" s="71">
        <v>61062000</v>
      </c>
    </row>
    <row r="574" spans="3:6" ht="36">
      <c r="C574" s="68" t="s">
        <v>970</v>
      </c>
      <c r="D574" s="68" t="s">
        <v>971</v>
      </c>
      <c r="E574" s="69" t="s">
        <v>972</v>
      </c>
      <c r="F574" s="71">
        <v>76169999</v>
      </c>
    </row>
    <row r="575" spans="3:6" ht="36">
      <c r="C575" s="68" t="s">
        <v>640</v>
      </c>
      <c r="D575" s="68" t="s">
        <v>641</v>
      </c>
      <c r="E575" s="69" t="s">
        <v>973</v>
      </c>
      <c r="F575" s="71">
        <v>49019910</v>
      </c>
    </row>
    <row r="576" spans="3:6" ht="48">
      <c r="C576" s="68" t="s">
        <v>184</v>
      </c>
      <c r="D576" s="68" t="s">
        <v>185</v>
      </c>
      <c r="E576" s="69" t="s">
        <v>818</v>
      </c>
      <c r="F576" s="71">
        <v>61062000</v>
      </c>
    </row>
    <row r="577" spans="3:6" ht="48">
      <c r="C577" s="68" t="s">
        <v>397</v>
      </c>
      <c r="D577" s="68" t="s">
        <v>695</v>
      </c>
      <c r="E577" s="69" t="s">
        <v>974</v>
      </c>
      <c r="F577" s="71">
        <v>84433230</v>
      </c>
    </row>
    <row r="578" spans="3:6" ht="60">
      <c r="C578" s="68" t="s">
        <v>975</v>
      </c>
      <c r="D578" s="68" t="s">
        <v>976</v>
      </c>
      <c r="E578" s="69" t="s">
        <v>977</v>
      </c>
      <c r="F578" s="71">
        <v>61069000</v>
      </c>
    </row>
    <row r="579" spans="3:6" ht="48">
      <c r="C579" s="68" t="s">
        <v>397</v>
      </c>
      <c r="D579" s="68" t="s">
        <v>695</v>
      </c>
      <c r="E579" s="69" t="s">
        <v>978</v>
      </c>
      <c r="F579" s="71">
        <v>84439990</v>
      </c>
    </row>
    <row r="580" spans="3:6" ht="48">
      <c r="C580" s="68" t="s">
        <v>893</v>
      </c>
      <c r="D580" s="68" t="s">
        <v>894</v>
      </c>
      <c r="E580" s="69" t="s">
        <v>979</v>
      </c>
      <c r="F580" s="71">
        <v>39269059</v>
      </c>
    </row>
    <row r="581" spans="3:6" ht="48">
      <c r="C581" s="68" t="s">
        <v>980</v>
      </c>
      <c r="D581" s="68" t="s">
        <v>981</v>
      </c>
      <c r="E581" s="69" t="s">
        <v>982</v>
      </c>
      <c r="F581" s="71">
        <v>61159500</v>
      </c>
    </row>
    <row r="582" spans="3:6" ht="48">
      <c r="C582" s="68" t="s">
        <v>208</v>
      </c>
      <c r="D582" s="68" t="s">
        <v>377</v>
      </c>
      <c r="E582" s="69" t="s">
        <v>844</v>
      </c>
      <c r="F582" s="71">
        <v>62034900</v>
      </c>
    </row>
    <row r="583" spans="3:6" ht="36">
      <c r="C583" s="68" t="s">
        <v>193</v>
      </c>
      <c r="D583" s="68" t="s">
        <v>868</v>
      </c>
      <c r="E583" s="69" t="s">
        <v>508</v>
      </c>
      <c r="F583" s="71">
        <v>61062000</v>
      </c>
    </row>
    <row r="584" spans="3:6" ht="48">
      <c r="C584" s="68" t="s">
        <v>208</v>
      </c>
      <c r="D584" s="68" t="s">
        <v>209</v>
      </c>
      <c r="E584" s="69" t="s">
        <v>384</v>
      </c>
      <c r="F584" s="71">
        <v>62034900</v>
      </c>
    </row>
    <row r="585" spans="3:6" ht="48">
      <c r="C585" s="68" t="s">
        <v>983</v>
      </c>
      <c r="D585" s="68" t="s">
        <v>984</v>
      </c>
      <c r="E585" s="69" t="s">
        <v>985</v>
      </c>
      <c r="F585" s="71">
        <v>76041010</v>
      </c>
    </row>
    <row r="586" spans="3:6" ht="48">
      <c r="C586" s="68" t="s">
        <v>522</v>
      </c>
      <c r="D586" s="68" t="s">
        <v>523</v>
      </c>
      <c r="E586" s="69" t="s">
        <v>986</v>
      </c>
      <c r="F586" s="71">
        <v>85299040</v>
      </c>
    </row>
    <row r="587" spans="3:6" ht="36">
      <c r="C587" s="68" t="s">
        <v>355</v>
      </c>
      <c r="D587" s="68" t="s">
        <v>386</v>
      </c>
      <c r="E587" s="69" t="s">
        <v>987</v>
      </c>
      <c r="F587" s="71">
        <v>39174000</v>
      </c>
    </row>
    <row r="588" spans="3:6" ht="48">
      <c r="C588" s="68" t="s">
        <v>770</v>
      </c>
      <c r="D588" s="68" t="s">
        <v>771</v>
      </c>
      <c r="E588" s="69" t="s">
        <v>988</v>
      </c>
      <c r="F588" s="71">
        <v>87089990</v>
      </c>
    </row>
    <row r="589" spans="3:6" ht="36">
      <c r="C589" s="68" t="s">
        <v>799</v>
      </c>
      <c r="D589" s="68" t="s">
        <v>800</v>
      </c>
      <c r="E589" s="69" t="s">
        <v>989</v>
      </c>
      <c r="F589" s="71">
        <v>61062000</v>
      </c>
    </row>
    <row r="590" spans="3:6" ht="48">
      <c r="C590" s="68" t="s">
        <v>770</v>
      </c>
      <c r="D590" s="68" t="s">
        <v>771</v>
      </c>
      <c r="E590" s="69" t="s">
        <v>990</v>
      </c>
      <c r="F590" s="71">
        <v>84629950</v>
      </c>
    </row>
    <row r="591" spans="3:6" ht="60">
      <c r="C591" s="68" t="s">
        <v>586</v>
      </c>
      <c r="D591" s="68" t="s">
        <v>587</v>
      </c>
      <c r="E591" s="69" t="s">
        <v>991</v>
      </c>
      <c r="F591" s="71">
        <v>40169390</v>
      </c>
    </row>
    <row r="592" spans="3:6" ht="48">
      <c r="C592" s="68" t="s">
        <v>230</v>
      </c>
      <c r="D592" s="68" t="s">
        <v>774</v>
      </c>
      <c r="E592" s="69" t="s">
        <v>936</v>
      </c>
      <c r="F592" s="71">
        <v>61062000</v>
      </c>
    </row>
    <row r="593" spans="3:6" ht="48">
      <c r="C593" s="68" t="s">
        <v>190</v>
      </c>
      <c r="D593" s="68" t="s">
        <v>191</v>
      </c>
      <c r="E593" s="69" t="s">
        <v>992</v>
      </c>
      <c r="F593" s="71">
        <v>52084900</v>
      </c>
    </row>
    <row r="594" spans="3:6" ht="48">
      <c r="C594" s="68" t="s">
        <v>208</v>
      </c>
      <c r="D594" s="68" t="s">
        <v>372</v>
      </c>
      <c r="E594" s="69" t="s">
        <v>481</v>
      </c>
      <c r="F594" s="71">
        <v>62034900</v>
      </c>
    </row>
    <row r="595" spans="3:6" ht="48">
      <c r="C595" s="68" t="s">
        <v>214</v>
      </c>
      <c r="D595" s="68" t="s">
        <v>215</v>
      </c>
      <c r="E595" s="69" t="s">
        <v>993</v>
      </c>
      <c r="F595" s="71">
        <v>73079990</v>
      </c>
    </row>
    <row r="596" spans="3:6" ht="48">
      <c r="C596" s="68" t="s">
        <v>208</v>
      </c>
      <c r="D596" s="68" t="s">
        <v>372</v>
      </c>
      <c r="E596" s="69" t="s">
        <v>481</v>
      </c>
      <c r="F596" s="71">
        <v>62034900</v>
      </c>
    </row>
    <row r="597" spans="3:6" ht="48">
      <c r="C597" s="68" t="s">
        <v>184</v>
      </c>
      <c r="D597" s="68" t="s">
        <v>185</v>
      </c>
      <c r="E597" s="69" t="s">
        <v>918</v>
      </c>
      <c r="F597" s="71">
        <v>61062000</v>
      </c>
    </row>
    <row r="598" spans="3:6" ht="48">
      <c r="C598" s="68" t="s">
        <v>208</v>
      </c>
      <c r="D598" s="68" t="s">
        <v>377</v>
      </c>
      <c r="E598" s="69" t="s">
        <v>644</v>
      </c>
      <c r="F598" s="71">
        <v>62034900</v>
      </c>
    </row>
    <row r="599" spans="3:6" ht="36">
      <c r="C599" s="68" t="s">
        <v>211</v>
      </c>
      <c r="D599" s="68" t="s">
        <v>212</v>
      </c>
      <c r="E599" s="69" t="s">
        <v>994</v>
      </c>
      <c r="F599" s="71">
        <v>61033900</v>
      </c>
    </row>
    <row r="600" spans="3:6" ht="48">
      <c r="C600" s="68" t="s">
        <v>230</v>
      </c>
      <c r="D600" s="68" t="s">
        <v>774</v>
      </c>
      <c r="E600" s="69" t="s">
        <v>887</v>
      </c>
      <c r="F600" s="71">
        <v>61062000</v>
      </c>
    </row>
    <row r="601" spans="3:6" ht="48">
      <c r="C601" s="68" t="s">
        <v>305</v>
      </c>
      <c r="D601" s="68" t="s">
        <v>306</v>
      </c>
      <c r="E601" s="69" t="s">
        <v>995</v>
      </c>
      <c r="F601" s="71">
        <v>39269099</v>
      </c>
    </row>
    <row r="602" spans="3:6" ht="48">
      <c r="C602" s="68" t="s">
        <v>767</v>
      </c>
      <c r="D602" s="68" t="s">
        <v>768</v>
      </c>
      <c r="E602" s="69" t="s">
        <v>996</v>
      </c>
      <c r="F602" s="71">
        <v>40093290</v>
      </c>
    </row>
    <row r="603" spans="3:6" ht="36">
      <c r="C603" s="68" t="s">
        <v>193</v>
      </c>
      <c r="D603" s="68" t="s">
        <v>868</v>
      </c>
      <c r="E603" s="69" t="s">
        <v>992</v>
      </c>
      <c r="F603" s="71">
        <v>52084900</v>
      </c>
    </row>
    <row r="604" spans="3:6" ht="36">
      <c r="C604" s="68" t="s">
        <v>997</v>
      </c>
      <c r="D604" s="68" t="s">
        <v>998</v>
      </c>
      <c r="E604" s="69" t="s">
        <v>999</v>
      </c>
      <c r="F604" s="71">
        <v>39269059</v>
      </c>
    </row>
    <row r="605" spans="3:6" ht="48">
      <c r="C605" s="68" t="s">
        <v>208</v>
      </c>
      <c r="D605" s="68" t="s">
        <v>209</v>
      </c>
      <c r="E605" s="69" t="s">
        <v>700</v>
      </c>
      <c r="F605" s="71">
        <v>62034900</v>
      </c>
    </row>
    <row r="606" spans="3:6" ht="60">
      <c r="C606" s="68" t="s">
        <v>975</v>
      </c>
      <c r="D606" s="68" t="s">
        <v>976</v>
      </c>
      <c r="E606" s="69" t="s">
        <v>992</v>
      </c>
      <c r="F606" s="71">
        <v>52084900</v>
      </c>
    </row>
    <row r="607" spans="3:6" ht="48">
      <c r="C607" s="68" t="s">
        <v>190</v>
      </c>
      <c r="D607" s="68" t="s">
        <v>191</v>
      </c>
      <c r="E607" s="69" t="s">
        <v>1000</v>
      </c>
      <c r="F607" s="71">
        <v>61062000</v>
      </c>
    </row>
    <row r="608" spans="3:6" ht="36">
      <c r="C608" s="68" t="s">
        <v>799</v>
      </c>
      <c r="D608" s="68" t="s">
        <v>800</v>
      </c>
      <c r="E608" s="69" t="s">
        <v>508</v>
      </c>
      <c r="F608" s="71">
        <v>61062000</v>
      </c>
    </row>
    <row r="609" spans="3:6" ht="48">
      <c r="C609" s="68" t="s">
        <v>945</v>
      </c>
      <c r="D609" s="68" t="s">
        <v>946</v>
      </c>
      <c r="E609" s="69" t="s">
        <v>1001</v>
      </c>
      <c r="F609" s="71">
        <v>61052000</v>
      </c>
    </row>
    <row r="610" spans="3:6" ht="48">
      <c r="C610" s="68" t="s">
        <v>184</v>
      </c>
      <c r="D610" s="68" t="s">
        <v>185</v>
      </c>
      <c r="E610" s="69" t="s">
        <v>884</v>
      </c>
      <c r="F610" s="71">
        <v>61062000</v>
      </c>
    </row>
    <row r="611" spans="3:6" ht="48">
      <c r="C611" s="68" t="s">
        <v>326</v>
      </c>
      <c r="D611" s="68" t="s">
        <v>327</v>
      </c>
      <c r="E611" s="69" t="s">
        <v>1002</v>
      </c>
      <c r="F611" s="71">
        <v>84099139</v>
      </c>
    </row>
    <row r="612" spans="3:6" ht="60">
      <c r="C612" s="68" t="s">
        <v>302</v>
      </c>
      <c r="D612" s="68" t="s">
        <v>303</v>
      </c>
      <c r="E612" s="69" t="s">
        <v>1003</v>
      </c>
      <c r="F612" s="71">
        <v>85334000</v>
      </c>
    </row>
    <row r="613" spans="3:6" ht="60">
      <c r="C613" s="68" t="s">
        <v>339</v>
      </c>
      <c r="D613" s="68" t="s">
        <v>340</v>
      </c>
      <c r="E613" s="69" t="s">
        <v>1004</v>
      </c>
      <c r="F613" s="71">
        <v>39174000</v>
      </c>
    </row>
    <row r="614" spans="3:6" ht="60">
      <c r="C614" s="68" t="s">
        <v>391</v>
      </c>
      <c r="D614" s="68" t="s">
        <v>392</v>
      </c>
      <c r="E614" s="69" t="s">
        <v>1005</v>
      </c>
      <c r="F614" s="71">
        <v>73079990</v>
      </c>
    </row>
    <row r="615" spans="3:6" ht="48">
      <c r="C615" s="68" t="s">
        <v>522</v>
      </c>
      <c r="D615" s="68" t="s">
        <v>523</v>
      </c>
      <c r="E615" s="69" t="s">
        <v>986</v>
      </c>
      <c r="F615" s="71">
        <v>85299040</v>
      </c>
    </row>
    <row r="616" spans="3:6" ht="48">
      <c r="C616" s="68" t="s">
        <v>226</v>
      </c>
      <c r="D616" s="68" t="s">
        <v>324</v>
      </c>
      <c r="E616" s="69" t="s">
        <v>1006</v>
      </c>
      <c r="F616" s="71">
        <v>39232990</v>
      </c>
    </row>
    <row r="617" spans="3:6" ht="60">
      <c r="C617" s="68" t="s">
        <v>226</v>
      </c>
      <c r="D617" s="68" t="s">
        <v>229</v>
      </c>
      <c r="E617" s="69" t="s">
        <v>1007</v>
      </c>
      <c r="F617" s="71">
        <v>39232990</v>
      </c>
    </row>
    <row r="618" spans="3:6" ht="48">
      <c r="C618" s="68" t="s">
        <v>226</v>
      </c>
      <c r="D618" s="68" t="s">
        <v>861</v>
      </c>
      <c r="E618" s="69" t="s">
        <v>1008</v>
      </c>
      <c r="F618" s="71">
        <v>39232990</v>
      </c>
    </row>
    <row r="619" spans="3:6" ht="48">
      <c r="C619" s="68" t="s">
        <v>1009</v>
      </c>
      <c r="D619" s="68" t="s">
        <v>1010</v>
      </c>
      <c r="E619" s="69" t="s">
        <v>1011</v>
      </c>
      <c r="F619" s="71">
        <v>9024010</v>
      </c>
    </row>
    <row r="620" spans="3:6" ht="48">
      <c r="C620" s="68" t="s">
        <v>230</v>
      </c>
      <c r="D620" s="68" t="s">
        <v>774</v>
      </c>
      <c r="E620" s="69" t="s">
        <v>1012</v>
      </c>
      <c r="F620" s="71">
        <v>61052000</v>
      </c>
    </row>
    <row r="621" spans="3:6" ht="48">
      <c r="C621" s="68" t="s">
        <v>184</v>
      </c>
      <c r="D621" s="68" t="s">
        <v>185</v>
      </c>
      <c r="E621" s="69" t="s">
        <v>884</v>
      </c>
      <c r="F621" s="71">
        <v>61062000</v>
      </c>
    </row>
    <row r="622" spans="3:6" ht="48">
      <c r="C622" s="68" t="s">
        <v>522</v>
      </c>
      <c r="D622" s="68" t="s">
        <v>523</v>
      </c>
      <c r="E622" s="69" t="s">
        <v>1013</v>
      </c>
      <c r="F622" s="71">
        <v>85299040</v>
      </c>
    </row>
    <row r="623" spans="3:6" ht="48">
      <c r="C623" s="68" t="s">
        <v>1014</v>
      </c>
      <c r="D623" s="68" t="s">
        <v>1015</v>
      </c>
      <c r="E623" s="69" t="s">
        <v>1016</v>
      </c>
      <c r="F623" s="71">
        <v>44129900</v>
      </c>
    </row>
    <row r="624" spans="3:6" ht="36">
      <c r="C624" s="68" t="s">
        <v>193</v>
      </c>
      <c r="D624" s="68" t="s">
        <v>868</v>
      </c>
      <c r="E624" s="69" t="s">
        <v>508</v>
      </c>
      <c r="F624" s="71">
        <v>61062000</v>
      </c>
    </row>
    <row r="625" spans="3:6" ht="48">
      <c r="C625" s="68" t="s">
        <v>208</v>
      </c>
      <c r="D625" s="68" t="s">
        <v>372</v>
      </c>
      <c r="E625" s="69" t="s">
        <v>481</v>
      </c>
      <c r="F625" s="71">
        <v>62034900</v>
      </c>
    </row>
    <row r="626" spans="3:6" ht="48">
      <c r="C626" s="68" t="s">
        <v>226</v>
      </c>
      <c r="D626" s="68" t="s">
        <v>861</v>
      </c>
      <c r="E626" s="69" t="s">
        <v>494</v>
      </c>
      <c r="F626" s="71">
        <v>39232990</v>
      </c>
    </row>
    <row r="627" spans="3:6" ht="48">
      <c r="C627" s="68" t="s">
        <v>945</v>
      </c>
      <c r="D627" s="68" t="s">
        <v>946</v>
      </c>
      <c r="E627" s="69" t="s">
        <v>912</v>
      </c>
      <c r="F627" s="71">
        <v>61052000</v>
      </c>
    </row>
    <row r="628" spans="3:6" ht="48">
      <c r="C628" s="68" t="s">
        <v>770</v>
      </c>
      <c r="D628" s="68" t="s">
        <v>771</v>
      </c>
      <c r="E628" s="69" t="s">
        <v>1017</v>
      </c>
      <c r="F628" s="71">
        <v>48211090</v>
      </c>
    </row>
    <row r="629" spans="3:6" ht="48">
      <c r="C629" s="68" t="s">
        <v>317</v>
      </c>
      <c r="D629" s="68" t="s">
        <v>318</v>
      </c>
      <c r="E629" s="69" t="s">
        <v>671</v>
      </c>
      <c r="F629" s="71">
        <v>39239090</v>
      </c>
    </row>
    <row r="630" spans="3:6" ht="48">
      <c r="C630" s="68" t="s">
        <v>253</v>
      </c>
      <c r="D630" s="68" t="s">
        <v>1018</v>
      </c>
      <c r="E630" s="69" t="s">
        <v>1019</v>
      </c>
      <c r="F630" s="71">
        <v>48059290</v>
      </c>
    </row>
    <row r="631" spans="3:6" ht="36">
      <c r="C631" s="68" t="s">
        <v>1020</v>
      </c>
      <c r="D631" s="68" t="s">
        <v>182</v>
      </c>
      <c r="E631" s="69" t="s">
        <v>948</v>
      </c>
      <c r="F631" s="71">
        <v>61062000</v>
      </c>
    </row>
    <row r="632" spans="3:6" ht="60">
      <c r="C632" s="68" t="s">
        <v>1021</v>
      </c>
      <c r="D632" s="68" t="s">
        <v>1022</v>
      </c>
      <c r="E632" s="69" t="s">
        <v>1023</v>
      </c>
      <c r="F632" s="71">
        <v>29209090</v>
      </c>
    </row>
    <row r="633" spans="3:6" ht="48">
      <c r="C633" s="68" t="s">
        <v>214</v>
      </c>
      <c r="D633" s="68" t="s">
        <v>215</v>
      </c>
      <c r="E633" s="69" t="s">
        <v>1024</v>
      </c>
      <c r="F633" s="71">
        <v>73079990</v>
      </c>
    </row>
    <row r="634" spans="3:6" ht="48">
      <c r="C634" s="68" t="s">
        <v>465</v>
      </c>
      <c r="D634" s="68" t="s">
        <v>466</v>
      </c>
      <c r="E634" s="69" t="s">
        <v>1025</v>
      </c>
      <c r="F634" s="71">
        <v>56079090</v>
      </c>
    </row>
    <row r="635" spans="3:6" ht="36">
      <c r="C635" s="68" t="s">
        <v>193</v>
      </c>
      <c r="D635" s="68" t="s">
        <v>868</v>
      </c>
      <c r="E635" s="69" t="s">
        <v>1026</v>
      </c>
      <c r="F635" s="71">
        <v>61052000</v>
      </c>
    </row>
    <row r="636" spans="3:6" ht="48">
      <c r="C636" s="68" t="s">
        <v>893</v>
      </c>
      <c r="D636" s="68" t="s">
        <v>894</v>
      </c>
      <c r="E636" s="69" t="s">
        <v>1027</v>
      </c>
      <c r="F636" s="71">
        <v>40169190</v>
      </c>
    </row>
    <row r="637" spans="3:6" ht="60">
      <c r="C637" s="68" t="s">
        <v>259</v>
      </c>
      <c r="D637" s="68" t="s">
        <v>260</v>
      </c>
      <c r="E637" s="69" t="s">
        <v>1028</v>
      </c>
      <c r="F637" s="71">
        <v>85423900</v>
      </c>
    </row>
    <row r="638" spans="3:6" ht="36">
      <c r="C638" s="68" t="s">
        <v>1029</v>
      </c>
      <c r="D638" s="68" t="s">
        <v>1030</v>
      </c>
      <c r="E638" s="69" t="s">
        <v>1031</v>
      </c>
      <c r="F638" s="71">
        <v>26139000</v>
      </c>
    </row>
    <row r="639" spans="3:6" ht="48">
      <c r="C639" s="68" t="s">
        <v>208</v>
      </c>
      <c r="D639" s="68" t="s">
        <v>372</v>
      </c>
      <c r="E639" s="69" t="s">
        <v>384</v>
      </c>
      <c r="F639" s="71">
        <v>62034900</v>
      </c>
    </row>
    <row r="640" spans="3:6" ht="48">
      <c r="C640" s="68" t="s">
        <v>208</v>
      </c>
      <c r="D640" s="68" t="s">
        <v>209</v>
      </c>
      <c r="E640" s="69" t="s">
        <v>183</v>
      </c>
      <c r="F640" s="71">
        <v>62034900</v>
      </c>
    </row>
    <row r="641" spans="3:6" ht="48">
      <c r="C641" s="68" t="s">
        <v>226</v>
      </c>
      <c r="D641" s="68" t="s">
        <v>861</v>
      </c>
      <c r="E641" s="69" t="s">
        <v>1007</v>
      </c>
      <c r="F641" s="71">
        <v>39232990</v>
      </c>
    </row>
    <row r="642" spans="3:6" ht="60">
      <c r="C642" s="68" t="s">
        <v>595</v>
      </c>
      <c r="D642" s="68" t="s">
        <v>596</v>
      </c>
      <c r="E642" s="69" t="s">
        <v>597</v>
      </c>
      <c r="F642" s="71">
        <v>63026000</v>
      </c>
    </row>
    <row r="643" spans="3:6" ht="36">
      <c r="C643" s="68" t="s">
        <v>193</v>
      </c>
      <c r="D643" s="68" t="s">
        <v>868</v>
      </c>
      <c r="E643" s="69" t="s">
        <v>780</v>
      </c>
      <c r="F643" s="71">
        <v>61052000</v>
      </c>
    </row>
    <row r="644" spans="3:6" ht="36">
      <c r="C644" s="68" t="s">
        <v>193</v>
      </c>
      <c r="D644" s="68" t="s">
        <v>868</v>
      </c>
      <c r="E644" s="69" t="s">
        <v>432</v>
      </c>
      <c r="F644" s="71">
        <v>61051000</v>
      </c>
    </row>
    <row r="645" spans="3:6" ht="48">
      <c r="C645" s="68" t="s">
        <v>208</v>
      </c>
      <c r="D645" s="68" t="s">
        <v>681</v>
      </c>
      <c r="E645" s="69" t="s">
        <v>1032</v>
      </c>
      <c r="F645" s="71">
        <v>62034900</v>
      </c>
    </row>
    <row r="646" spans="3:6" ht="48">
      <c r="C646" s="68" t="s">
        <v>208</v>
      </c>
      <c r="D646" s="68" t="s">
        <v>377</v>
      </c>
      <c r="E646" s="69" t="s">
        <v>1033</v>
      </c>
      <c r="F646" s="71">
        <v>62034900</v>
      </c>
    </row>
    <row r="647" spans="3:6" ht="60">
      <c r="C647" s="68" t="s">
        <v>975</v>
      </c>
      <c r="D647" s="68" t="s">
        <v>976</v>
      </c>
      <c r="E647" s="69" t="s">
        <v>1034</v>
      </c>
      <c r="F647" s="71">
        <v>61069000</v>
      </c>
    </row>
    <row r="648" spans="3:6" ht="48">
      <c r="C648" s="68" t="s">
        <v>208</v>
      </c>
      <c r="D648" s="68" t="s">
        <v>1035</v>
      </c>
      <c r="E648" s="69" t="s">
        <v>378</v>
      </c>
      <c r="F648" s="71">
        <v>62034900</v>
      </c>
    </row>
    <row r="649" spans="3:6" ht="36">
      <c r="C649" s="68" t="s">
        <v>342</v>
      </c>
      <c r="D649" s="68" t="s">
        <v>343</v>
      </c>
      <c r="E649" s="69" t="s">
        <v>1036</v>
      </c>
      <c r="F649" s="71">
        <v>61062000</v>
      </c>
    </row>
    <row r="650" spans="3:6" ht="60">
      <c r="C650" s="68" t="s">
        <v>412</v>
      </c>
      <c r="D650" s="68" t="s">
        <v>290</v>
      </c>
      <c r="E650" s="69" t="s">
        <v>1037</v>
      </c>
      <c r="F650" s="71">
        <v>39269059</v>
      </c>
    </row>
    <row r="651" spans="3:6" ht="24">
      <c r="C651" s="68" t="s">
        <v>1038</v>
      </c>
      <c r="D651" s="68" t="s">
        <v>1039</v>
      </c>
      <c r="E651" s="69" t="s">
        <v>1040</v>
      </c>
      <c r="F651" s="71">
        <v>61062000</v>
      </c>
    </row>
    <row r="652" spans="3:6" ht="36">
      <c r="C652" s="68" t="s">
        <v>193</v>
      </c>
      <c r="D652" s="68" t="s">
        <v>194</v>
      </c>
      <c r="E652" s="69" t="s">
        <v>361</v>
      </c>
      <c r="F652" s="71">
        <v>63101090</v>
      </c>
    </row>
    <row r="653" spans="3:6" ht="48">
      <c r="C653" s="68" t="s">
        <v>184</v>
      </c>
      <c r="D653" s="68" t="s">
        <v>185</v>
      </c>
      <c r="E653" s="69" t="s">
        <v>989</v>
      </c>
      <c r="F653" s="71">
        <v>61062000</v>
      </c>
    </row>
    <row r="654" spans="3:6" ht="48">
      <c r="C654" s="68" t="s">
        <v>190</v>
      </c>
      <c r="D654" s="68" t="s">
        <v>191</v>
      </c>
      <c r="E654" s="69" t="s">
        <v>192</v>
      </c>
      <c r="F654" s="71">
        <v>61033900</v>
      </c>
    </row>
    <row r="655" spans="3:6" ht="60">
      <c r="C655" s="68" t="s">
        <v>1041</v>
      </c>
      <c r="D655" s="68" t="s">
        <v>1042</v>
      </c>
      <c r="E655" s="69" t="s">
        <v>1043</v>
      </c>
      <c r="F655" s="71">
        <v>44182000</v>
      </c>
    </row>
    <row r="656" spans="3:6" ht="60">
      <c r="C656" s="68" t="s">
        <v>277</v>
      </c>
      <c r="D656" s="68" t="s">
        <v>278</v>
      </c>
      <c r="E656" s="69" t="s">
        <v>1044</v>
      </c>
      <c r="F656" s="71">
        <v>85258039</v>
      </c>
    </row>
    <row r="657" spans="3:6" ht="60">
      <c r="C657" s="68" t="s">
        <v>235</v>
      </c>
      <c r="D657" s="68" t="s">
        <v>1045</v>
      </c>
      <c r="E657" s="69" t="s">
        <v>1046</v>
      </c>
      <c r="F657" s="71">
        <v>61029000</v>
      </c>
    </row>
    <row r="658" spans="3:6" ht="48">
      <c r="C658" s="68" t="s">
        <v>812</v>
      </c>
      <c r="D658" s="68" t="s">
        <v>813</v>
      </c>
      <c r="E658" s="69" t="s">
        <v>1047</v>
      </c>
      <c r="F658" s="71">
        <v>40111000</v>
      </c>
    </row>
    <row r="659" spans="3:6" ht="48">
      <c r="C659" s="68" t="s">
        <v>208</v>
      </c>
      <c r="D659" s="68" t="s">
        <v>1048</v>
      </c>
      <c r="E659" s="69" t="s">
        <v>1049</v>
      </c>
      <c r="F659" s="71">
        <v>62034900</v>
      </c>
    </row>
    <row r="660" spans="3:6" ht="60">
      <c r="C660" s="68" t="s">
        <v>235</v>
      </c>
      <c r="D660" s="68" t="s">
        <v>1045</v>
      </c>
      <c r="E660" s="69" t="s">
        <v>1050</v>
      </c>
      <c r="F660" s="71">
        <v>61029000</v>
      </c>
    </row>
    <row r="661" spans="3:6" ht="48">
      <c r="C661" s="68" t="s">
        <v>208</v>
      </c>
      <c r="D661" s="68" t="s">
        <v>681</v>
      </c>
      <c r="E661" s="69" t="s">
        <v>863</v>
      </c>
      <c r="F661" s="71">
        <v>62034900</v>
      </c>
    </row>
    <row r="662" spans="3:6" ht="48">
      <c r="C662" s="68" t="s">
        <v>208</v>
      </c>
      <c r="D662" s="68" t="s">
        <v>377</v>
      </c>
      <c r="E662" s="69" t="s">
        <v>537</v>
      </c>
      <c r="F662" s="71">
        <v>62034900</v>
      </c>
    </row>
    <row r="663" spans="3:6" ht="60">
      <c r="C663" s="68" t="s">
        <v>277</v>
      </c>
      <c r="D663" s="68" t="s">
        <v>407</v>
      </c>
      <c r="E663" s="69" t="s">
        <v>1051</v>
      </c>
      <c r="F663" s="71">
        <v>85258039</v>
      </c>
    </row>
    <row r="664" spans="3:6" ht="48">
      <c r="C664" s="68" t="s">
        <v>208</v>
      </c>
      <c r="D664" s="68" t="s">
        <v>377</v>
      </c>
      <c r="E664" s="69" t="s">
        <v>537</v>
      </c>
      <c r="F664" s="71">
        <v>62034900</v>
      </c>
    </row>
    <row r="665" spans="3:6" ht="60">
      <c r="C665" s="68" t="s">
        <v>369</v>
      </c>
      <c r="D665" s="68" t="s">
        <v>370</v>
      </c>
      <c r="E665" s="69" t="s">
        <v>1052</v>
      </c>
      <c r="F665" s="71">
        <v>90021190</v>
      </c>
    </row>
    <row r="666" spans="3:6" ht="48">
      <c r="C666" s="68" t="s">
        <v>208</v>
      </c>
      <c r="D666" s="68" t="s">
        <v>372</v>
      </c>
      <c r="E666" s="69" t="s">
        <v>234</v>
      </c>
      <c r="F666" s="71">
        <v>62034900</v>
      </c>
    </row>
    <row r="667" spans="3:6" ht="36">
      <c r="C667" s="68" t="s">
        <v>847</v>
      </c>
      <c r="D667" s="68" t="s">
        <v>848</v>
      </c>
      <c r="E667" s="69" t="s">
        <v>1053</v>
      </c>
      <c r="F667" s="71">
        <v>61124100</v>
      </c>
    </row>
    <row r="668" spans="3:6" ht="24">
      <c r="C668" s="68" t="s">
        <v>1038</v>
      </c>
      <c r="D668" s="68" t="s">
        <v>1039</v>
      </c>
      <c r="E668" s="69" t="s">
        <v>1054</v>
      </c>
      <c r="F668" s="71">
        <v>61062000</v>
      </c>
    </row>
    <row r="669" spans="3:6" ht="36">
      <c r="C669" s="68" t="s">
        <v>1055</v>
      </c>
      <c r="D669" s="68" t="s">
        <v>1056</v>
      </c>
      <c r="E669" s="69" t="s">
        <v>1057</v>
      </c>
      <c r="F669" s="71">
        <v>39269049</v>
      </c>
    </row>
    <row r="670" spans="3:6" ht="60">
      <c r="C670" s="68" t="s">
        <v>391</v>
      </c>
      <c r="D670" s="68" t="s">
        <v>392</v>
      </c>
      <c r="E670" s="69" t="s">
        <v>1058</v>
      </c>
      <c r="F670" s="71">
        <v>73202010</v>
      </c>
    </row>
    <row r="671" spans="3:6" ht="36">
      <c r="C671" s="68" t="s">
        <v>187</v>
      </c>
      <c r="D671" s="68" t="s">
        <v>188</v>
      </c>
      <c r="E671" s="69" t="s">
        <v>1059</v>
      </c>
      <c r="F671" s="71">
        <v>84099139</v>
      </c>
    </row>
    <row r="672" spans="3:6" ht="48">
      <c r="C672" s="68" t="s">
        <v>770</v>
      </c>
      <c r="D672" s="68" t="s">
        <v>771</v>
      </c>
      <c r="E672" s="69" t="s">
        <v>1060</v>
      </c>
      <c r="F672" s="71">
        <v>73182400</v>
      </c>
    </row>
    <row r="673" spans="3:6" ht="48">
      <c r="C673" s="68" t="s">
        <v>374</v>
      </c>
      <c r="D673" s="68" t="s">
        <v>375</v>
      </c>
      <c r="E673" s="69" t="s">
        <v>823</v>
      </c>
      <c r="F673" s="71">
        <v>84219930</v>
      </c>
    </row>
    <row r="674" spans="3:6" ht="48">
      <c r="C674" s="68" t="s">
        <v>184</v>
      </c>
      <c r="D674" s="68" t="s">
        <v>185</v>
      </c>
      <c r="E674" s="69" t="s">
        <v>1061</v>
      </c>
      <c r="F674" s="71">
        <v>61052000</v>
      </c>
    </row>
    <row r="675" spans="3:6" ht="48">
      <c r="C675" s="68" t="s">
        <v>421</v>
      </c>
      <c r="D675" s="68" t="s">
        <v>422</v>
      </c>
      <c r="E675" s="69" t="s">
        <v>1062</v>
      </c>
      <c r="F675" s="71">
        <v>73269099</v>
      </c>
    </row>
    <row r="676" spans="3:6" ht="24">
      <c r="C676" s="68" t="s">
        <v>1038</v>
      </c>
      <c r="D676" s="68" t="s">
        <v>1039</v>
      </c>
      <c r="E676" s="69" t="s">
        <v>1063</v>
      </c>
      <c r="F676" s="71">
        <v>52084900</v>
      </c>
    </row>
    <row r="677" spans="3:6" ht="48">
      <c r="C677" s="68" t="s">
        <v>770</v>
      </c>
      <c r="D677" s="68" t="s">
        <v>771</v>
      </c>
      <c r="E677" s="69" t="s">
        <v>1064</v>
      </c>
      <c r="F677" s="71">
        <v>73209010</v>
      </c>
    </row>
    <row r="678" spans="3:6" ht="36">
      <c r="C678" s="68" t="s">
        <v>444</v>
      </c>
      <c r="D678" s="68" t="s">
        <v>445</v>
      </c>
      <c r="E678" s="69" t="s">
        <v>1065</v>
      </c>
      <c r="F678" s="71">
        <v>73201019</v>
      </c>
    </row>
    <row r="679" spans="3:6" ht="60">
      <c r="C679" s="68" t="s">
        <v>1066</v>
      </c>
      <c r="D679" s="68" t="s">
        <v>1067</v>
      </c>
      <c r="E679" s="69" t="s">
        <v>1068</v>
      </c>
      <c r="F679" s="71">
        <v>82081000</v>
      </c>
    </row>
    <row r="680" spans="3:6" ht="36">
      <c r="C680" s="68" t="s">
        <v>793</v>
      </c>
      <c r="D680" s="68" t="s">
        <v>794</v>
      </c>
      <c r="E680" s="69" t="s">
        <v>1069</v>
      </c>
      <c r="F680" s="71">
        <v>62089990</v>
      </c>
    </row>
    <row r="681" spans="3:6" ht="48">
      <c r="C681" s="68" t="s">
        <v>299</v>
      </c>
      <c r="D681" s="68" t="s">
        <v>300</v>
      </c>
      <c r="E681" s="69" t="s">
        <v>790</v>
      </c>
      <c r="F681" s="71">
        <v>52122590</v>
      </c>
    </row>
    <row r="682" spans="3:6" ht="48">
      <c r="C682" s="68" t="s">
        <v>193</v>
      </c>
      <c r="D682" s="68" t="s">
        <v>359</v>
      </c>
      <c r="E682" s="69" t="s">
        <v>936</v>
      </c>
      <c r="F682" s="71">
        <v>61062000</v>
      </c>
    </row>
    <row r="683" spans="3:6" ht="48">
      <c r="C683" s="68" t="s">
        <v>262</v>
      </c>
      <c r="D683" s="68" t="s">
        <v>263</v>
      </c>
      <c r="E683" s="69" t="s">
        <v>1070</v>
      </c>
      <c r="F683" s="71">
        <v>90271010</v>
      </c>
    </row>
    <row r="684" spans="3:6" ht="48">
      <c r="C684" s="68" t="s">
        <v>770</v>
      </c>
      <c r="D684" s="68" t="s">
        <v>771</v>
      </c>
      <c r="E684" s="69" t="s">
        <v>1071</v>
      </c>
      <c r="F684" s="71">
        <v>84839099</v>
      </c>
    </row>
    <row r="685" spans="3:6" ht="48">
      <c r="C685" s="68" t="s">
        <v>770</v>
      </c>
      <c r="D685" s="68" t="s">
        <v>771</v>
      </c>
      <c r="E685" s="69" t="s">
        <v>1072</v>
      </c>
      <c r="F685" s="71">
        <v>84831024</v>
      </c>
    </row>
    <row r="686" spans="3:6" ht="36">
      <c r="C686" s="68" t="s">
        <v>676</v>
      </c>
      <c r="D686" s="68" t="s">
        <v>677</v>
      </c>
      <c r="E686" s="69" t="s">
        <v>741</v>
      </c>
      <c r="F686" s="71">
        <v>61159600</v>
      </c>
    </row>
    <row r="687" spans="3:6" ht="36">
      <c r="C687" s="68" t="s">
        <v>187</v>
      </c>
      <c r="D687" s="68" t="s">
        <v>188</v>
      </c>
      <c r="E687" s="69" t="s">
        <v>1073</v>
      </c>
      <c r="F687" s="71">
        <v>85365099</v>
      </c>
    </row>
    <row r="688" spans="3:6" ht="48">
      <c r="C688" s="68" t="s">
        <v>776</v>
      </c>
      <c r="D688" s="68" t="s">
        <v>777</v>
      </c>
      <c r="E688" s="69" t="s">
        <v>1074</v>
      </c>
      <c r="F688" s="71">
        <v>49060090</v>
      </c>
    </row>
    <row r="689" spans="3:6" ht="36">
      <c r="C689" s="68" t="s">
        <v>567</v>
      </c>
      <c r="D689" s="68" t="s">
        <v>779</v>
      </c>
      <c r="E689" s="69" t="s">
        <v>912</v>
      </c>
      <c r="F689" s="71">
        <v>61052000</v>
      </c>
    </row>
    <row r="690" spans="3:6" ht="36">
      <c r="C690" s="68" t="s">
        <v>1055</v>
      </c>
      <c r="D690" s="68" t="s">
        <v>1056</v>
      </c>
      <c r="E690" s="69" t="s">
        <v>1075</v>
      </c>
      <c r="F690" s="71">
        <v>40132000</v>
      </c>
    </row>
    <row r="691" spans="3:6" ht="36">
      <c r="C691" s="68" t="s">
        <v>1076</v>
      </c>
      <c r="D691" s="68" t="s">
        <v>1077</v>
      </c>
      <c r="E691" s="69" t="s">
        <v>1078</v>
      </c>
      <c r="F691" s="71">
        <v>72163200</v>
      </c>
    </row>
    <row r="692" spans="3:6" ht="36">
      <c r="C692" s="68" t="s">
        <v>522</v>
      </c>
      <c r="D692" s="68" t="s">
        <v>523</v>
      </c>
      <c r="E692" s="69" t="s">
        <v>1079</v>
      </c>
      <c r="F692" s="71">
        <v>90029090</v>
      </c>
    </row>
    <row r="693" spans="3:6" ht="36">
      <c r="C693" s="68" t="s">
        <v>522</v>
      </c>
      <c r="D693" s="68" t="s">
        <v>1080</v>
      </c>
      <c r="E693" s="69" t="s">
        <v>1081</v>
      </c>
      <c r="F693" s="71">
        <v>90021190</v>
      </c>
    </row>
    <row r="694" spans="3:6" ht="48">
      <c r="C694" s="68" t="s">
        <v>193</v>
      </c>
      <c r="D694" s="68" t="s">
        <v>359</v>
      </c>
      <c r="E694" s="69" t="s">
        <v>923</v>
      </c>
      <c r="F694" s="71">
        <v>61052000</v>
      </c>
    </row>
    <row r="695" spans="3:6" ht="48">
      <c r="C695" s="68" t="s">
        <v>193</v>
      </c>
      <c r="D695" s="68" t="s">
        <v>359</v>
      </c>
      <c r="E695" s="69" t="s">
        <v>1082</v>
      </c>
      <c r="F695" s="71">
        <v>61052000</v>
      </c>
    </row>
    <row r="696" spans="3:6" ht="48">
      <c r="C696" s="68" t="s">
        <v>184</v>
      </c>
      <c r="D696" s="68" t="s">
        <v>185</v>
      </c>
      <c r="E696" s="69" t="s">
        <v>1083</v>
      </c>
      <c r="F696" s="71">
        <v>61069000</v>
      </c>
    </row>
    <row r="697" spans="3:6" ht="48">
      <c r="C697" s="68" t="s">
        <v>342</v>
      </c>
      <c r="D697" s="68" t="s">
        <v>1084</v>
      </c>
      <c r="E697" s="69" t="s">
        <v>1085</v>
      </c>
      <c r="F697" s="71">
        <v>61062000</v>
      </c>
    </row>
    <row r="698" spans="3:6" ht="36">
      <c r="C698" s="68" t="s">
        <v>342</v>
      </c>
      <c r="D698" s="68" t="s">
        <v>343</v>
      </c>
      <c r="E698" s="69" t="s">
        <v>1086</v>
      </c>
      <c r="F698" s="71">
        <v>61062000</v>
      </c>
    </row>
    <row r="699" spans="3:6" ht="60">
      <c r="C699" s="68" t="s">
        <v>975</v>
      </c>
      <c r="D699" s="68" t="s">
        <v>976</v>
      </c>
      <c r="E699" s="69" t="s">
        <v>1087</v>
      </c>
      <c r="F699" s="71" t="s">
        <v>1088</v>
      </c>
    </row>
    <row r="700" spans="3:6" ht="48">
      <c r="C700" s="68" t="s">
        <v>606</v>
      </c>
      <c r="D700" s="68" t="s">
        <v>607</v>
      </c>
      <c r="E700" s="69" t="s">
        <v>1089</v>
      </c>
      <c r="F700" s="71">
        <v>61159500</v>
      </c>
    </row>
    <row r="701" spans="3:6" ht="60">
      <c r="C701" s="68" t="s">
        <v>1090</v>
      </c>
      <c r="D701" s="68" t="s">
        <v>1091</v>
      </c>
      <c r="E701" s="69" t="s">
        <v>1092</v>
      </c>
      <c r="F701" s="71">
        <v>73181900</v>
      </c>
    </row>
    <row r="702" spans="3:6" ht="48">
      <c r="C702" s="68" t="s">
        <v>184</v>
      </c>
      <c r="D702" s="68" t="s">
        <v>185</v>
      </c>
      <c r="E702" s="69" t="s">
        <v>947</v>
      </c>
      <c r="F702" s="71">
        <v>61052000</v>
      </c>
    </row>
    <row r="703" spans="3:6" ht="48">
      <c r="C703" s="68" t="s">
        <v>1093</v>
      </c>
      <c r="D703" s="68" t="s">
        <v>1094</v>
      </c>
      <c r="E703" s="69" t="s">
        <v>1095</v>
      </c>
      <c r="F703" s="71">
        <v>90021190</v>
      </c>
    </row>
    <row r="704" spans="3:6" ht="48">
      <c r="C704" s="68" t="s">
        <v>1096</v>
      </c>
      <c r="D704" s="68" t="s">
        <v>295</v>
      </c>
      <c r="E704" s="69" t="s">
        <v>557</v>
      </c>
      <c r="F704" s="71">
        <v>39262060</v>
      </c>
    </row>
    <row r="705" spans="3:6" ht="60">
      <c r="C705" s="68" t="s">
        <v>414</v>
      </c>
      <c r="D705" s="68" t="s">
        <v>415</v>
      </c>
      <c r="E705" s="69" t="s">
        <v>1097</v>
      </c>
      <c r="F705" s="71">
        <v>40151100</v>
      </c>
    </row>
    <row r="706" spans="3:6" ht="48">
      <c r="C706" s="68" t="s">
        <v>193</v>
      </c>
      <c r="D706" s="68" t="s">
        <v>359</v>
      </c>
      <c r="E706" s="69" t="s">
        <v>1098</v>
      </c>
      <c r="F706" s="71">
        <v>61052000</v>
      </c>
    </row>
    <row r="707" spans="3:6" ht="48">
      <c r="C707" s="68" t="s">
        <v>193</v>
      </c>
      <c r="D707" s="68" t="s">
        <v>359</v>
      </c>
      <c r="E707" s="69" t="s">
        <v>923</v>
      </c>
      <c r="F707" s="71">
        <v>61052000</v>
      </c>
    </row>
    <row r="708" spans="3:6" ht="36">
      <c r="C708" s="68" t="s">
        <v>187</v>
      </c>
      <c r="D708" s="68" t="s">
        <v>188</v>
      </c>
      <c r="E708" s="69" t="s">
        <v>1099</v>
      </c>
      <c r="F708" s="71">
        <v>40169320</v>
      </c>
    </row>
    <row r="709" spans="3:6" ht="48">
      <c r="C709" s="68" t="s">
        <v>208</v>
      </c>
      <c r="D709" s="68" t="s">
        <v>372</v>
      </c>
      <c r="E709" s="69" t="s">
        <v>1100</v>
      </c>
      <c r="F709" s="71">
        <v>61044900</v>
      </c>
    </row>
    <row r="710" spans="3:6" ht="60">
      <c r="C710" s="68" t="s">
        <v>235</v>
      </c>
      <c r="D710" s="68" t="s">
        <v>1045</v>
      </c>
      <c r="E710" s="69" t="s">
        <v>246</v>
      </c>
      <c r="F710" s="71">
        <v>61029000</v>
      </c>
    </row>
    <row r="711" spans="3:6" ht="72">
      <c r="C711" s="68" t="s">
        <v>1101</v>
      </c>
      <c r="D711" s="68" t="s">
        <v>1102</v>
      </c>
      <c r="E711" s="69" t="s">
        <v>1103</v>
      </c>
      <c r="F711" s="71" t="s">
        <v>1104</v>
      </c>
    </row>
    <row r="712" spans="3:6" ht="48">
      <c r="C712" s="68" t="s">
        <v>184</v>
      </c>
      <c r="D712" s="68" t="s">
        <v>185</v>
      </c>
      <c r="E712" s="69" t="s">
        <v>1105</v>
      </c>
      <c r="F712" s="71">
        <v>61062000</v>
      </c>
    </row>
    <row r="713" spans="3:6" ht="36">
      <c r="C713" s="68" t="s">
        <v>187</v>
      </c>
      <c r="D713" s="68" t="s">
        <v>188</v>
      </c>
      <c r="E713" s="69" t="s">
        <v>1106</v>
      </c>
      <c r="F713" s="71">
        <v>84099132</v>
      </c>
    </row>
    <row r="714" spans="3:6" ht="48">
      <c r="C714" s="68" t="s">
        <v>776</v>
      </c>
      <c r="D714" s="68" t="s">
        <v>777</v>
      </c>
      <c r="E714" s="69" t="s">
        <v>1107</v>
      </c>
      <c r="F714" s="71">
        <v>85369019</v>
      </c>
    </row>
    <row r="715" spans="3:6" ht="48">
      <c r="C715" s="68" t="s">
        <v>175</v>
      </c>
      <c r="D715" s="68" t="s">
        <v>468</v>
      </c>
      <c r="E715" s="69" t="s">
        <v>1108</v>
      </c>
      <c r="F715" s="71">
        <v>61051000</v>
      </c>
    </row>
    <row r="716" spans="3:6" ht="60">
      <c r="C716" s="68" t="s">
        <v>277</v>
      </c>
      <c r="D716" s="68" t="s">
        <v>1109</v>
      </c>
      <c r="E716" s="69" t="s">
        <v>1110</v>
      </c>
      <c r="F716" s="71">
        <v>68149000</v>
      </c>
    </row>
    <row r="717" spans="3:6" ht="60">
      <c r="C717" s="68" t="s">
        <v>277</v>
      </c>
      <c r="D717" s="68" t="s">
        <v>1109</v>
      </c>
      <c r="E717" s="69" t="s">
        <v>1111</v>
      </c>
      <c r="F717" s="71">
        <v>90021190</v>
      </c>
    </row>
    <row r="718" spans="3:6" ht="48">
      <c r="C718" s="68" t="s">
        <v>230</v>
      </c>
      <c r="D718" s="68" t="s">
        <v>774</v>
      </c>
      <c r="E718" s="69" t="s">
        <v>1112</v>
      </c>
      <c r="F718" s="71">
        <v>61062000</v>
      </c>
    </row>
    <row r="719" spans="3:6" ht="36">
      <c r="C719" s="68" t="s">
        <v>230</v>
      </c>
      <c r="D719" s="68" t="s">
        <v>233</v>
      </c>
      <c r="E719" s="69" t="s">
        <v>700</v>
      </c>
      <c r="F719" s="71">
        <v>62034900</v>
      </c>
    </row>
    <row r="720" spans="3:6" ht="84">
      <c r="C720" s="68" t="s">
        <v>1113</v>
      </c>
      <c r="D720" s="68" t="s">
        <v>1114</v>
      </c>
      <c r="E720" s="69" t="s">
        <v>1115</v>
      </c>
      <c r="F720" s="71" t="s">
        <v>1116</v>
      </c>
    </row>
    <row r="721" spans="3:6" ht="48">
      <c r="C721" s="68" t="s">
        <v>497</v>
      </c>
      <c r="D721" s="68" t="s">
        <v>498</v>
      </c>
      <c r="E721" s="69" t="s">
        <v>1117</v>
      </c>
      <c r="F721" s="71">
        <v>76041010</v>
      </c>
    </row>
    <row r="722" spans="3:6" ht="48">
      <c r="C722" s="68" t="s">
        <v>497</v>
      </c>
      <c r="D722" s="68" t="s">
        <v>498</v>
      </c>
      <c r="E722" s="69" t="s">
        <v>1117</v>
      </c>
      <c r="F722" s="71">
        <v>76041011</v>
      </c>
    </row>
    <row r="723" spans="3:6" ht="36">
      <c r="C723" s="68" t="s">
        <v>1118</v>
      </c>
      <c r="D723" s="68" t="s">
        <v>1119</v>
      </c>
      <c r="E723" s="69" t="s">
        <v>1120</v>
      </c>
      <c r="F723" s="71">
        <v>84713020</v>
      </c>
    </row>
    <row r="724" spans="3:6" ht="36">
      <c r="C724" s="68" t="s">
        <v>522</v>
      </c>
      <c r="D724" s="68" t="s">
        <v>523</v>
      </c>
      <c r="E724" s="69" t="s">
        <v>1121</v>
      </c>
      <c r="F724" s="71">
        <v>48191000</v>
      </c>
    </row>
    <row r="725" spans="3:6" ht="48">
      <c r="C725" s="68" t="s">
        <v>421</v>
      </c>
      <c r="D725" s="68" t="s">
        <v>422</v>
      </c>
      <c r="E725" s="69" t="s">
        <v>1122</v>
      </c>
      <c r="F725" s="71">
        <v>39264000</v>
      </c>
    </row>
    <row r="726" spans="3:6" ht="60">
      <c r="C726" s="68" t="s">
        <v>226</v>
      </c>
      <c r="D726" s="68" t="s">
        <v>229</v>
      </c>
      <c r="E726" s="69" t="s">
        <v>1123</v>
      </c>
      <c r="F726" s="71">
        <v>39232990</v>
      </c>
    </row>
    <row r="727" spans="3:6" ht="60">
      <c r="C727" s="68" t="s">
        <v>235</v>
      </c>
      <c r="D727" s="68" t="s">
        <v>1045</v>
      </c>
      <c r="E727" s="69" t="s">
        <v>237</v>
      </c>
      <c r="F727" s="71">
        <v>61029000</v>
      </c>
    </row>
    <row r="728" spans="3:6" ht="48">
      <c r="C728" s="68" t="s">
        <v>193</v>
      </c>
      <c r="D728" s="68" t="s">
        <v>359</v>
      </c>
      <c r="E728" s="69" t="s">
        <v>936</v>
      </c>
      <c r="F728" s="71">
        <v>61062000</v>
      </c>
    </row>
    <row r="729" spans="3:6" ht="48">
      <c r="C729" s="68" t="s">
        <v>193</v>
      </c>
      <c r="D729" s="68" t="s">
        <v>359</v>
      </c>
      <c r="E729" s="69" t="s">
        <v>1124</v>
      </c>
      <c r="F729" s="71">
        <v>61082200</v>
      </c>
    </row>
    <row r="730" spans="3:6" ht="48">
      <c r="C730" s="68" t="s">
        <v>1125</v>
      </c>
      <c r="D730" s="68" t="s">
        <v>1126</v>
      </c>
      <c r="E730" s="69" t="s">
        <v>1127</v>
      </c>
      <c r="F730" s="71">
        <v>39232990</v>
      </c>
    </row>
    <row r="731" spans="3:6" ht="48">
      <c r="C731" s="68" t="s">
        <v>208</v>
      </c>
      <c r="D731" s="68" t="s">
        <v>209</v>
      </c>
      <c r="E731" s="69" t="s">
        <v>384</v>
      </c>
      <c r="F731" s="71">
        <v>62034900</v>
      </c>
    </row>
    <row r="732" spans="3:6" ht="48">
      <c r="C732" s="68" t="s">
        <v>208</v>
      </c>
      <c r="D732" s="68" t="s">
        <v>372</v>
      </c>
      <c r="E732" s="69" t="s">
        <v>700</v>
      </c>
      <c r="F732" s="71">
        <v>62034900</v>
      </c>
    </row>
    <row r="733" spans="3:6" ht="48">
      <c r="C733" s="68" t="s">
        <v>208</v>
      </c>
      <c r="D733" s="68" t="s">
        <v>377</v>
      </c>
      <c r="E733" s="69" t="s">
        <v>384</v>
      </c>
      <c r="F733" s="71">
        <v>62034900</v>
      </c>
    </row>
    <row r="734" spans="3:6" ht="36">
      <c r="C734" s="68" t="s">
        <v>567</v>
      </c>
      <c r="D734" s="68" t="s">
        <v>568</v>
      </c>
      <c r="E734" s="69" t="s">
        <v>1128</v>
      </c>
      <c r="F734" s="71">
        <v>39261000</v>
      </c>
    </row>
    <row r="735" spans="3:6" ht="36">
      <c r="C735" s="68" t="s">
        <v>1129</v>
      </c>
      <c r="D735" s="68" t="s">
        <v>1130</v>
      </c>
      <c r="E735" s="69" t="s">
        <v>1131</v>
      </c>
      <c r="F735" s="71">
        <v>85437050</v>
      </c>
    </row>
    <row r="736" spans="3:6" ht="36">
      <c r="C736" s="68" t="s">
        <v>1132</v>
      </c>
      <c r="D736" s="68" t="s">
        <v>1133</v>
      </c>
      <c r="E736" s="69" t="s">
        <v>1134</v>
      </c>
      <c r="F736" s="71">
        <v>44012200</v>
      </c>
    </row>
    <row r="737" spans="3:6" ht="48">
      <c r="C737" s="68" t="s">
        <v>349</v>
      </c>
      <c r="D737" s="68" t="s">
        <v>350</v>
      </c>
      <c r="E737" s="69" t="s">
        <v>1135</v>
      </c>
      <c r="F737" s="71">
        <v>69079090</v>
      </c>
    </row>
    <row r="738" spans="3:6" ht="48">
      <c r="C738" s="68" t="s">
        <v>175</v>
      </c>
      <c r="D738" s="68" t="s">
        <v>468</v>
      </c>
      <c r="E738" s="69" t="s">
        <v>1108</v>
      </c>
      <c r="F738" s="71">
        <v>61051000</v>
      </c>
    </row>
    <row r="739" spans="3:6" ht="60">
      <c r="C739" s="68" t="s">
        <v>277</v>
      </c>
      <c r="D739" s="68" t="s">
        <v>1109</v>
      </c>
      <c r="E739" s="69" t="s">
        <v>1110</v>
      </c>
      <c r="F739" s="71">
        <v>68149000</v>
      </c>
    </row>
    <row r="740" spans="3:6" ht="60">
      <c r="C740" s="68" t="s">
        <v>277</v>
      </c>
      <c r="D740" s="68" t="s">
        <v>1109</v>
      </c>
      <c r="E740" s="69" t="s">
        <v>1111</v>
      </c>
      <c r="F740" s="71">
        <v>90021190</v>
      </c>
    </row>
    <row r="741" spans="3:6" ht="48">
      <c r="C741" s="68" t="s">
        <v>230</v>
      </c>
      <c r="D741" s="68" t="s">
        <v>774</v>
      </c>
      <c r="E741" s="69" t="s">
        <v>1112</v>
      </c>
      <c r="F741" s="71">
        <v>61062000</v>
      </c>
    </row>
    <row r="742" spans="3:6" ht="36">
      <c r="C742" s="68" t="s">
        <v>230</v>
      </c>
      <c r="D742" s="68" t="s">
        <v>233</v>
      </c>
      <c r="E742" s="69" t="s">
        <v>700</v>
      </c>
      <c r="F742" s="71">
        <v>62034900</v>
      </c>
    </row>
    <row r="743" spans="3:6" ht="84">
      <c r="C743" s="68" t="s">
        <v>1113</v>
      </c>
      <c r="D743" s="68" t="s">
        <v>1114</v>
      </c>
      <c r="E743" s="69" t="s">
        <v>1115</v>
      </c>
      <c r="F743" s="71" t="s">
        <v>1116</v>
      </c>
    </row>
    <row r="744" spans="3:6" ht="48">
      <c r="C744" s="68" t="s">
        <v>497</v>
      </c>
      <c r="D744" s="68" t="s">
        <v>498</v>
      </c>
      <c r="E744" s="69" t="s">
        <v>1117</v>
      </c>
      <c r="F744" s="71">
        <v>76041010</v>
      </c>
    </row>
    <row r="745" spans="3:6" ht="48">
      <c r="C745" s="68" t="s">
        <v>497</v>
      </c>
      <c r="D745" s="68" t="s">
        <v>498</v>
      </c>
      <c r="E745" s="69" t="s">
        <v>1117</v>
      </c>
      <c r="F745" s="71">
        <v>76041011</v>
      </c>
    </row>
    <row r="746" spans="3:6" ht="36">
      <c r="C746" s="68" t="s">
        <v>1118</v>
      </c>
      <c r="D746" s="68" t="s">
        <v>1119</v>
      </c>
      <c r="E746" s="69" t="s">
        <v>1120</v>
      </c>
      <c r="F746" s="71">
        <v>84713020</v>
      </c>
    </row>
    <row r="747" spans="3:6" ht="36">
      <c r="C747" s="68" t="s">
        <v>522</v>
      </c>
      <c r="D747" s="68" t="s">
        <v>523</v>
      </c>
      <c r="E747" s="69" t="s">
        <v>1121</v>
      </c>
      <c r="F747" s="71">
        <v>48191000</v>
      </c>
    </row>
    <row r="748" spans="3:6" ht="48">
      <c r="C748" s="68" t="s">
        <v>421</v>
      </c>
      <c r="D748" s="68" t="s">
        <v>422</v>
      </c>
      <c r="E748" s="69" t="s">
        <v>1122</v>
      </c>
      <c r="F748" s="71">
        <v>39264000</v>
      </c>
    </row>
    <row r="749" spans="3:6" ht="60">
      <c r="C749" s="68" t="s">
        <v>226</v>
      </c>
      <c r="D749" s="68" t="s">
        <v>229</v>
      </c>
      <c r="E749" s="69" t="s">
        <v>1123</v>
      </c>
      <c r="F749" s="71">
        <v>39232990</v>
      </c>
    </row>
    <row r="750" spans="3:6" ht="60">
      <c r="C750" s="68" t="s">
        <v>235</v>
      </c>
      <c r="D750" s="68" t="s">
        <v>1045</v>
      </c>
      <c r="E750" s="69" t="s">
        <v>237</v>
      </c>
      <c r="F750" s="71">
        <v>61029000</v>
      </c>
    </row>
    <row r="751" spans="3:6" ht="48">
      <c r="C751" s="68" t="s">
        <v>193</v>
      </c>
      <c r="D751" s="68" t="s">
        <v>359</v>
      </c>
      <c r="E751" s="69" t="s">
        <v>936</v>
      </c>
      <c r="F751" s="71">
        <v>61062000</v>
      </c>
    </row>
    <row r="752" spans="3:6" ht="48">
      <c r="C752" s="68" t="s">
        <v>193</v>
      </c>
      <c r="D752" s="68" t="s">
        <v>359</v>
      </c>
      <c r="E752" s="69" t="s">
        <v>1124</v>
      </c>
      <c r="F752" s="71">
        <v>61082200</v>
      </c>
    </row>
    <row r="753" spans="3:6" ht="48">
      <c r="C753" s="68" t="s">
        <v>1125</v>
      </c>
      <c r="D753" s="68" t="s">
        <v>1126</v>
      </c>
      <c r="E753" s="69" t="s">
        <v>1127</v>
      </c>
      <c r="F753" s="71">
        <v>39232990</v>
      </c>
    </row>
    <row r="754" spans="3:6" ht="48">
      <c r="C754" s="68" t="s">
        <v>208</v>
      </c>
      <c r="D754" s="68" t="s">
        <v>209</v>
      </c>
      <c r="E754" s="69" t="s">
        <v>384</v>
      </c>
      <c r="F754" s="71">
        <v>62034900</v>
      </c>
    </row>
    <row r="755" spans="3:6" ht="48">
      <c r="C755" s="68" t="s">
        <v>208</v>
      </c>
      <c r="D755" s="68" t="s">
        <v>372</v>
      </c>
      <c r="E755" s="69" t="s">
        <v>700</v>
      </c>
      <c r="F755" s="71">
        <v>62034900</v>
      </c>
    </row>
    <row r="756" spans="3:6" ht="48">
      <c r="C756" s="68" t="s">
        <v>208</v>
      </c>
      <c r="D756" s="68" t="s">
        <v>377</v>
      </c>
      <c r="E756" s="69" t="s">
        <v>384</v>
      </c>
      <c r="F756" s="71">
        <v>62034900</v>
      </c>
    </row>
    <row r="757" spans="3:6" ht="48">
      <c r="C757" s="68" t="s">
        <v>945</v>
      </c>
      <c r="D757" s="68" t="s">
        <v>946</v>
      </c>
      <c r="E757" s="69" t="s">
        <v>1001</v>
      </c>
      <c r="F757" s="71">
        <v>61052000</v>
      </c>
    </row>
    <row r="758" spans="3:6" ht="48">
      <c r="C758" s="68" t="s">
        <v>770</v>
      </c>
      <c r="D758" s="68" t="s">
        <v>771</v>
      </c>
      <c r="E758" s="69" t="s">
        <v>1136</v>
      </c>
      <c r="F758" s="71">
        <v>40094290</v>
      </c>
    </row>
    <row r="759" spans="3:6" ht="48">
      <c r="C759" s="68" t="s">
        <v>770</v>
      </c>
      <c r="D759" s="68" t="s">
        <v>771</v>
      </c>
      <c r="E759" s="69" t="s">
        <v>1137</v>
      </c>
      <c r="F759" s="71">
        <v>73182900</v>
      </c>
    </row>
    <row r="760" spans="3:6" ht="48">
      <c r="C760" s="68" t="s">
        <v>184</v>
      </c>
      <c r="D760" s="68" t="s">
        <v>185</v>
      </c>
      <c r="E760" s="69" t="s">
        <v>605</v>
      </c>
      <c r="F760" s="71">
        <v>61044900</v>
      </c>
    </row>
    <row r="761" spans="3:6" ht="48">
      <c r="C761" s="68" t="s">
        <v>208</v>
      </c>
      <c r="D761" s="68" t="s">
        <v>372</v>
      </c>
      <c r="E761" s="69" t="s">
        <v>481</v>
      </c>
      <c r="F761" s="71">
        <v>62034900</v>
      </c>
    </row>
    <row r="762" spans="3:6" ht="48">
      <c r="C762" s="68" t="s">
        <v>277</v>
      </c>
      <c r="D762" s="68" t="s">
        <v>1138</v>
      </c>
      <c r="E762" s="69" t="s">
        <v>1139</v>
      </c>
      <c r="F762" s="71">
        <v>84733090</v>
      </c>
    </row>
    <row r="763" spans="3:6" ht="60">
      <c r="C763" s="68" t="s">
        <v>975</v>
      </c>
      <c r="D763" s="68" t="s">
        <v>976</v>
      </c>
      <c r="E763" s="69" t="s">
        <v>1140</v>
      </c>
      <c r="F763" s="71">
        <v>61069000</v>
      </c>
    </row>
    <row r="764" spans="3:6" ht="48">
      <c r="C764" s="68" t="s">
        <v>497</v>
      </c>
      <c r="D764" s="68" t="s">
        <v>498</v>
      </c>
      <c r="E764" s="69" t="s">
        <v>559</v>
      </c>
      <c r="F764" s="71">
        <v>76169999</v>
      </c>
    </row>
    <row r="765" spans="3:6" ht="48">
      <c r="C765" s="68" t="s">
        <v>339</v>
      </c>
      <c r="D765" s="68" t="s">
        <v>455</v>
      </c>
      <c r="E765" s="69" t="s">
        <v>1141</v>
      </c>
      <c r="F765" s="71">
        <v>39235000</v>
      </c>
    </row>
    <row r="766" spans="3:6" ht="60">
      <c r="C766" s="68" t="s">
        <v>226</v>
      </c>
      <c r="D766" s="68" t="s">
        <v>229</v>
      </c>
      <c r="E766" s="69" t="s">
        <v>1142</v>
      </c>
      <c r="F766" s="71">
        <v>39201000</v>
      </c>
    </row>
    <row r="767" spans="3:6" ht="48">
      <c r="C767" s="68" t="s">
        <v>339</v>
      </c>
      <c r="D767" s="68" t="s">
        <v>455</v>
      </c>
      <c r="E767" s="69" t="s">
        <v>1143</v>
      </c>
      <c r="F767" s="71">
        <v>13023990</v>
      </c>
    </row>
    <row r="768" spans="3:6" ht="48">
      <c r="C768" s="68" t="s">
        <v>226</v>
      </c>
      <c r="D768" s="68" t="s">
        <v>324</v>
      </c>
      <c r="E768" s="69" t="s">
        <v>1144</v>
      </c>
      <c r="F768" s="71">
        <v>39232990</v>
      </c>
    </row>
    <row r="769" spans="3:6" ht="48">
      <c r="C769" s="68" t="s">
        <v>226</v>
      </c>
      <c r="D769" s="68" t="s">
        <v>324</v>
      </c>
      <c r="E769" s="69" t="s">
        <v>1144</v>
      </c>
      <c r="F769" s="71">
        <v>39232990</v>
      </c>
    </row>
    <row r="770" spans="3:6" ht="60">
      <c r="C770" s="68" t="s">
        <v>226</v>
      </c>
      <c r="D770" s="68" t="s">
        <v>229</v>
      </c>
      <c r="E770" s="69" t="s">
        <v>687</v>
      </c>
      <c r="F770" s="71">
        <v>39232990</v>
      </c>
    </row>
    <row r="771" spans="3:6" ht="48">
      <c r="C771" s="68" t="s">
        <v>317</v>
      </c>
      <c r="D771" s="68" t="s">
        <v>318</v>
      </c>
      <c r="E771" s="69" t="s">
        <v>1145</v>
      </c>
      <c r="F771" s="71">
        <v>39239090</v>
      </c>
    </row>
    <row r="772" spans="3:6" ht="48">
      <c r="C772" s="68" t="s">
        <v>363</v>
      </c>
      <c r="D772" s="68" t="s">
        <v>364</v>
      </c>
      <c r="E772" s="69" t="s">
        <v>1146</v>
      </c>
      <c r="F772" s="71">
        <v>42022200</v>
      </c>
    </row>
    <row r="773" spans="3:6" ht="60">
      <c r="C773" s="68" t="s">
        <v>586</v>
      </c>
      <c r="D773" s="68" t="s">
        <v>587</v>
      </c>
      <c r="E773" s="69" t="s">
        <v>1147</v>
      </c>
      <c r="F773" s="71">
        <v>40169390</v>
      </c>
    </row>
    <row r="774" spans="3:6" ht="48">
      <c r="C774" s="68" t="s">
        <v>208</v>
      </c>
      <c r="D774" s="68" t="s">
        <v>372</v>
      </c>
      <c r="E774" s="69" t="s">
        <v>378</v>
      </c>
      <c r="F774" s="71">
        <v>62034900</v>
      </c>
    </row>
    <row r="775" spans="3:6" ht="36">
      <c r="C775" s="68" t="s">
        <v>1132</v>
      </c>
      <c r="D775" s="68" t="s">
        <v>1133</v>
      </c>
      <c r="E775" s="69" t="s">
        <v>1148</v>
      </c>
      <c r="F775" s="71">
        <v>44012200</v>
      </c>
    </row>
    <row r="776" spans="3:6" ht="48">
      <c r="C776" s="68" t="s">
        <v>767</v>
      </c>
      <c r="D776" s="68" t="s">
        <v>768</v>
      </c>
      <c r="E776" s="69" t="s">
        <v>1149</v>
      </c>
      <c r="F776" s="71">
        <v>40093290</v>
      </c>
    </row>
    <row r="777" spans="3:6" ht="48">
      <c r="C777" s="68" t="s">
        <v>184</v>
      </c>
      <c r="D777" s="68" t="s">
        <v>185</v>
      </c>
      <c r="E777" s="69" t="s">
        <v>510</v>
      </c>
      <c r="F777" s="71">
        <v>61044900</v>
      </c>
    </row>
    <row r="778" spans="3:6" ht="48">
      <c r="C778" s="68" t="s">
        <v>465</v>
      </c>
      <c r="D778" s="68" t="s">
        <v>466</v>
      </c>
      <c r="E778" s="69" t="s">
        <v>1150</v>
      </c>
      <c r="F778" s="71">
        <v>40169959</v>
      </c>
    </row>
    <row r="779" spans="3:6" ht="48">
      <c r="C779" s="68" t="s">
        <v>980</v>
      </c>
      <c r="D779" s="68" t="s">
        <v>981</v>
      </c>
      <c r="E779" s="69" t="s">
        <v>1151</v>
      </c>
      <c r="F779" s="71">
        <v>61159500</v>
      </c>
    </row>
    <row r="780" spans="3:6" ht="48">
      <c r="C780" s="68" t="s">
        <v>980</v>
      </c>
      <c r="D780" s="68" t="s">
        <v>981</v>
      </c>
      <c r="E780" s="69" t="s">
        <v>1152</v>
      </c>
      <c r="F780" s="71">
        <v>84238110</v>
      </c>
    </row>
    <row r="781" spans="3:6" ht="36">
      <c r="C781" s="68" t="s">
        <v>595</v>
      </c>
      <c r="D781" s="68" t="s">
        <v>1153</v>
      </c>
      <c r="E781" s="69" t="s">
        <v>1154</v>
      </c>
      <c r="F781" s="71">
        <v>63026000</v>
      </c>
    </row>
    <row r="782" spans="3:6" ht="72">
      <c r="C782" s="68" t="s">
        <v>262</v>
      </c>
      <c r="D782" s="68" t="s">
        <v>263</v>
      </c>
      <c r="E782" s="69" t="s">
        <v>1155</v>
      </c>
      <c r="F782" s="71" t="s">
        <v>1156</v>
      </c>
    </row>
    <row r="783" spans="3:6" ht="60">
      <c r="C783" s="68" t="s">
        <v>262</v>
      </c>
      <c r="D783" s="68" t="s">
        <v>263</v>
      </c>
      <c r="E783" s="69" t="s">
        <v>1157</v>
      </c>
      <c r="F783" s="71" t="s">
        <v>1158</v>
      </c>
    </row>
    <row r="784" spans="3:6" ht="48">
      <c r="C784" s="68" t="s">
        <v>945</v>
      </c>
      <c r="D784" s="68" t="s">
        <v>946</v>
      </c>
      <c r="E784" s="69" t="s">
        <v>1159</v>
      </c>
      <c r="F784" s="71">
        <v>61052000</v>
      </c>
    </row>
    <row r="785" spans="3:6" ht="48">
      <c r="C785" s="68" t="s">
        <v>945</v>
      </c>
      <c r="D785" s="68" t="s">
        <v>946</v>
      </c>
      <c r="E785" s="69" t="s">
        <v>923</v>
      </c>
      <c r="F785" s="71">
        <v>61052000</v>
      </c>
    </row>
    <row r="786" spans="3:6" ht="48">
      <c r="C786" s="68" t="s">
        <v>226</v>
      </c>
      <c r="D786" s="68" t="s">
        <v>324</v>
      </c>
      <c r="E786" s="69" t="s">
        <v>1160</v>
      </c>
      <c r="F786" s="71">
        <v>84099139</v>
      </c>
    </row>
    <row r="787" spans="3:6" ht="36">
      <c r="C787" s="68" t="s">
        <v>676</v>
      </c>
      <c r="D787" s="68" t="s">
        <v>677</v>
      </c>
      <c r="E787" s="69" t="s">
        <v>1161</v>
      </c>
      <c r="F787" s="71">
        <v>61159600</v>
      </c>
    </row>
    <row r="788" spans="3:6" ht="60">
      <c r="C788" s="68" t="s">
        <v>339</v>
      </c>
      <c r="D788" s="68" t="s">
        <v>1162</v>
      </c>
      <c r="E788" s="69" t="s">
        <v>1163</v>
      </c>
      <c r="F788" s="71">
        <v>73269099</v>
      </c>
    </row>
    <row r="789" spans="3:6" ht="36">
      <c r="C789" s="68" t="s">
        <v>444</v>
      </c>
      <c r="D789" s="68" t="s">
        <v>445</v>
      </c>
      <c r="E789" s="69" t="s">
        <v>1164</v>
      </c>
      <c r="F789" s="71">
        <v>73201019</v>
      </c>
    </row>
    <row r="790" spans="3:6" ht="48">
      <c r="C790" s="68" t="s">
        <v>230</v>
      </c>
      <c r="D790" s="68" t="s">
        <v>774</v>
      </c>
      <c r="E790" s="69" t="s">
        <v>508</v>
      </c>
      <c r="F790" s="71">
        <v>61062000</v>
      </c>
    </row>
    <row r="791" spans="3:6" ht="36">
      <c r="C791" s="68" t="s">
        <v>522</v>
      </c>
      <c r="D791" s="68" t="s">
        <v>523</v>
      </c>
      <c r="E791" s="69" t="s">
        <v>1165</v>
      </c>
      <c r="F791" s="71">
        <v>85299040</v>
      </c>
    </row>
    <row r="792" spans="3:6" ht="60">
      <c r="C792" s="68" t="s">
        <v>1021</v>
      </c>
      <c r="D792" s="68" t="s">
        <v>1022</v>
      </c>
      <c r="E792" s="69" t="s">
        <v>1166</v>
      </c>
      <c r="F792" s="71">
        <v>39241000</v>
      </c>
    </row>
    <row r="793" spans="3:6" ht="60">
      <c r="C793" s="68" t="s">
        <v>1021</v>
      </c>
      <c r="D793" s="68" t="s">
        <v>1022</v>
      </c>
      <c r="E793" s="69" t="s">
        <v>1167</v>
      </c>
      <c r="F793" s="71">
        <v>39241000</v>
      </c>
    </row>
    <row r="794" spans="3:6" ht="48">
      <c r="C794" s="68" t="s">
        <v>208</v>
      </c>
      <c r="D794" s="68" t="s">
        <v>372</v>
      </c>
      <c r="E794" s="69" t="s">
        <v>481</v>
      </c>
      <c r="F794" s="71">
        <v>62034900</v>
      </c>
    </row>
    <row r="795" spans="3:6" ht="48">
      <c r="C795" s="68" t="s">
        <v>776</v>
      </c>
      <c r="D795" s="68" t="s">
        <v>777</v>
      </c>
      <c r="E795" s="69" t="s">
        <v>1168</v>
      </c>
      <c r="F795" s="71">
        <v>39233090</v>
      </c>
    </row>
    <row r="796" spans="3:6" ht="60">
      <c r="C796" s="68" t="s">
        <v>277</v>
      </c>
      <c r="D796" s="68" t="s">
        <v>407</v>
      </c>
      <c r="E796" s="69" t="s">
        <v>1169</v>
      </c>
      <c r="F796" s="71">
        <v>39181011</v>
      </c>
    </row>
    <row r="797" spans="3:6" ht="48">
      <c r="C797" s="68" t="s">
        <v>208</v>
      </c>
      <c r="D797" s="68" t="s">
        <v>377</v>
      </c>
      <c r="E797" s="69" t="s">
        <v>1170</v>
      </c>
      <c r="F797" s="71">
        <v>62034900</v>
      </c>
    </row>
    <row r="798" spans="3:6" ht="48">
      <c r="C798" s="68" t="s">
        <v>208</v>
      </c>
      <c r="D798" s="68" t="s">
        <v>209</v>
      </c>
      <c r="E798" s="69" t="s">
        <v>232</v>
      </c>
      <c r="F798" s="71">
        <v>62034900</v>
      </c>
    </row>
    <row r="799" spans="3:6" ht="36">
      <c r="C799" s="68" t="s">
        <v>342</v>
      </c>
      <c r="D799" s="68" t="s">
        <v>343</v>
      </c>
      <c r="E799" s="69" t="s">
        <v>508</v>
      </c>
      <c r="F799" s="71">
        <v>61062000</v>
      </c>
    </row>
    <row r="800" spans="3:6" ht="48">
      <c r="C800" s="68" t="s">
        <v>447</v>
      </c>
      <c r="D800" s="68" t="s">
        <v>448</v>
      </c>
      <c r="E800" s="69" t="s">
        <v>1171</v>
      </c>
      <c r="F800" s="71">
        <v>40169390</v>
      </c>
    </row>
    <row r="801" spans="3:6" ht="48">
      <c r="C801" s="68" t="s">
        <v>299</v>
      </c>
      <c r="D801" s="68" t="s">
        <v>300</v>
      </c>
      <c r="E801" s="69" t="s">
        <v>1172</v>
      </c>
      <c r="F801" s="71">
        <v>48211090</v>
      </c>
    </row>
    <row r="802" spans="3:6" ht="48">
      <c r="C802" s="68" t="s">
        <v>193</v>
      </c>
      <c r="D802" s="68" t="s">
        <v>359</v>
      </c>
      <c r="E802" s="69" t="s">
        <v>936</v>
      </c>
      <c r="F802" s="71">
        <v>61062000</v>
      </c>
    </row>
    <row r="803" spans="3:6" ht="48">
      <c r="C803" s="68" t="s">
        <v>193</v>
      </c>
      <c r="D803" s="68" t="s">
        <v>359</v>
      </c>
      <c r="E803" s="69" t="s">
        <v>1173</v>
      </c>
      <c r="F803" s="71">
        <v>52084900</v>
      </c>
    </row>
    <row r="804" spans="3:6" ht="48">
      <c r="C804" s="68" t="s">
        <v>497</v>
      </c>
      <c r="D804" s="68" t="s">
        <v>498</v>
      </c>
      <c r="E804" s="69" t="s">
        <v>559</v>
      </c>
      <c r="F804" s="71">
        <v>76169999</v>
      </c>
    </row>
    <row r="805" spans="3:6" ht="48">
      <c r="C805" s="68" t="s">
        <v>447</v>
      </c>
      <c r="D805" s="68" t="s">
        <v>448</v>
      </c>
      <c r="E805" s="69" t="s">
        <v>1174</v>
      </c>
      <c r="F805" s="71">
        <v>85299040</v>
      </c>
    </row>
    <row r="806" spans="3:6" ht="36">
      <c r="C806" s="68" t="s">
        <v>1175</v>
      </c>
      <c r="D806" s="68" t="s">
        <v>1153</v>
      </c>
      <c r="E806" s="69" t="s">
        <v>1176</v>
      </c>
      <c r="F806" s="71">
        <v>39191010</v>
      </c>
    </row>
    <row r="807" spans="3:6" ht="48">
      <c r="C807" s="68" t="s">
        <v>230</v>
      </c>
      <c r="D807" s="68" t="s">
        <v>774</v>
      </c>
      <c r="E807" s="69" t="s">
        <v>1177</v>
      </c>
      <c r="F807" s="71">
        <v>61062000</v>
      </c>
    </row>
    <row r="808" spans="3:6" ht="60">
      <c r="C808" s="68" t="s">
        <v>975</v>
      </c>
      <c r="D808" s="68" t="s">
        <v>976</v>
      </c>
      <c r="E808" s="69" t="s">
        <v>871</v>
      </c>
      <c r="F808" s="71">
        <v>61062000</v>
      </c>
    </row>
    <row r="809" spans="3:6" ht="48">
      <c r="C809" s="68" t="s">
        <v>184</v>
      </c>
      <c r="D809" s="68" t="s">
        <v>185</v>
      </c>
      <c r="E809" s="69" t="s">
        <v>1178</v>
      </c>
      <c r="F809" s="71">
        <v>61052000</v>
      </c>
    </row>
    <row r="810" spans="3:6" ht="48">
      <c r="C810" s="68" t="s">
        <v>262</v>
      </c>
      <c r="D810" s="68" t="s">
        <v>263</v>
      </c>
      <c r="E810" s="69" t="s">
        <v>1179</v>
      </c>
      <c r="F810" s="71">
        <v>85369019</v>
      </c>
    </row>
    <row r="811" spans="3:6" ht="48">
      <c r="C811" s="68" t="s">
        <v>208</v>
      </c>
      <c r="D811" s="68" t="s">
        <v>377</v>
      </c>
      <c r="E811" s="69" t="s">
        <v>700</v>
      </c>
      <c r="F811" s="71">
        <v>62034900</v>
      </c>
    </row>
    <row r="812" spans="3:6" ht="48">
      <c r="C812" s="68" t="s">
        <v>208</v>
      </c>
      <c r="D812" s="68" t="s">
        <v>372</v>
      </c>
      <c r="E812" s="69" t="s">
        <v>682</v>
      </c>
      <c r="F812" s="71">
        <v>62034900</v>
      </c>
    </row>
    <row r="813" spans="3:6" ht="48">
      <c r="C813" s="68" t="s">
        <v>193</v>
      </c>
      <c r="D813" s="68" t="s">
        <v>359</v>
      </c>
      <c r="E813" s="69" t="s">
        <v>1180</v>
      </c>
      <c r="F813" s="71">
        <v>61062000</v>
      </c>
    </row>
    <row r="814" spans="3:6" ht="36">
      <c r="C814" s="68" t="s">
        <v>193</v>
      </c>
      <c r="D814" s="68" t="s">
        <v>868</v>
      </c>
      <c r="E814" s="69" t="s">
        <v>1181</v>
      </c>
      <c r="F814" s="71">
        <v>61052000</v>
      </c>
    </row>
    <row r="815" spans="3:6" ht="36">
      <c r="C815" s="68" t="s">
        <v>193</v>
      </c>
      <c r="D815" s="68" t="s">
        <v>868</v>
      </c>
      <c r="E815" s="69" t="s">
        <v>936</v>
      </c>
      <c r="F815" s="71">
        <v>61062000</v>
      </c>
    </row>
    <row r="816" spans="3:6" ht="48">
      <c r="C816" s="68" t="s">
        <v>193</v>
      </c>
      <c r="D816" s="68" t="s">
        <v>359</v>
      </c>
      <c r="E816" s="69" t="s">
        <v>1182</v>
      </c>
      <c r="F816" s="71">
        <v>52084900</v>
      </c>
    </row>
    <row r="817" spans="3:6" ht="48">
      <c r="C817" s="68" t="s">
        <v>447</v>
      </c>
      <c r="D817" s="68" t="s">
        <v>448</v>
      </c>
      <c r="E817" s="69" t="s">
        <v>201</v>
      </c>
      <c r="F817" s="71">
        <v>73201019</v>
      </c>
    </row>
    <row r="818" spans="3:6" ht="48">
      <c r="C818" s="68" t="s">
        <v>208</v>
      </c>
      <c r="D818" s="68" t="s">
        <v>209</v>
      </c>
      <c r="E818" s="69" t="s">
        <v>232</v>
      </c>
      <c r="F818" s="71">
        <v>62034900</v>
      </c>
    </row>
    <row r="819" spans="3:6" ht="36">
      <c r="C819" s="68" t="s">
        <v>676</v>
      </c>
      <c r="D819" s="68" t="s">
        <v>677</v>
      </c>
      <c r="E819" s="69" t="s">
        <v>1183</v>
      </c>
      <c r="F819" s="71">
        <v>61159600</v>
      </c>
    </row>
    <row r="820" spans="3:6" ht="60">
      <c r="C820" s="68" t="s">
        <v>339</v>
      </c>
      <c r="D820" s="68" t="s">
        <v>1162</v>
      </c>
      <c r="E820" s="69" t="s">
        <v>1184</v>
      </c>
      <c r="F820" s="71">
        <v>85015239</v>
      </c>
    </row>
    <row r="821" spans="3:6" ht="48">
      <c r="C821" s="68" t="s">
        <v>339</v>
      </c>
      <c r="D821" s="68" t="s">
        <v>455</v>
      </c>
      <c r="E821" s="69" t="s">
        <v>1185</v>
      </c>
      <c r="F821" s="71">
        <v>39181011</v>
      </c>
    </row>
    <row r="822" spans="3:6" ht="36">
      <c r="C822" s="68" t="s">
        <v>355</v>
      </c>
      <c r="D822" s="68" t="s">
        <v>1186</v>
      </c>
      <c r="E822" s="69" t="s">
        <v>1187</v>
      </c>
      <c r="F822" s="71">
        <v>47071000</v>
      </c>
    </row>
    <row r="823" spans="3:6" ht="36">
      <c r="C823" s="68" t="s">
        <v>745</v>
      </c>
      <c r="D823" s="68" t="s">
        <v>746</v>
      </c>
      <c r="E823" s="69" t="s">
        <v>1188</v>
      </c>
      <c r="F823" s="71">
        <v>48211090</v>
      </c>
    </row>
    <row r="824" spans="3:6" ht="48">
      <c r="C824" s="68" t="s">
        <v>184</v>
      </c>
      <c r="D824" s="68" t="s">
        <v>185</v>
      </c>
      <c r="E824" s="69" t="s">
        <v>632</v>
      </c>
      <c r="F824" s="71">
        <v>61044900</v>
      </c>
    </row>
    <row r="825" spans="3:6" ht="48">
      <c r="C825" s="68" t="s">
        <v>208</v>
      </c>
      <c r="D825" s="68" t="s">
        <v>681</v>
      </c>
      <c r="E825" s="69" t="s">
        <v>1189</v>
      </c>
      <c r="F825" s="71">
        <v>61044900</v>
      </c>
    </row>
    <row r="826" spans="3:6" ht="48">
      <c r="C826" s="68" t="s">
        <v>294</v>
      </c>
      <c r="D826" s="68" t="s">
        <v>295</v>
      </c>
      <c r="E826" s="69" t="s">
        <v>557</v>
      </c>
      <c r="F826" s="71">
        <v>39262060</v>
      </c>
    </row>
    <row r="827" spans="3:6" ht="48">
      <c r="C827" s="68" t="s">
        <v>190</v>
      </c>
      <c r="D827" s="68" t="s">
        <v>191</v>
      </c>
      <c r="E827" s="69" t="s">
        <v>1190</v>
      </c>
      <c r="F827" s="71">
        <v>61033900</v>
      </c>
    </row>
    <row r="828" spans="3:6" ht="48">
      <c r="C828" s="68" t="s">
        <v>786</v>
      </c>
      <c r="D828" s="68" t="s">
        <v>1191</v>
      </c>
      <c r="E828" s="69" t="s">
        <v>1192</v>
      </c>
      <c r="F828" s="71">
        <v>21011110</v>
      </c>
    </row>
    <row r="829" spans="3:6" ht="48">
      <c r="C829" s="68" t="s">
        <v>214</v>
      </c>
      <c r="D829" s="68" t="s">
        <v>215</v>
      </c>
      <c r="E829" s="69" t="s">
        <v>390</v>
      </c>
      <c r="F829" s="71">
        <v>73079990</v>
      </c>
    </row>
    <row r="830" spans="3:6" ht="48">
      <c r="C830" s="68" t="s">
        <v>1193</v>
      </c>
      <c r="D830" s="68" t="s">
        <v>946</v>
      </c>
      <c r="E830" s="69" t="s">
        <v>1194</v>
      </c>
      <c r="F830" s="71">
        <v>61029000</v>
      </c>
    </row>
    <row r="831" spans="3:6" ht="36">
      <c r="C831" s="68" t="s">
        <v>945</v>
      </c>
      <c r="D831" s="68" t="s">
        <v>1195</v>
      </c>
      <c r="E831" s="69" t="s">
        <v>1196</v>
      </c>
      <c r="F831" s="71">
        <v>61029000</v>
      </c>
    </row>
    <row r="832" spans="3:6" ht="48">
      <c r="C832" s="68" t="s">
        <v>208</v>
      </c>
      <c r="D832" s="68" t="s">
        <v>377</v>
      </c>
      <c r="E832" s="69" t="s">
        <v>844</v>
      </c>
      <c r="F832" s="71">
        <v>62034900</v>
      </c>
    </row>
    <row r="833" spans="3:6" ht="48">
      <c r="C833" s="68" t="s">
        <v>208</v>
      </c>
      <c r="D833" s="68" t="s">
        <v>209</v>
      </c>
      <c r="E833" s="69" t="s">
        <v>232</v>
      </c>
      <c r="F833" s="71">
        <v>62034900</v>
      </c>
    </row>
    <row r="834" spans="3:6" ht="48">
      <c r="C834" s="68" t="s">
        <v>452</v>
      </c>
      <c r="D834" s="68" t="s">
        <v>453</v>
      </c>
      <c r="E834" s="69" t="s">
        <v>454</v>
      </c>
      <c r="F834" s="71">
        <v>84718090</v>
      </c>
    </row>
    <row r="835" spans="3:6" ht="48">
      <c r="C835" s="68" t="s">
        <v>770</v>
      </c>
      <c r="D835" s="68" t="s">
        <v>771</v>
      </c>
      <c r="E835" s="69" t="s">
        <v>1197</v>
      </c>
      <c r="F835" s="71">
        <v>84839014</v>
      </c>
    </row>
    <row r="836" spans="3:6" ht="48">
      <c r="C836" s="68" t="s">
        <v>770</v>
      </c>
      <c r="D836" s="68" t="s">
        <v>771</v>
      </c>
      <c r="E836" s="69" t="s">
        <v>1198</v>
      </c>
      <c r="F836" s="71">
        <v>84099139</v>
      </c>
    </row>
    <row r="837" spans="3:6" ht="48">
      <c r="C837" s="68" t="s">
        <v>770</v>
      </c>
      <c r="D837" s="68" t="s">
        <v>771</v>
      </c>
      <c r="E837" s="69" t="s">
        <v>1199</v>
      </c>
      <c r="F837" s="71">
        <v>40169917</v>
      </c>
    </row>
    <row r="838" spans="3:6" ht="48">
      <c r="C838" s="68" t="s">
        <v>1200</v>
      </c>
      <c r="D838" s="68" t="s">
        <v>1201</v>
      </c>
      <c r="E838" s="69" t="s">
        <v>1202</v>
      </c>
      <c r="F838" s="71">
        <v>64039900</v>
      </c>
    </row>
    <row r="839" spans="3:6" ht="48">
      <c r="C839" s="68" t="s">
        <v>1203</v>
      </c>
      <c r="D839" s="68" t="s">
        <v>1204</v>
      </c>
      <c r="E839" s="69" t="s">
        <v>1205</v>
      </c>
      <c r="F839" s="71">
        <v>49090000</v>
      </c>
    </row>
    <row r="840" spans="3:6" ht="36">
      <c r="C840" s="68" t="s">
        <v>1206</v>
      </c>
      <c r="D840" s="68" t="s">
        <v>1207</v>
      </c>
      <c r="E840" s="69" t="s">
        <v>1208</v>
      </c>
      <c r="F840" s="71">
        <v>40169959</v>
      </c>
    </row>
    <row r="841" spans="3:6" ht="48">
      <c r="C841" s="68" t="s">
        <v>253</v>
      </c>
      <c r="D841" s="68" t="s">
        <v>1018</v>
      </c>
      <c r="E841" s="69" t="s">
        <v>1019</v>
      </c>
      <c r="F841" s="71">
        <v>48059290</v>
      </c>
    </row>
    <row r="842" spans="3:6" ht="48">
      <c r="C842" s="68" t="s">
        <v>339</v>
      </c>
      <c r="D842" s="68" t="s">
        <v>455</v>
      </c>
      <c r="E842" s="69" t="s">
        <v>621</v>
      </c>
      <c r="F842" s="71">
        <v>39181011</v>
      </c>
    </row>
    <row r="843" spans="3:6" ht="36">
      <c r="C843" s="68" t="s">
        <v>676</v>
      </c>
      <c r="D843" s="68" t="s">
        <v>677</v>
      </c>
      <c r="E843" s="69" t="s">
        <v>1209</v>
      </c>
      <c r="F843" s="71">
        <v>61159600</v>
      </c>
    </row>
    <row r="844" spans="3:6" ht="60">
      <c r="C844" s="68" t="s">
        <v>391</v>
      </c>
      <c r="D844" s="68" t="s">
        <v>392</v>
      </c>
      <c r="E844" s="69" t="s">
        <v>1210</v>
      </c>
      <c r="F844" s="71">
        <v>84828000</v>
      </c>
    </row>
    <row r="845" spans="3:6" ht="48">
      <c r="C845" s="68" t="s">
        <v>208</v>
      </c>
      <c r="D845" s="68" t="s">
        <v>372</v>
      </c>
      <c r="E845" s="69" t="s">
        <v>1211</v>
      </c>
      <c r="F845" s="71">
        <v>62034900</v>
      </c>
    </row>
    <row r="846" spans="3:6" ht="60">
      <c r="C846" s="68" t="s">
        <v>369</v>
      </c>
      <c r="D846" s="68" t="s">
        <v>370</v>
      </c>
      <c r="E846" s="69" t="s">
        <v>1212</v>
      </c>
      <c r="F846" s="71">
        <v>90021190</v>
      </c>
    </row>
    <row r="847" spans="3:6" ht="60">
      <c r="C847" s="68" t="s">
        <v>208</v>
      </c>
      <c r="D847" s="68" t="s">
        <v>360</v>
      </c>
      <c r="E847" s="69" t="s">
        <v>700</v>
      </c>
      <c r="F847" s="71">
        <v>62034900</v>
      </c>
    </row>
    <row r="848" spans="3:6" ht="36">
      <c r="C848" s="68" t="s">
        <v>342</v>
      </c>
      <c r="D848" s="68" t="s">
        <v>343</v>
      </c>
      <c r="E848" s="69" t="s">
        <v>936</v>
      </c>
      <c r="F848" s="71">
        <v>61062000</v>
      </c>
    </row>
    <row r="849" spans="3:6" ht="48">
      <c r="C849" s="68" t="s">
        <v>184</v>
      </c>
      <c r="D849" s="68" t="s">
        <v>185</v>
      </c>
      <c r="E849" s="69" t="s">
        <v>947</v>
      </c>
      <c r="F849" s="71">
        <v>61052000</v>
      </c>
    </row>
    <row r="850" spans="3:6" ht="48">
      <c r="C850" s="68" t="s">
        <v>770</v>
      </c>
      <c r="D850" s="68" t="s">
        <v>771</v>
      </c>
      <c r="E850" s="69" t="s">
        <v>1213</v>
      </c>
      <c r="F850" s="71">
        <v>73269099</v>
      </c>
    </row>
    <row r="851" spans="3:6" ht="84">
      <c r="C851" s="68" t="s">
        <v>397</v>
      </c>
      <c r="D851" s="68" t="s">
        <v>695</v>
      </c>
      <c r="E851" s="69" t="s">
        <v>1214</v>
      </c>
      <c r="F851" s="71" t="s">
        <v>1215</v>
      </c>
    </row>
    <row r="852" spans="3:6" ht="48">
      <c r="C852" s="68" t="s">
        <v>606</v>
      </c>
      <c r="D852" s="68" t="s">
        <v>607</v>
      </c>
      <c r="E852" s="69" t="s">
        <v>605</v>
      </c>
      <c r="F852" s="71">
        <v>61044900</v>
      </c>
    </row>
    <row r="853" spans="3:6" ht="36">
      <c r="C853" s="68" t="s">
        <v>522</v>
      </c>
      <c r="D853" s="68" t="s">
        <v>523</v>
      </c>
      <c r="E853" s="69" t="s">
        <v>1216</v>
      </c>
      <c r="F853" s="71">
        <v>90021190</v>
      </c>
    </row>
    <row r="854" spans="3:6" ht="48">
      <c r="C854" s="68" t="s">
        <v>397</v>
      </c>
      <c r="D854" s="68" t="s">
        <v>695</v>
      </c>
      <c r="E854" s="69" t="s">
        <v>1217</v>
      </c>
      <c r="F854" s="71">
        <v>84128000</v>
      </c>
    </row>
    <row r="855" spans="3:6" ht="36">
      <c r="C855" s="68" t="s">
        <v>1218</v>
      </c>
      <c r="D855" s="68" t="s">
        <v>1219</v>
      </c>
      <c r="E855" s="69" t="s">
        <v>1220</v>
      </c>
      <c r="F855" s="71">
        <v>61052000</v>
      </c>
    </row>
    <row r="856" spans="3:6" ht="48">
      <c r="C856" s="68" t="s">
        <v>190</v>
      </c>
      <c r="D856" s="68" t="s">
        <v>191</v>
      </c>
      <c r="E856" s="69" t="s">
        <v>1221</v>
      </c>
      <c r="F856" s="71">
        <v>52084900</v>
      </c>
    </row>
    <row r="857" spans="3:6" ht="36">
      <c r="C857" s="68" t="s">
        <v>418</v>
      </c>
      <c r="D857" s="68" t="s">
        <v>419</v>
      </c>
      <c r="E857" s="69" t="s">
        <v>1222</v>
      </c>
      <c r="F857" s="71">
        <v>29209090</v>
      </c>
    </row>
    <row r="858" spans="3:6" ht="48">
      <c r="C858" s="68" t="s">
        <v>767</v>
      </c>
      <c r="D858" s="68" t="s">
        <v>768</v>
      </c>
      <c r="E858" s="69" t="s">
        <v>1223</v>
      </c>
      <c r="F858" s="71">
        <v>40093290</v>
      </c>
    </row>
    <row r="859" spans="3:6" ht="36">
      <c r="C859" s="68" t="s">
        <v>1206</v>
      </c>
      <c r="D859" s="68" t="s">
        <v>1207</v>
      </c>
      <c r="E859" s="69" t="s">
        <v>1224</v>
      </c>
      <c r="F859" s="71">
        <v>40169320</v>
      </c>
    </row>
    <row r="860" spans="3:6" ht="36">
      <c r="C860" s="68" t="s">
        <v>745</v>
      </c>
      <c r="D860" s="68" t="s">
        <v>746</v>
      </c>
      <c r="E860" s="69" t="s">
        <v>1225</v>
      </c>
      <c r="F860" s="71">
        <v>61124100</v>
      </c>
    </row>
    <row r="861" spans="3:6" ht="36">
      <c r="C861" s="68" t="s">
        <v>676</v>
      </c>
      <c r="D861" s="68" t="s">
        <v>677</v>
      </c>
      <c r="E861" s="69" t="s">
        <v>1226</v>
      </c>
      <c r="F861" s="71">
        <v>61159600</v>
      </c>
    </row>
    <row r="862" spans="3:6" ht="36">
      <c r="C862" s="68" t="s">
        <v>676</v>
      </c>
      <c r="D862" s="68" t="s">
        <v>679</v>
      </c>
      <c r="E862" s="69" t="s">
        <v>1227</v>
      </c>
      <c r="F862" s="71">
        <v>61159600</v>
      </c>
    </row>
    <row r="863" spans="3:6" ht="48">
      <c r="C863" s="68" t="s">
        <v>1228</v>
      </c>
      <c r="D863" s="68" t="s">
        <v>1229</v>
      </c>
      <c r="E863" s="69" t="s">
        <v>1230</v>
      </c>
      <c r="F863" s="71">
        <v>85423900</v>
      </c>
    </row>
    <row r="864" spans="3:6" ht="48">
      <c r="C864" s="68" t="s">
        <v>1231</v>
      </c>
      <c r="D864" s="68" t="s">
        <v>318</v>
      </c>
      <c r="E864" s="69" t="s">
        <v>1232</v>
      </c>
      <c r="F864" s="71">
        <v>48025690</v>
      </c>
    </row>
    <row r="865" spans="3:6" ht="60">
      <c r="C865" s="68" t="s">
        <v>1233</v>
      </c>
      <c r="D865" s="68" t="s">
        <v>1234</v>
      </c>
      <c r="E865" s="69" t="s">
        <v>1235</v>
      </c>
      <c r="F865" s="71">
        <v>40169959</v>
      </c>
    </row>
    <row r="866" spans="3:6" ht="48">
      <c r="C866" s="68" t="s">
        <v>1236</v>
      </c>
      <c r="D866" s="68" t="s">
        <v>1237</v>
      </c>
      <c r="E866" s="69" t="s">
        <v>1238</v>
      </c>
      <c r="F866" s="71">
        <v>85442029</v>
      </c>
    </row>
    <row r="867" spans="3:6" ht="36">
      <c r="C867" s="68" t="s">
        <v>1239</v>
      </c>
      <c r="D867" s="68" t="s">
        <v>1240</v>
      </c>
      <c r="E867" s="69" t="s">
        <v>1241</v>
      </c>
      <c r="F867" s="71">
        <v>47071000</v>
      </c>
    </row>
    <row r="868" spans="3:6" ht="48">
      <c r="C868" s="68" t="s">
        <v>1242</v>
      </c>
      <c r="D868" s="68" t="s">
        <v>1243</v>
      </c>
      <c r="E868" s="69" t="s">
        <v>1244</v>
      </c>
      <c r="F868" s="71">
        <v>85322100</v>
      </c>
    </row>
    <row r="869" spans="3:6" ht="60">
      <c r="C869" s="68" t="s">
        <v>235</v>
      </c>
      <c r="D869" s="68" t="s">
        <v>1045</v>
      </c>
      <c r="E869" s="69" t="s">
        <v>1245</v>
      </c>
      <c r="F869" s="71">
        <v>61029000</v>
      </c>
    </row>
    <row r="870" spans="3:6" ht="36">
      <c r="C870" s="68" t="s">
        <v>187</v>
      </c>
      <c r="D870" s="68" t="s">
        <v>188</v>
      </c>
      <c r="E870" s="69" t="s">
        <v>772</v>
      </c>
      <c r="F870" s="71">
        <v>73182400</v>
      </c>
    </row>
    <row r="871" spans="3:6" ht="48">
      <c r="C871" s="68" t="s">
        <v>374</v>
      </c>
      <c r="D871" s="68" t="s">
        <v>375</v>
      </c>
      <c r="E871" s="69" t="s">
        <v>1246</v>
      </c>
      <c r="F871" s="71">
        <v>84219930</v>
      </c>
    </row>
    <row r="872" spans="3:6" ht="36">
      <c r="C872" s="68" t="s">
        <v>187</v>
      </c>
      <c r="D872" s="68" t="s">
        <v>188</v>
      </c>
      <c r="E872" s="69" t="s">
        <v>928</v>
      </c>
      <c r="F872" s="71">
        <v>40169914</v>
      </c>
    </row>
    <row r="873" spans="3:6" ht="36">
      <c r="C873" s="68" t="s">
        <v>799</v>
      </c>
      <c r="D873" s="68" t="s">
        <v>800</v>
      </c>
      <c r="E873" s="69" t="s">
        <v>792</v>
      </c>
      <c r="F873" s="71">
        <v>61033900</v>
      </c>
    </row>
    <row r="874" spans="3:6" ht="48">
      <c r="C874" s="68" t="s">
        <v>770</v>
      </c>
      <c r="D874" s="68" t="s">
        <v>771</v>
      </c>
      <c r="E874" s="69" t="s">
        <v>1247</v>
      </c>
      <c r="F874" s="71">
        <v>73182900</v>
      </c>
    </row>
    <row r="875" spans="3:6" ht="48">
      <c r="C875" s="68" t="s">
        <v>214</v>
      </c>
      <c r="D875" s="68" t="s">
        <v>215</v>
      </c>
      <c r="E875" s="69" t="s">
        <v>390</v>
      </c>
      <c r="F875" s="71">
        <v>73079990</v>
      </c>
    </row>
    <row r="876" spans="3:6" ht="36">
      <c r="C876" s="68" t="s">
        <v>187</v>
      </c>
      <c r="D876" s="68" t="s">
        <v>188</v>
      </c>
      <c r="E876" s="69" t="s">
        <v>1248</v>
      </c>
      <c r="F876" s="71">
        <v>84099139</v>
      </c>
    </row>
    <row r="877" spans="3:6" ht="48">
      <c r="C877" s="68" t="s">
        <v>214</v>
      </c>
      <c r="D877" s="68" t="s">
        <v>1249</v>
      </c>
      <c r="E877" s="69" t="s">
        <v>1250</v>
      </c>
      <c r="F877" s="71">
        <v>73079990</v>
      </c>
    </row>
    <row r="878" spans="3:6" ht="60">
      <c r="C878" s="68" t="s">
        <v>412</v>
      </c>
      <c r="D878" s="68" t="s">
        <v>407</v>
      </c>
      <c r="E878" s="69" t="s">
        <v>1251</v>
      </c>
      <c r="F878" s="71">
        <v>85258039</v>
      </c>
    </row>
    <row r="879" spans="3:6" ht="48">
      <c r="C879" s="68" t="s">
        <v>230</v>
      </c>
      <c r="D879" s="68" t="s">
        <v>774</v>
      </c>
      <c r="E879" s="69" t="s">
        <v>204</v>
      </c>
      <c r="F879" s="71">
        <v>61069000</v>
      </c>
    </row>
    <row r="880" spans="3:6" ht="48">
      <c r="C880" s="68" t="s">
        <v>339</v>
      </c>
      <c r="D880" s="68" t="s">
        <v>455</v>
      </c>
      <c r="E880" s="69" t="s">
        <v>1252</v>
      </c>
      <c r="F880" s="71">
        <v>13023990</v>
      </c>
    </row>
    <row r="881" spans="3:6" ht="48">
      <c r="C881" s="68" t="s">
        <v>349</v>
      </c>
      <c r="D881" s="68" t="s">
        <v>350</v>
      </c>
      <c r="E881" s="69" t="s">
        <v>1253</v>
      </c>
      <c r="F881" s="71">
        <v>90230000</v>
      </c>
    </row>
    <row r="882" spans="3:6" ht="36">
      <c r="C882" s="68" t="s">
        <v>640</v>
      </c>
      <c r="D882" s="68" t="s">
        <v>641</v>
      </c>
      <c r="E882" s="69" t="s">
        <v>1254</v>
      </c>
      <c r="F882" s="71">
        <v>47071000</v>
      </c>
    </row>
    <row r="883" spans="3:6" ht="36">
      <c r="C883" s="68" t="s">
        <v>522</v>
      </c>
      <c r="D883" s="68" t="s">
        <v>523</v>
      </c>
      <c r="E883" s="69" t="s">
        <v>1255</v>
      </c>
      <c r="F883" s="71">
        <v>90021190</v>
      </c>
    </row>
    <row r="884" spans="3:6" ht="48">
      <c r="C884" s="68" t="s">
        <v>294</v>
      </c>
      <c r="D884" s="68" t="s">
        <v>295</v>
      </c>
      <c r="E884" s="69" t="s">
        <v>557</v>
      </c>
      <c r="F884" s="71">
        <v>39262060</v>
      </c>
    </row>
    <row r="885" spans="3:6" ht="48">
      <c r="C885" s="68" t="s">
        <v>193</v>
      </c>
      <c r="D885" s="68" t="s">
        <v>359</v>
      </c>
      <c r="E885" s="69" t="s">
        <v>1256</v>
      </c>
      <c r="F885" s="71">
        <v>61069000</v>
      </c>
    </row>
    <row r="886" spans="3:6" ht="48">
      <c r="C886" s="68" t="s">
        <v>339</v>
      </c>
      <c r="D886" s="68" t="s">
        <v>455</v>
      </c>
      <c r="E886" s="69" t="s">
        <v>1257</v>
      </c>
      <c r="F886" s="71">
        <v>13023990</v>
      </c>
    </row>
    <row r="887" spans="3:6" ht="48">
      <c r="C887" s="68" t="s">
        <v>945</v>
      </c>
      <c r="D887" s="68" t="s">
        <v>946</v>
      </c>
      <c r="E887" s="69" t="s">
        <v>1181</v>
      </c>
      <c r="F887" s="71">
        <v>61052000</v>
      </c>
    </row>
    <row r="888" spans="3:6" ht="48">
      <c r="C888" s="68" t="s">
        <v>294</v>
      </c>
      <c r="D888" s="68" t="s">
        <v>295</v>
      </c>
      <c r="E888" s="69" t="s">
        <v>1258</v>
      </c>
      <c r="F888" s="71">
        <v>39262060</v>
      </c>
    </row>
    <row r="889" spans="3:6" ht="48">
      <c r="C889" s="68" t="s">
        <v>294</v>
      </c>
      <c r="D889" s="68" t="s">
        <v>295</v>
      </c>
      <c r="E889" s="69" t="s">
        <v>1259</v>
      </c>
      <c r="F889" s="71">
        <v>39262060</v>
      </c>
    </row>
    <row r="890" spans="3:6" ht="48">
      <c r="C890" s="68" t="s">
        <v>339</v>
      </c>
      <c r="D890" s="68" t="s">
        <v>455</v>
      </c>
      <c r="E890" s="69" t="s">
        <v>1260</v>
      </c>
      <c r="F890" s="71">
        <v>13023990</v>
      </c>
    </row>
    <row r="891" spans="3:6" ht="48">
      <c r="C891" s="68" t="s">
        <v>184</v>
      </c>
      <c r="D891" s="68" t="s">
        <v>185</v>
      </c>
      <c r="E891" s="69" t="s">
        <v>1189</v>
      </c>
      <c r="F891" s="71">
        <v>61044900</v>
      </c>
    </row>
    <row r="892" spans="3:6" ht="36">
      <c r="C892" s="68" t="s">
        <v>1261</v>
      </c>
      <c r="D892" s="68" t="s">
        <v>1262</v>
      </c>
      <c r="E892" s="69" t="s">
        <v>1263</v>
      </c>
      <c r="F892" s="71">
        <v>49060090</v>
      </c>
    </row>
    <row r="893" spans="3:6" ht="48">
      <c r="C893" s="68" t="s">
        <v>208</v>
      </c>
      <c r="D893" s="68" t="s">
        <v>372</v>
      </c>
      <c r="E893" s="69" t="s">
        <v>232</v>
      </c>
      <c r="F893" s="71">
        <v>62034900</v>
      </c>
    </row>
    <row r="894" spans="3:6" ht="36">
      <c r="C894" s="68" t="s">
        <v>394</v>
      </c>
      <c r="D894" s="68" t="s">
        <v>382</v>
      </c>
      <c r="E894" s="69" t="s">
        <v>1264</v>
      </c>
      <c r="F894" s="71">
        <v>84099139</v>
      </c>
    </row>
    <row r="895" spans="3:6" ht="48">
      <c r="C895" s="68" t="s">
        <v>339</v>
      </c>
      <c r="D895" s="68" t="s">
        <v>455</v>
      </c>
      <c r="E895" s="69" t="s">
        <v>1265</v>
      </c>
      <c r="F895" s="71">
        <v>13023990</v>
      </c>
    </row>
    <row r="896" spans="3:6" ht="60">
      <c r="C896" s="68" t="s">
        <v>259</v>
      </c>
      <c r="D896" s="68" t="s">
        <v>260</v>
      </c>
      <c r="E896" s="69" t="s">
        <v>1266</v>
      </c>
      <c r="F896" s="71">
        <v>85423900</v>
      </c>
    </row>
    <row r="897" spans="3:6" ht="36">
      <c r="C897" s="68" t="s">
        <v>193</v>
      </c>
      <c r="D897" s="68" t="s">
        <v>867</v>
      </c>
      <c r="E897" s="69" t="s">
        <v>936</v>
      </c>
      <c r="F897" s="71">
        <v>61062000</v>
      </c>
    </row>
    <row r="898" spans="3:6" ht="36">
      <c r="C898" s="68" t="s">
        <v>1267</v>
      </c>
      <c r="D898" s="68" t="s">
        <v>1268</v>
      </c>
      <c r="E898" s="69" t="s">
        <v>1269</v>
      </c>
      <c r="F898" s="71">
        <v>42022200</v>
      </c>
    </row>
    <row r="899" spans="3:6" ht="48">
      <c r="C899" s="68" t="s">
        <v>733</v>
      </c>
      <c r="D899" s="68" t="s">
        <v>734</v>
      </c>
      <c r="E899" s="69" t="s">
        <v>1270</v>
      </c>
      <c r="F899" s="71">
        <v>48209000</v>
      </c>
    </row>
    <row r="900" spans="3:6" ht="36">
      <c r="C900" s="68" t="s">
        <v>1271</v>
      </c>
      <c r="D900" s="68" t="s">
        <v>1272</v>
      </c>
      <c r="E900" s="69" t="s">
        <v>1273</v>
      </c>
      <c r="F900" s="71">
        <v>61121900</v>
      </c>
    </row>
    <row r="901" spans="3:6" ht="48">
      <c r="C901" s="68" t="s">
        <v>1274</v>
      </c>
      <c r="D901" s="68" t="s">
        <v>1275</v>
      </c>
      <c r="E901" s="69" t="s">
        <v>1276</v>
      </c>
      <c r="F901" s="71">
        <v>85129020</v>
      </c>
    </row>
    <row r="902" spans="3:6" ht="36">
      <c r="C902" s="68" t="s">
        <v>1277</v>
      </c>
      <c r="D902" s="68" t="s">
        <v>1278</v>
      </c>
      <c r="E902" s="69" t="s">
        <v>1279</v>
      </c>
      <c r="F902" s="101">
        <v>64041190</v>
      </c>
    </row>
    <row r="903" spans="3:6" ht="36">
      <c r="C903" s="68" t="s">
        <v>1280</v>
      </c>
      <c r="D903" s="68" t="s">
        <v>1281</v>
      </c>
      <c r="E903" s="69" t="s">
        <v>1282</v>
      </c>
      <c r="F903" s="71">
        <v>39159000</v>
      </c>
    </row>
    <row r="904" spans="3:6" ht="48">
      <c r="C904" s="68" t="s">
        <v>394</v>
      </c>
      <c r="D904" s="68" t="s">
        <v>382</v>
      </c>
      <c r="E904" s="69" t="s">
        <v>1283</v>
      </c>
      <c r="F904" s="71">
        <v>40169320</v>
      </c>
    </row>
    <row r="905" spans="3:6" ht="48">
      <c r="C905" s="68" t="s">
        <v>240</v>
      </c>
      <c r="D905" s="68" t="s">
        <v>241</v>
      </c>
      <c r="E905" s="69" t="s">
        <v>1284</v>
      </c>
      <c r="F905" s="71">
        <v>39232990</v>
      </c>
    </row>
    <row r="906" spans="3:6" ht="36">
      <c r="C906" s="68" t="s">
        <v>355</v>
      </c>
      <c r="D906" s="68" t="s">
        <v>386</v>
      </c>
      <c r="E906" s="69" t="s">
        <v>1285</v>
      </c>
      <c r="F906" s="71">
        <v>39202090</v>
      </c>
    </row>
    <row r="907" spans="3:6" ht="60">
      <c r="C907" s="68" t="s">
        <v>1286</v>
      </c>
      <c r="D907" s="68" t="s">
        <v>1287</v>
      </c>
      <c r="E907" s="69" t="s">
        <v>246</v>
      </c>
      <c r="F907" s="71">
        <v>61029000</v>
      </c>
    </row>
    <row r="908" spans="3:6" ht="36">
      <c r="C908" s="68" t="s">
        <v>1288</v>
      </c>
      <c r="D908" s="68" t="s">
        <v>1289</v>
      </c>
      <c r="E908" s="69" t="s">
        <v>1290</v>
      </c>
      <c r="F908" s="68">
        <v>52084900</v>
      </c>
    </row>
    <row r="909" spans="3:6" ht="48">
      <c r="C909" s="68" t="s">
        <v>412</v>
      </c>
      <c r="D909" s="68" t="s">
        <v>1138</v>
      </c>
      <c r="E909" s="69" t="s">
        <v>1291</v>
      </c>
      <c r="F909" s="71">
        <v>39159000</v>
      </c>
    </row>
    <row r="910" spans="3:6" ht="36">
      <c r="C910" s="68" t="s">
        <v>1277</v>
      </c>
      <c r="D910" s="68" t="s">
        <v>1278</v>
      </c>
      <c r="E910" s="69" t="s">
        <v>1292</v>
      </c>
      <c r="F910" s="101">
        <v>64041190</v>
      </c>
    </row>
    <row r="911" spans="3:6" ht="48">
      <c r="C911" s="68" t="s">
        <v>184</v>
      </c>
      <c r="D911" s="68" t="s">
        <v>185</v>
      </c>
      <c r="E911" s="69" t="s">
        <v>515</v>
      </c>
      <c r="F911" s="71">
        <v>61044900</v>
      </c>
    </row>
    <row r="912" spans="3:6" ht="48">
      <c r="C912" s="68" t="s">
        <v>208</v>
      </c>
      <c r="D912" s="68" t="s">
        <v>372</v>
      </c>
      <c r="E912" s="69" t="s">
        <v>1293</v>
      </c>
      <c r="F912" s="101">
        <v>62034900</v>
      </c>
    </row>
    <row r="913" spans="3:6" ht="48">
      <c r="C913" s="68" t="s">
        <v>1294</v>
      </c>
      <c r="D913" s="68" t="s">
        <v>1295</v>
      </c>
      <c r="E913" s="69" t="s">
        <v>936</v>
      </c>
      <c r="F913" s="71">
        <v>61062000</v>
      </c>
    </row>
    <row r="914" spans="3:6" ht="36">
      <c r="C914" s="68" t="s">
        <v>1296</v>
      </c>
      <c r="D914" s="68" t="s">
        <v>1297</v>
      </c>
      <c r="E914" s="69" t="s">
        <v>232</v>
      </c>
      <c r="F914" s="101">
        <v>62034900</v>
      </c>
    </row>
    <row r="915" spans="3:6" ht="48">
      <c r="C915" s="68" t="s">
        <v>193</v>
      </c>
      <c r="D915" s="68" t="s">
        <v>359</v>
      </c>
      <c r="E915" s="69" t="s">
        <v>204</v>
      </c>
      <c r="F915" s="71">
        <v>61069000</v>
      </c>
    </row>
    <row r="916" spans="3:6" ht="48">
      <c r="C916" s="68" t="s">
        <v>208</v>
      </c>
      <c r="D916" s="68" t="s">
        <v>209</v>
      </c>
      <c r="E916" s="69" t="s">
        <v>844</v>
      </c>
      <c r="F916" s="101">
        <v>62034900</v>
      </c>
    </row>
    <row r="917" spans="3:6" ht="36">
      <c r="C917" s="68" t="s">
        <v>193</v>
      </c>
      <c r="D917" s="68" t="s">
        <v>867</v>
      </c>
      <c r="E917" s="69" t="s">
        <v>1034</v>
      </c>
      <c r="F917" s="71">
        <v>61069000</v>
      </c>
    </row>
    <row r="918" spans="3:6" ht="48">
      <c r="C918" s="68" t="s">
        <v>828</v>
      </c>
      <c r="D918" s="68" t="s">
        <v>829</v>
      </c>
      <c r="E918" s="69" t="s">
        <v>174</v>
      </c>
      <c r="F918" s="71">
        <v>49119990</v>
      </c>
    </row>
    <row r="919" spans="3:6" ht="48">
      <c r="C919" s="68" t="s">
        <v>945</v>
      </c>
      <c r="D919" s="68" t="s">
        <v>946</v>
      </c>
      <c r="E919" s="69" t="s">
        <v>1298</v>
      </c>
      <c r="F919" s="68">
        <v>52084900</v>
      </c>
    </row>
    <row r="920" spans="3:6" ht="60">
      <c r="C920" s="68" t="s">
        <v>664</v>
      </c>
      <c r="D920" s="68" t="s">
        <v>665</v>
      </c>
      <c r="E920" s="69" t="s">
        <v>836</v>
      </c>
      <c r="F920" s="71">
        <v>84439990</v>
      </c>
    </row>
    <row r="921" spans="3:6" ht="48">
      <c r="C921" s="68" t="s">
        <v>465</v>
      </c>
      <c r="D921" s="68" t="s">
        <v>466</v>
      </c>
      <c r="E921" s="69" t="s">
        <v>1299</v>
      </c>
      <c r="F921" s="71">
        <v>56079010</v>
      </c>
    </row>
    <row r="922" spans="3:6" ht="48">
      <c r="C922" s="68" t="s">
        <v>465</v>
      </c>
      <c r="D922" s="68" t="s">
        <v>466</v>
      </c>
      <c r="E922" s="69" t="s">
        <v>1299</v>
      </c>
      <c r="F922" s="71">
        <v>56079010</v>
      </c>
    </row>
    <row r="923" spans="3:6" ht="48">
      <c r="C923" s="68" t="s">
        <v>205</v>
      </c>
      <c r="D923" s="68" t="s">
        <v>206</v>
      </c>
      <c r="E923" s="69" t="s">
        <v>1300</v>
      </c>
      <c r="F923" s="71">
        <v>39263000</v>
      </c>
    </row>
    <row r="924" spans="3:6" ht="48">
      <c r="C924" s="68" t="s">
        <v>339</v>
      </c>
      <c r="D924" s="68" t="s">
        <v>1301</v>
      </c>
      <c r="E924" s="69" t="s">
        <v>910</v>
      </c>
      <c r="F924" s="71">
        <v>39181011</v>
      </c>
    </row>
    <row r="925" spans="3:6" ht="48">
      <c r="C925" s="68" t="s">
        <v>1302</v>
      </c>
      <c r="D925" s="68" t="s">
        <v>1303</v>
      </c>
      <c r="E925" s="69" t="s">
        <v>1304</v>
      </c>
      <c r="F925" s="71">
        <v>52084900</v>
      </c>
    </row>
    <row r="926" spans="3:6" ht="36">
      <c r="C926" s="68" t="s">
        <v>1305</v>
      </c>
      <c r="D926" s="68" t="s">
        <v>1306</v>
      </c>
      <c r="E926" s="69" t="s">
        <v>911</v>
      </c>
      <c r="F926" s="71">
        <v>61044900</v>
      </c>
    </row>
    <row r="927" spans="3:6" ht="36">
      <c r="C927" s="68" t="s">
        <v>1233</v>
      </c>
      <c r="D927" s="68" t="s">
        <v>1307</v>
      </c>
      <c r="E927" s="69" t="s">
        <v>1308</v>
      </c>
      <c r="F927" s="71">
        <v>40169951</v>
      </c>
    </row>
    <row r="928" spans="3:6" ht="36">
      <c r="C928" s="68" t="s">
        <v>1309</v>
      </c>
      <c r="D928" s="68" t="s">
        <v>1310</v>
      </c>
      <c r="E928" s="69" t="s">
        <v>538</v>
      </c>
      <c r="F928" s="71">
        <v>73201019</v>
      </c>
    </row>
    <row r="929" spans="3:6" ht="48">
      <c r="C929" s="68" t="s">
        <v>1311</v>
      </c>
      <c r="D929" s="68" t="s">
        <v>1312</v>
      </c>
      <c r="E929" s="69" t="s">
        <v>1313</v>
      </c>
      <c r="F929" s="71">
        <v>44190000</v>
      </c>
    </row>
    <row r="930" spans="3:6" ht="48">
      <c r="C930" s="68" t="s">
        <v>1314</v>
      </c>
      <c r="D930" s="68" t="s">
        <v>1315</v>
      </c>
      <c r="E930" s="69" t="s">
        <v>1316</v>
      </c>
      <c r="F930" s="71">
        <v>39232990</v>
      </c>
    </row>
    <row r="931" spans="3:6" ht="48">
      <c r="C931" s="68" t="s">
        <v>1317</v>
      </c>
      <c r="D931" s="68" t="s">
        <v>1318</v>
      </c>
      <c r="E931" s="69" t="s">
        <v>1319</v>
      </c>
      <c r="F931" s="71">
        <v>76041010</v>
      </c>
    </row>
    <row r="932" spans="3:6" ht="36">
      <c r="C932" s="68" t="s">
        <v>187</v>
      </c>
      <c r="D932" s="68" t="s">
        <v>188</v>
      </c>
      <c r="E932" s="69" t="s">
        <v>1320</v>
      </c>
      <c r="F932" s="71">
        <v>40101900</v>
      </c>
    </row>
    <row r="933" spans="3:6" ht="48">
      <c r="C933" s="68" t="s">
        <v>1175</v>
      </c>
      <c r="D933" s="68" t="s">
        <v>206</v>
      </c>
      <c r="E933" s="69" t="s">
        <v>1321</v>
      </c>
      <c r="F933" s="71">
        <v>90292090</v>
      </c>
    </row>
    <row r="934" spans="3:6" ht="60">
      <c r="C934" s="68" t="s">
        <v>1175</v>
      </c>
      <c r="D934" s="68" t="s">
        <v>206</v>
      </c>
      <c r="E934" s="69" t="s">
        <v>1322</v>
      </c>
      <c r="F934" s="71">
        <v>39263000</v>
      </c>
    </row>
    <row r="935" spans="3:6" ht="48">
      <c r="C935" s="68" t="s">
        <v>202</v>
      </c>
      <c r="D935" s="68" t="s">
        <v>203</v>
      </c>
      <c r="E935" s="69" t="s">
        <v>1323</v>
      </c>
      <c r="F935" s="71">
        <v>61069000</v>
      </c>
    </row>
    <row r="936" spans="3:6" ht="48">
      <c r="C936" s="68" t="s">
        <v>202</v>
      </c>
      <c r="D936" s="68" t="s">
        <v>1324</v>
      </c>
      <c r="E936" s="69" t="s">
        <v>871</v>
      </c>
      <c r="F936" s="71">
        <v>61033900</v>
      </c>
    </row>
    <row r="937" spans="3:6" ht="48">
      <c r="C937" s="68" t="s">
        <v>339</v>
      </c>
      <c r="D937" s="68" t="s">
        <v>1301</v>
      </c>
      <c r="E937" s="69" t="s">
        <v>456</v>
      </c>
      <c r="F937" s="71">
        <v>39181011</v>
      </c>
    </row>
    <row r="938" spans="3:6" ht="48">
      <c r="C938" s="68" t="s">
        <v>202</v>
      </c>
      <c r="D938" s="68" t="s">
        <v>1324</v>
      </c>
      <c r="E938" s="69" t="s">
        <v>1325</v>
      </c>
      <c r="F938" s="71">
        <v>61033900</v>
      </c>
    </row>
    <row r="939" spans="3:6" ht="48">
      <c r="C939" s="68" t="s">
        <v>202</v>
      </c>
      <c r="D939" s="68" t="s">
        <v>203</v>
      </c>
      <c r="E939" s="69" t="s">
        <v>1326</v>
      </c>
      <c r="F939" s="71">
        <v>61069000</v>
      </c>
    </row>
    <row r="940" spans="3:6" ht="48">
      <c r="C940" s="68" t="s">
        <v>1327</v>
      </c>
      <c r="D940" s="68" t="s">
        <v>1328</v>
      </c>
      <c r="E940" s="69" t="s">
        <v>1329</v>
      </c>
      <c r="F940" s="71">
        <v>61169900</v>
      </c>
    </row>
    <row r="941" spans="3:6" ht="48">
      <c r="C941" s="68" t="s">
        <v>208</v>
      </c>
      <c r="D941" s="68" t="s">
        <v>377</v>
      </c>
      <c r="E941" s="69" t="s">
        <v>378</v>
      </c>
      <c r="F941" s="71">
        <v>62034900</v>
      </c>
    </row>
    <row r="942" spans="3:6" ht="48">
      <c r="C942" s="68" t="s">
        <v>208</v>
      </c>
      <c r="D942" s="68" t="s">
        <v>372</v>
      </c>
      <c r="E942" s="69" t="s">
        <v>511</v>
      </c>
      <c r="F942" s="71">
        <v>62034900</v>
      </c>
    </row>
    <row r="943" spans="3:6" ht="48">
      <c r="C943" s="68" t="s">
        <v>659</v>
      </c>
      <c r="D943" s="68" t="s">
        <v>660</v>
      </c>
      <c r="E943" s="69" t="s">
        <v>1330</v>
      </c>
      <c r="F943" s="71">
        <v>63026000</v>
      </c>
    </row>
    <row r="944" spans="3:6" ht="36">
      <c r="C944" s="68" t="s">
        <v>1233</v>
      </c>
      <c r="D944" s="68" t="s">
        <v>1307</v>
      </c>
      <c r="E944" s="69" t="s">
        <v>1331</v>
      </c>
      <c r="F944" s="71">
        <v>40169951</v>
      </c>
    </row>
    <row r="945" spans="3:6" ht="60">
      <c r="C945" s="68" t="s">
        <v>235</v>
      </c>
      <c r="D945" s="68" t="s">
        <v>1045</v>
      </c>
      <c r="E945" s="69" t="s">
        <v>1332</v>
      </c>
      <c r="F945" s="71">
        <v>61029000</v>
      </c>
    </row>
    <row r="946" spans="3:6" ht="48">
      <c r="C946" s="68" t="s">
        <v>858</v>
      </c>
      <c r="D946" s="68" t="s">
        <v>859</v>
      </c>
      <c r="E946" s="69" t="s">
        <v>905</v>
      </c>
      <c r="F946" s="71">
        <v>61052000</v>
      </c>
    </row>
    <row r="947" spans="3:6" ht="36">
      <c r="C947" s="68" t="s">
        <v>799</v>
      </c>
      <c r="D947" s="68" t="s">
        <v>800</v>
      </c>
      <c r="E947" s="69" t="s">
        <v>1333</v>
      </c>
      <c r="F947" s="71">
        <v>61033900</v>
      </c>
    </row>
    <row r="948" spans="3:6" ht="48">
      <c r="C948" s="68" t="s">
        <v>1228</v>
      </c>
      <c r="D948" s="68" t="s">
        <v>1229</v>
      </c>
      <c r="E948" s="69" t="s">
        <v>1334</v>
      </c>
      <c r="F948" s="71">
        <v>85423900</v>
      </c>
    </row>
    <row r="949" spans="3:6" ht="36">
      <c r="C949" s="68" t="s">
        <v>676</v>
      </c>
      <c r="D949" s="68" t="s">
        <v>677</v>
      </c>
      <c r="E949" s="69" t="s">
        <v>1335</v>
      </c>
      <c r="F949" s="71">
        <v>61159600</v>
      </c>
    </row>
    <row r="950" spans="3:6" ht="36">
      <c r="C950" s="68" t="s">
        <v>676</v>
      </c>
      <c r="D950" s="68" t="s">
        <v>679</v>
      </c>
      <c r="E950" s="69" t="s">
        <v>1336</v>
      </c>
      <c r="F950" s="71">
        <v>49019990</v>
      </c>
    </row>
    <row r="951" spans="3:6" ht="36">
      <c r="C951" s="68" t="s">
        <v>1076</v>
      </c>
      <c r="D951" s="68" t="s">
        <v>1077</v>
      </c>
      <c r="E951" s="69" t="s">
        <v>1078</v>
      </c>
      <c r="F951" s="71">
        <v>72163200</v>
      </c>
    </row>
    <row r="952" spans="3:6" ht="48">
      <c r="C952" s="68" t="s">
        <v>208</v>
      </c>
      <c r="D952" s="68" t="s">
        <v>864</v>
      </c>
      <c r="E952" s="69" t="s">
        <v>384</v>
      </c>
      <c r="F952" s="71">
        <v>62034900</v>
      </c>
    </row>
    <row r="953" spans="3:6" ht="48">
      <c r="C953" s="68" t="s">
        <v>208</v>
      </c>
      <c r="D953" s="68" t="s">
        <v>209</v>
      </c>
      <c r="E953" s="69" t="s">
        <v>183</v>
      </c>
      <c r="F953" s="71">
        <v>62034900</v>
      </c>
    </row>
    <row r="954" spans="3:6" ht="36">
      <c r="C954" s="68" t="s">
        <v>522</v>
      </c>
      <c r="D954" s="68" t="s">
        <v>1080</v>
      </c>
      <c r="E954" s="69" t="s">
        <v>1337</v>
      </c>
      <c r="F954" s="71">
        <v>90021190</v>
      </c>
    </row>
    <row r="955" spans="3:6" ht="48">
      <c r="C955" s="68" t="s">
        <v>349</v>
      </c>
      <c r="D955" s="68" t="s">
        <v>350</v>
      </c>
      <c r="E955" s="69" t="s">
        <v>1338</v>
      </c>
      <c r="F955" s="71">
        <v>44140000</v>
      </c>
    </row>
    <row r="956" spans="3:6" ht="36">
      <c r="C956" s="68" t="s">
        <v>1339</v>
      </c>
      <c r="D956" s="68" t="s">
        <v>864</v>
      </c>
      <c r="E956" s="69" t="s">
        <v>1340</v>
      </c>
      <c r="F956" s="71">
        <v>72124010</v>
      </c>
    </row>
    <row r="957" spans="3:6" ht="36">
      <c r="C957" s="68" t="s">
        <v>1206</v>
      </c>
      <c r="D957" s="68" t="s">
        <v>1207</v>
      </c>
      <c r="E957" s="69" t="s">
        <v>1341</v>
      </c>
      <c r="F957" s="71">
        <v>73059000</v>
      </c>
    </row>
    <row r="958" spans="3:6" ht="48">
      <c r="C958" s="68" t="s">
        <v>1342</v>
      </c>
      <c r="D958" s="68" t="s">
        <v>1343</v>
      </c>
      <c r="E958" s="69" t="s">
        <v>538</v>
      </c>
      <c r="F958" s="71">
        <v>73201019</v>
      </c>
    </row>
    <row r="959" spans="3:6" ht="48">
      <c r="C959" s="68" t="s">
        <v>202</v>
      </c>
      <c r="D959" s="68" t="s">
        <v>203</v>
      </c>
      <c r="E959" s="69" t="s">
        <v>1344</v>
      </c>
      <c r="F959" s="71">
        <v>61069000</v>
      </c>
    </row>
    <row r="960" spans="3:6" ht="48">
      <c r="C960" s="68" t="s">
        <v>980</v>
      </c>
      <c r="D960" s="68" t="s">
        <v>981</v>
      </c>
      <c r="E960" s="69" t="s">
        <v>1345</v>
      </c>
      <c r="F960" s="71">
        <v>85044011</v>
      </c>
    </row>
    <row r="961" spans="3:6" ht="36">
      <c r="C961" s="68" t="s">
        <v>1346</v>
      </c>
      <c r="D961" s="68" t="s">
        <v>1347</v>
      </c>
      <c r="E961" s="69" t="s">
        <v>1348</v>
      </c>
      <c r="F961" s="71">
        <v>61029000</v>
      </c>
    </row>
    <row r="962" spans="3:6" ht="36">
      <c r="C962" s="68" t="s">
        <v>187</v>
      </c>
      <c r="D962" s="68" t="s">
        <v>188</v>
      </c>
      <c r="E962" s="69" t="s">
        <v>1349</v>
      </c>
      <c r="F962" s="71">
        <v>90281090</v>
      </c>
    </row>
    <row r="963" spans="3:6" ht="36">
      <c r="C963" s="68" t="s">
        <v>522</v>
      </c>
      <c r="D963" s="68" t="s">
        <v>523</v>
      </c>
      <c r="E963" s="69" t="s">
        <v>1165</v>
      </c>
      <c r="F963" s="71">
        <v>85299040</v>
      </c>
    </row>
    <row r="964" spans="3:6" ht="48">
      <c r="C964" s="68" t="s">
        <v>519</v>
      </c>
      <c r="D964" s="68" t="s">
        <v>520</v>
      </c>
      <c r="E964" s="69" t="s">
        <v>1350</v>
      </c>
      <c r="F964" s="71">
        <v>48211090</v>
      </c>
    </row>
    <row r="965" spans="3:6" ht="48">
      <c r="C965" s="68" t="s">
        <v>208</v>
      </c>
      <c r="D965" s="68" t="s">
        <v>209</v>
      </c>
      <c r="E965" s="69" t="s">
        <v>1351</v>
      </c>
      <c r="F965" s="71">
        <v>62034900</v>
      </c>
    </row>
    <row r="966" spans="3:6" ht="48">
      <c r="C966" s="68" t="s">
        <v>1352</v>
      </c>
      <c r="D966" s="68" t="s">
        <v>236</v>
      </c>
      <c r="E966" s="69" t="s">
        <v>1353</v>
      </c>
      <c r="F966" s="71">
        <v>21011110</v>
      </c>
    </row>
    <row r="967" spans="3:6" ht="48">
      <c r="C967" s="68" t="s">
        <v>184</v>
      </c>
      <c r="D967" s="68" t="s">
        <v>185</v>
      </c>
      <c r="E967" s="69" t="s">
        <v>949</v>
      </c>
      <c r="F967" s="71">
        <v>61044900</v>
      </c>
    </row>
    <row r="968" spans="3:6" ht="48">
      <c r="C968" s="68" t="s">
        <v>374</v>
      </c>
      <c r="D968" s="68" t="s">
        <v>375</v>
      </c>
      <c r="E968" s="69" t="s">
        <v>1354</v>
      </c>
      <c r="F968" s="71">
        <v>84219930</v>
      </c>
    </row>
    <row r="969" spans="3:6" ht="48">
      <c r="C969" s="68" t="s">
        <v>1355</v>
      </c>
      <c r="D969" s="68" t="s">
        <v>1356</v>
      </c>
      <c r="E969" s="69" t="s">
        <v>1357</v>
      </c>
      <c r="F969" s="71">
        <v>39259000</v>
      </c>
    </row>
    <row r="970" spans="3:6" ht="60">
      <c r="C970" s="68" t="s">
        <v>960</v>
      </c>
      <c r="D970" s="68" t="s">
        <v>961</v>
      </c>
      <c r="E970" s="69" t="s">
        <v>1358</v>
      </c>
      <c r="F970" s="71">
        <v>39261000</v>
      </c>
    </row>
    <row r="971" spans="3:6" ht="36">
      <c r="C971" s="68" t="s">
        <v>394</v>
      </c>
      <c r="D971" s="68" t="s">
        <v>382</v>
      </c>
      <c r="E971" s="69" t="s">
        <v>1359</v>
      </c>
      <c r="F971" s="71">
        <v>49089000</v>
      </c>
    </row>
    <row r="972" spans="3:6" ht="36">
      <c r="C972" s="68" t="s">
        <v>1360</v>
      </c>
      <c r="D972" s="68" t="s">
        <v>1361</v>
      </c>
      <c r="E972" s="69" t="s">
        <v>741</v>
      </c>
      <c r="F972" s="71">
        <v>61159600</v>
      </c>
    </row>
    <row r="973" spans="3:6" ht="48">
      <c r="C973" s="68" t="s">
        <v>945</v>
      </c>
      <c r="D973" s="68" t="s">
        <v>946</v>
      </c>
      <c r="E973" s="69" t="s">
        <v>1332</v>
      </c>
      <c r="F973" s="71">
        <v>61029000</v>
      </c>
    </row>
    <row r="974" spans="3:6" ht="36">
      <c r="C974" s="68" t="s">
        <v>676</v>
      </c>
      <c r="D974" s="68" t="s">
        <v>679</v>
      </c>
      <c r="E974" s="69" t="s">
        <v>1362</v>
      </c>
      <c r="F974" s="71">
        <v>61159600</v>
      </c>
    </row>
    <row r="975" spans="3:6" ht="36">
      <c r="C975" s="68" t="s">
        <v>394</v>
      </c>
      <c r="D975" s="68" t="s">
        <v>382</v>
      </c>
      <c r="E975" s="69" t="s">
        <v>1359</v>
      </c>
      <c r="F975" s="71">
        <v>49089000</v>
      </c>
    </row>
    <row r="976" spans="3:6" ht="36">
      <c r="C976" s="68" t="s">
        <v>1360</v>
      </c>
      <c r="D976" s="68" t="s">
        <v>1361</v>
      </c>
      <c r="E976" s="69" t="s">
        <v>741</v>
      </c>
      <c r="F976" s="71">
        <v>61159600</v>
      </c>
    </row>
    <row r="977" spans="3:9" ht="36">
      <c r="C977" s="68" t="s">
        <v>320</v>
      </c>
      <c r="D977" s="68" t="s">
        <v>321</v>
      </c>
      <c r="E977" s="69" t="s">
        <v>1363</v>
      </c>
      <c r="F977" s="71">
        <v>47071000</v>
      </c>
    </row>
    <row r="978" spans="3:9" ht="48">
      <c r="C978" s="68" t="s">
        <v>202</v>
      </c>
      <c r="D978" s="68" t="s">
        <v>1324</v>
      </c>
      <c r="E978" s="69" t="s">
        <v>244</v>
      </c>
      <c r="F978" s="71">
        <v>61044900</v>
      </c>
    </row>
    <row r="979" spans="3:9" ht="48">
      <c r="C979" s="68" t="s">
        <v>202</v>
      </c>
      <c r="D979" s="68" t="s">
        <v>203</v>
      </c>
      <c r="E979" s="69" t="s">
        <v>244</v>
      </c>
      <c r="F979" s="71">
        <v>61044900</v>
      </c>
    </row>
    <row r="980" spans="3:9" ht="60">
      <c r="C980" s="68" t="s">
        <v>369</v>
      </c>
      <c r="D980" s="68" t="s">
        <v>370</v>
      </c>
      <c r="E980" s="69" t="s">
        <v>1364</v>
      </c>
      <c r="F980" s="71">
        <v>90029090</v>
      </c>
    </row>
    <row r="981" spans="3:9" ht="48">
      <c r="C981" s="68" t="s">
        <v>930</v>
      </c>
      <c r="D981" s="68" t="s">
        <v>931</v>
      </c>
      <c r="E981" s="69" t="s">
        <v>224</v>
      </c>
      <c r="F981" s="71">
        <v>61033900</v>
      </c>
    </row>
    <row r="982" spans="3:9" ht="36">
      <c r="C982" s="68" t="s">
        <v>1305</v>
      </c>
      <c r="D982" s="68" t="s">
        <v>1306</v>
      </c>
      <c r="E982" s="69" t="s">
        <v>1365</v>
      </c>
      <c r="F982" s="71">
        <v>61044900</v>
      </c>
    </row>
    <row r="983" spans="3:9" ht="48">
      <c r="C983" s="68" t="s">
        <v>519</v>
      </c>
      <c r="D983" s="68" t="s">
        <v>520</v>
      </c>
      <c r="E983" s="69" t="s">
        <v>1366</v>
      </c>
      <c r="F983" s="71">
        <v>48211090</v>
      </c>
    </row>
    <row r="984" spans="3:9" ht="36">
      <c r="C984" s="68" t="s">
        <v>1206</v>
      </c>
      <c r="D984" s="68" t="s">
        <v>1207</v>
      </c>
      <c r="E984" s="69" t="s">
        <v>1367</v>
      </c>
      <c r="F984" s="71">
        <v>40169320</v>
      </c>
    </row>
    <row r="985" spans="3:9" ht="48">
      <c r="C985" s="68" t="s">
        <v>421</v>
      </c>
      <c r="D985" s="68" t="s">
        <v>422</v>
      </c>
      <c r="E985" s="69" t="s">
        <v>1368</v>
      </c>
      <c r="F985" s="71">
        <v>49019990</v>
      </c>
    </row>
    <row r="986" spans="3:9" ht="48">
      <c r="C986" s="68" t="s">
        <v>299</v>
      </c>
      <c r="D986" s="68" t="s">
        <v>300</v>
      </c>
      <c r="E986" s="69" t="s">
        <v>1369</v>
      </c>
      <c r="F986" s="71">
        <v>13023990</v>
      </c>
      <c r="G986" s="68"/>
      <c r="H986" s="69">
        <v>20</v>
      </c>
      <c r="I986" s="72">
        <v>213</v>
      </c>
    </row>
    <row r="987" spans="3:9" ht="60">
      <c r="C987" s="68" t="s">
        <v>187</v>
      </c>
      <c r="D987" s="68" t="s">
        <v>188</v>
      </c>
      <c r="E987" s="69" t="s">
        <v>1370</v>
      </c>
      <c r="F987" s="71" t="s">
        <v>1371</v>
      </c>
      <c r="G987" s="68"/>
      <c r="H987" s="69">
        <v>1</v>
      </c>
      <c r="I987" s="72">
        <v>6.5</v>
      </c>
    </row>
    <row r="988" spans="3:9" ht="48">
      <c r="C988" s="68" t="s">
        <v>202</v>
      </c>
      <c r="D988" s="68" t="s">
        <v>203</v>
      </c>
      <c r="E988" s="69" t="s">
        <v>1372</v>
      </c>
      <c r="F988" s="71">
        <v>61069000</v>
      </c>
      <c r="G988" s="68"/>
      <c r="H988" s="69">
        <v>1</v>
      </c>
      <c r="I988" s="72">
        <v>4</v>
      </c>
    </row>
    <row r="989" spans="3:9" ht="36">
      <c r="C989" s="68" t="s">
        <v>1373</v>
      </c>
      <c r="D989" s="68" t="s">
        <v>1374</v>
      </c>
      <c r="E989" s="69" t="s">
        <v>1375</v>
      </c>
      <c r="F989" s="71">
        <v>37019990</v>
      </c>
      <c r="G989" s="68"/>
      <c r="H989" s="69">
        <v>1</v>
      </c>
      <c r="I989" s="72">
        <v>0.7</v>
      </c>
    </row>
    <row r="990" spans="3:9" ht="48">
      <c r="C990" s="68" t="s">
        <v>265</v>
      </c>
      <c r="D990" s="68" t="s">
        <v>266</v>
      </c>
      <c r="E990" s="69" t="s">
        <v>1376</v>
      </c>
      <c r="F990" s="71">
        <v>84733010</v>
      </c>
      <c r="G990" s="68"/>
      <c r="H990" s="69">
        <v>1</v>
      </c>
      <c r="I990" s="72">
        <v>0.4</v>
      </c>
    </row>
    <row r="991" spans="3:9" ht="48">
      <c r="C991" s="68" t="s">
        <v>259</v>
      </c>
      <c r="D991" s="68" t="s">
        <v>1377</v>
      </c>
      <c r="E991" s="69" t="s">
        <v>1378</v>
      </c>
      <c r="F991" s="71">
        <v>85284910</v>
      </c>
      <c r="G991" s="68"/>
    </row>
    <row r="992" spans="3:9" ht="60">
      <c r="C992" s="68" t="s">
        <v>1066</v>
      </c>
      <c r="D992" s="68" t="s">
        <v>1067</v>
      </c>
      <c r="E992" s="69" t="s">
        <v>1379</v>
      </c>
      <c r="F992" s="71">
        <v>96032100</v>
      </c>
      <c r="G992" s="68"/>
    </row>
    <row r="993" spans="3:6" ht="48">
      <c r="C993" s="68" t="s">
        <v>339</v>
      </c>
      <c r="D993" s="68" t="s">
        <v>1380</v>
      </c>
      <c r="E993" s="69" t="s">
        <v>1381</v>
      </c>
      <c r="F993" s="71">
        <v>91051100</v>
      </c>
    </row>
    <row r="994" spans="3:6" ht="48">
      <c r="C994" s="68" t="s">
        <v>1309</v>
      </c>
      <c r="D994" s="68" t="s">
        <v>1382</v>
      </c>
      <c r="E994" s="69" t="s">
        <v>1383</v>
      </c>
      <c r="F994" s="71">
        <v>73201019</v>
      </c>
    </row>
    <row r="995" spans="3:6" ht="36">
      <c r="C995" s="68" t="s">
        <v>1076</v>
      </c>
      <c r="D995" s="68" t="s">
        <v>1077</v>
      </c>
      <c r="E995" s="69" t="s">
        <v>1384</v>
      </c>
      <c r="F995" s="71">
        <v>72021900</v>
      </c>
    </row>
    <row r="996" spans="3:6" ht="36">
      <c r="C996" s="68" t="s">
        <v>381</v>
      </c>
      <c r="D996" s="68" t="s">
        <v>382</v>
      </c>
      <c r="E996" s="69" t="s">
        <v>1385</v>
      </c>
      <c r="F996" s="71">
        <v>40093290</v>
      </c>
    </row>
    <row r="997" spans="3:6" ht="36">
      <c r="C997" s="68" t="s">
        <v>394</v>
      </c>
      <c r="D997" s="68" t="s">
        <v>382</v>
      </c>
      <c r="E997" s="69" t="s">
        <v>1359</v>
      </c>
      <c r="F997" s="71">
        <v>49089000</v>
      </c>
    </row>
    <row r="998" spans="3:6" ht="36">
      <c r="C998" s="68" t="s">
        <v>705</v>
      </c>
      <c r="D998" s="68" t="s">
        <v>706</v>
      </c>
      <c r="E998" s="69" t="s">
        <v>1386</v>
      </c>
      <c r="F998" s="71">
        <v>52084900</v>
      </c>
    </row>
    <row r="999" spans="3:6" ht="36">
      <c r="C999" s="68" t="s">
        <v>1267</v>
      </c>
      <c r="D999" s="68" t="s">
        <v>1268</v>
      </c>
      <c r="E999" s="69" t="s">
        <v>1387</v>
      </c>
      <c r="F999" s="71">
        <v>42022200</v>
      </c>
    </row>
    <row r="1000" spans="3:6" ht="48">
      <c r="C1000" s="68" t="s">
        <v>374</v>
      </c>
      <c r="D1000" s="68" t="s">
        <v>375</v>
      </c>
      <c r="E1000" s="69" t="s">
        <v>1388</v>
      </c>
      <c r="F1000" s="71">
        <v>84219930</v>
      </c>
    </row>
    <row r="1001" spans="3:6" ht="48">
      <c r="C1001" s="68" t="s">
        <v>294</v>
      </c>
      <c r="D1001" s="68" t="s">
        <v>295</v>
      </c>
      <c r="E1001" s="69" t="s">
        <v>1389</v>
      </c>
      <c r="F1001" s="71">
        <v>39262060</v>
      </c>
    </row>
    <row r="1002" spans="3:6" ht="48">
      <c r="C1002" s="68" t="s">
        <v>1390</v>
      </c>
      <c r="D1002" s="68" t="s">
        <v>1391</v>
      </c>
      <c r="E1002" s="69" t="s">
        <v>1392</v>
      </c>
      <c r="F1002" s="71">
        <v>47071000</v>
      </c>
    </row>
    <row r="1003" spans="3:6" ht="48">
      <c r="C1003" s="68" t="s">
        <v>497</v>
      </c>
      <c r="D1003" s="68" t="s">
        <v>498</v>
      </c>
      <c r="E1003" s="69" t="s">
        <v>1393</v>
      </c>
      <c r="F1003" s="71">
        <v>76109090</v>
      </c>
    </row>
    <row r="1004" spans="3:6" ht="48">
      <c r="C1004" s="68" t="s">
        <v>497</v>
      </c>
      <c r="D1004" s="68" t="s">
        <v>498</v>
      </c>
      <c r="E1004" s="69" t="s">
        <v>1394</v>
      </c>
      <c r="F1004" s="71">
        <v>76109090</v>
      </c>
    </row>
    <row r="1005" spans="3:6" ht="48">
      <c r="C1005" s="68" t="s">
        <v>184</v>
      </c>
      <c r="D1005" s="68" t="s">
        <v>185</v>
      </c>
      <c r="E1005" s="69" t="s">
        <v>510</v>
      </c>
      <c r="F1005" s="71">
        <v>61044900</v>
      </c>
    </row>
    <row r="1006" spans="3:6" ht="48">
      <c r="C1006" s="68" t="s">
        <v>355</v>
      </c>
      <c r="D1006" s="68" t="s">
        <v>356</v>
      </c>
      <c r="E1006" s="69" t="s">
        <v>1395</v>
      </c>
      <c r="F1006" s="71">
        <v>39202090</v>
      </c>
    </row>
    <row r="1007" spans="3:6" ht="48">
      <c r="C1007" s="68" t="s">
        <v>724</v>
      </c>
      <c r="D1007" s="68" t="s">
        <v>725</v>
      </c>
      <c r="E1007" s="69" t="s">
        <v>1396</v>
      </c>
      <c r="F1007" s="71">
        <v>48211090</v>
      </c>
    </row>
    <row r="1008" spans="3:6" ht="36">
      <c r="C1008" s="68" t="s">
        <v>1397</v>
      </c>
      <c r="D1008" s="68" t="s">
        <v>1398</v>
      </c>
      <c r="E1008" s="69" t="s">
        <v>1365</v>
      </c>
      <c r="F1008" s="71">
        <v>61044900</v>
      </c>
    </row>
    <row r="1009" spans="3:6" ht="48">
      <c r="C1009" s="68" t="s">
        <v>980</v>
      </c>
      <c r="D1009" s="68" t="s">
        <v>981</v>
      </c>
      <c r="E1009" s="69" t="s">
        <v>1399</v>
      </c>
      <c r="F1009" s="71">
        <v>61159500</v>
      </c>
    </row>
    <row r="1010" spans="3:6" ht="36">
      <c r="C1010" s="68" t="s">
        <v>1400</v>
      </c>
      <c r="D1010" s="68" t="s">
        <v>1401</v>
      </c>
      <c r="E1010" s="69" t="s">
        <v>1402</v>
      </c>
      <c r="F1010" s="71">
        <v>52084900</v>
      </c>
    </row>
    <row r="1011" spans="3:6" ht="48">
      <c r="C1011" s="68" t="s">
        <v>299</v>
      </c>
      <c r="D1011" s="68" t="s">
        <v>300</v>
      </c>
      <c r="E1011" s="69" t="s">
        <v>790</v>
      </c>
      <c r="F1011" s="71">
        <v>52122590</v>
      </c>
    </row>
    <row r="1012" spans="3:6" ht="36">
      <c r="C1012" s="68" t="s">
        <v>676</v>
      </c>
      <c r="D1012" s="68" t="s">
        <v>677</v>
      </c>
      <c r="E1012" s="69" t="s">
        <v>1403</v>
      </c>
      <c r="F1012" s="71">
        <v>61159600</v>
      </c>
    </row>
    <row r="1013" spans="3:6" ht="36">
      <c r="C1013" s="68" t="s">
        <v>424</v>
      </c>
      <c r="D1013" s="68" t="s">
        <v>425</v>
      </c>
      <c r="E1013" s="69" t="s">
        <v>1404</v>
      </c>
      <c r="F1013" s="71">
        <v>96072000</v>
      </c>
    </row>
    <row r="1014" spans="3:6" ht="48">
      <c r="C1014" s="68" t="s">
        <v>339</v>
      </c>
      <c r="D1014" s="68" t="s">
        <v>455</v>
      </c>
      <c r="E1014" s="69" t="s">
        <v>1405</v>
      </c>
      <c r="F1014" s="71">
        <v>13023990</v>
      </c>
    </row>
    <row r="1015" spans="3:6" ht="60">
      <c r="C1015" s="68" t="s">
        <v>259</v>
      </c>
      <c r="D1015" s="68" t="s">
        <v>1406</v>
      </c>
      <c r="E1015" s="69" t="s">
        <v>1407</v>
      </c>
      <c r="F1015" s="71">
        <v>84733010</v>
      </c>
    </row>
    <row r="1016" spans="3:6" ht="48">
      <c r="C1016" s="68" t="s">
        <v>589</v>
      </c>
      <c r="D1016" s="68" t="s">
        <v>590</v>
      </c>
      <c r="E1016" s="69" t="s">
        <v>492</v>
      </c>
      <c r="F1016" s="71">
        <v>61051000</v>
      </c>
    </row>
    <row r="1017" spans="3:6" ht="36">
      <c r="C1017" s="68" t="s">
        <v>716</v>
      </c>
      <c r="D1017" s="68" t="s">
        <v>717</v>
      </c>
      <c r="E1017" s="69" t="s">
        <v>1408</v>
      </c>
      <c r="F1017" s="71">
        <v>48211090</v>
      </c>
    </row>
    <row r="1018" spans="3:6" ht="48">
      <c r="C1018" s="68" t="s">
        <v>193</v>
      </c>
      <c r="D1018" s="68" t="s">
        <v>359</v>
      </c>
      <c r="E1018" s="69" t="s">
        <v>508</v>
      </c>
      <c r="F1018" s="71">
        <v>61062000</v>
      </c>
    </row>
    <row r="1019" spans="3:6" ht="48">
      <c r="C1019" s="68" t="s">
        <v>1409</v>
      </c>
      <c r="D1019" s="68" t="s">
        <v>1410</v>
      </c>
      <c r="E1019" s="69" t="s">
        <v>887</v>
      </c>
      <c r="F1019" s="71">
        <v>61062000</v>
      </c>
    </row>
    <row r="1020" spans="3:6" ht="48">
      <c r="C1020" s="68" t="s">
        <v>770</v>
      </c>
      <c r="D1020" s="68" t="s">
        <v>771</v>
      </c>
      <c r="E1020" s="69" t="s">
        <v>1411</v>
      </c>
      <c r="F1020" s="71">
        <v>84099139</v>
      </c>
    </row>
    <row r="1021" spans="3:6" ht="48">
      <c r="C1021" s="68" t="s">
        <v>770</v>
      </c>
      <c r="D1021" s="68" t="s">
        <v>771</v>
      </c>
      <c r="E1021" s="69" t="s">
        <v>1412</v>
      </c>
      <c r="F1021" s="71">
        <v>87149911</v>
      </c>
    </row>
    <row r="1022" spans="3:6" ht="48">
      <c r="C1022" s="68" t="s">
        <v>858</v>
      </c>
      <c r="D1022" s="68" t="s">
        <v>859</v>
      </c>
      <c r="E1022" s="69" t="s">
        <v>896</v>
      </c>
      <c r="F1022" s="71">
        <v>61051000</v>
      </c>
    </row>
    <row r="1023" spans="3:6" ht="60">
      <c r="C1023" s="68" t="s">
        <v>235</v>
      </c>
      <c r="D1023" s="68" t="s">
        <v>1045</v>
      </c>
      <c r="E1023" s="69" t="s">
        <v>1413</v>
      </c>
      <c r="F1023" s="71">
        <v>52084900</v>
      </c>
    </row>
    <row r="1024" spans="3:6" ht="48">
      <c r="C1024" s="68" t="s">
        <v>945</v>
      </c>
      <c r="D1024" s="68" t="s">
        <v>946</v>
      </c>
      <c r="E1024" s="69" t="s">
        <v>923</v>
      </c>
      <c r="F1024" s="71">
        <v>61052000</v>
      </c>
    </row>
    <row r="1025" spans="3:6" ht="48">
      <c r="C1025" s="68" t="s">
        <v>1414</v>
      </c>
      <c r="D1025" s="68" t="s">
        <v>1415</v>
      </c>
      <c r="E1025" s="69" t="s">
        <v>885</v>
      </c>
      <c r="F1025" s="71">
        <v>61062000</v>
      </c>
    </row>
    <row r="1026" spans="3:6" ht="48">
      <c r="C1026" s="68" t="s">
        <v>184</v>
      </c>
      <c r="D1026" s="68" t="s">
        <v>185</v>
      </c>
      <c r="E1026" s="69" t="s">
        <v>244</v>
      </c>
      <c r="F1026" s="71">
        <v>61044900</v>
      </c>
    </row>
    <row r="1027" spans="3:6" ht="36">
      <c r="C1027" s="68" t="s">
        <v>1277</v>
      </c>
      <c r="D1027" s="68" t="s">
        <v>1278</v>
      </c>
      <c r="E1027" s="69" t="s">
        <v>1416</v>
      </c>
      <c r="F1027" s="71">
        <v>64041190</v>
      </c>
    </row>
    <row r="1028" spans="3:6" ht="36">
      <c r="C1028" s="68" t="s">
        <v>640</v>
      </c>
      <c r="D1028" s="68" t="s">
        <v>641</v>
      </c>
      <c r="E1028" s="69" t="s">
        <v>1417</v>
      </c>
      <c r="F1028" s="71">
        <v>48209000</v>
      </c>
    </row>
    <row r="1029" spans="3:6" ht="48">
      <c r="C1029" s="68" t="s">
        <v>226</v>
      </c>
      <c r="D1029" s="68" t="s">
        <v>324</v>
      </c>
      <c r="E1029" s="69" t="s">
        <v>1418</v>
      </c>
      <c r="F1029" s="71">
        <v>47071000</v>
      </c>
    </row>
    <row r="1030" spans="3:6" ht="48">
      <c r="C1030" s="68" t="s">
        <v>240</v>
      </c>
      <c r="D1030" s="68" t="s">
        <v>241</v>
      </c>
      <c r="E1030" s="69" t="s">
        <v>380</v>
      </c>
      <c r="F1030" s="71">
        <v>42022200</v>
      </c>
    </row>
    <row r="1031" spans="3:6" ht="36">
      <c r="C1031" s="68" t="s">
        <v>1419</v>
      </c>
      <c r="D1031" s="68" t="s">
        <v>1420</v>
      </c>
      <c r="E1031" s="69" t="s">
        <v>1421</v>
      </c>
      <c r="F1031" s="71">
        <v>25161220</v>
      </c>
    </row>
  </sheetData>
  <mergeCells count="22">
    <mergeCell ref="A37:F37"/>
    <mergeCell ref="B38:D41"/>
    <mergeCell ref="J38:O41"/>
    <mergeCell ref="G4:G5"/>
    <mergeCell ref="H4:H5"/>
    <mergeCell ref="I4:I5"/>
    <mergeCell ref="J4:J5"/>
    <mergeCell ref="K4:K5"/>
    <mergeCell ref="L4:L5"/>
    <mergeCell ref="A4:A5"/>
    <mergeCell ref="B4:B5"/>
    <mergeCell ref="C4:D4"/>
    <mergeCell ref="E4:E5"/>
    <mergeCell ref="F4:F5"/>
    <mergeCell ref="M4:M5"/>
    <mergeCell ref="N4:N5"/>
    <mergeCell ref="O4:O5"/>
    <mergeCell ref="A1:C1"/>
    <mergeCell ref="D1:F1"/>
    <mergeCell ref="L1:O1"/>
    <mergeCell ref="A2:D2"/>
    <mergeCell ref="A3:O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4"/>
  <sheetViews>
    <sheetView topLeftCell="D1" workbookViewId="0">
      <selection activeCell="M9" sqref="M9"/>
    </sheetView>
  </sheetViews>
  <sheetFormatPr defaultRowHeight="12.75"/>
  <cols>
    <col min="1" max="1" width="5" style="66" customWidth="1"/>
    <col min="2" max="2" width="15.7109375" style="66" customWidth="1"/>
    <col min="3" max="3" width="24.7109375" style="66" customWidth="1"/>
    <col min="4" max="4" width="26" style="66" customWidth="1"/>
    <col min="5" max="5" width="8" style="66" customWidth="1"/>
    <col min="6" max="6" width="13.28515625" style="66" customWidth="1"/>
    <col min="7" max="7" width="14.140625" style="66" customWidth="1"/>
    <col min="8" max="8" width="14.5703125" style="66" customWidth="1"/>
    <col min="9" max="9" width="5.42578125" style="66" customWidth="1"/>
    <col min="10" max="10" width="8.28515625" style="66" customWidth="1"/>
    <col min="11" max="11" width="9.28515625" style="66" customWidth="1"/>
    <col min="12" max="256" width="9.140625" style="66"/>
    <col min="257" max="257" width="5" style="66" customWidth="1"/>
    <col min="258" max="258" width="15.7109375" style="66" customWidth="1"/>
    <col min="259" max="259" width="24.7109375" style="66" customWidth="1"/>
    <col min="260" max="260" width="26" style="66" customWidth="1"/>
    <col min="261" max="261" width="8" style="66" customWidth="1"/>
    <col min="262" max="262" width="13.28515625" style="66" customWidth="1"/>
    <col min="263" max="263" width="14.140625" style="66" customWidth="1"/>
    <col min="264" max="264" width="14.5703125" style="66" customWidth="1"/>
    <col min="265" max="265" width="5.42578125" style="66" customWidth="1"/>
    <col min="266" max="266" width="8.28515625" style="66" customWidth="1"/>
    <col min="267" max="267" width="9.28515625" style="66" customWidth="1"/>
    <col min="268" max="512" width="9.140625" style="66"/>
    <col min="513" max="513" width="5" style="66" customWidth="1"/>
    <col min="514" max="514" width="15.7109375" style="66" customWidth="1"/>
    <col min="515" max="515" width="24.7109375" style="66" customWidth="1"/>
    <col min="516" max="516" width="26" style="66" customWidth="1"/>
    <col min="517" max="517" width="8" style="66" customWidth="1"/>
    <col min="518" max="518" width="13.28515625" style="66" customWidth="1"/>
    <col min="519" max="519" width="14.140625" style="66" customWidth="1"/>
    <col min="520" max="520" width="14.5703125" style="66" customWidth="1"/>
    <col min="521" max="521" width="5.42578125" style="66" customWidth="1"/>
    <col min="522" max="522" width="8.28515625" style="66" customWidth="1"/>
    <col min="523" max="523" width="9.28515625" style="66" customWidth="1"/>
    <col min="524" max="768" width="9.140625" style="66"/>
    <col min="769" max="769" width="5" style="66" customWidth="1"/>
    <col min="770" max="770" width="15.7109375" style="66" customWidth="1"/>
    <col min="771" max="771" width="24.7109375" style="66" customWidth="1"/>
    <col min="772" max="772" width="26" style="66" customWidth="1"/>
    <col min="773" max="773" width="8" style="66" customWidth="1"/>
    <col min="774" max="774" width="13.28515625" style="66" customWidth="1"/>
    <col min="775" max="775" width="14.140625" style="66" customWidth="1"/>
    <col min="776" max="776" width="14.5703125" style="66" customWidth="1"/>
    <col min="777" max="777" width="5.42578125" style="66" customWidth="1"/>
    <col min="778" max="778" width="8.28515625" style="66" customWidth="1"/>
    <col min="779" max="779" width="9.28515625" style="66" customWidth="1"/>
    <col min="780" max="1024" width="9.140625" style="66"/>
    <col min="1025" max="1025" width="5" style="66" customWidth="1"/>
    <col min="1026" max="1026" width="15.7109375" style="66" customWidth="1"/>
    <col min="1027" max="1027" width="24.7109375" style="66" customWidth="1"/>
    <col min="1028" max="1028" width="26" style="66" customWidth="1"/>
    <col min="1029" max="1029" width="8" style="66" customWidth="1"/>
    <col min="1030" max="1030" width="13.28515625" style="66" customWidth="1"/>
    <col min="1031" max="1031" width="14.140625" style="66" customWidth="1"/>
    <col min="1032" max="1032" width="14.5703125" style="66" customWidth="1"/>
    <col min="1033" max="1033" width="5.42578125" style="66" customWidth="1"/>
    <col min="1034" max="1034" width="8.28515625" style="66" customWidth="1"/>
    <col min="1035" max="1035" width="9.28515625" style="66" customWidth="1"/>
    <col min="1036" max="1280" width="9.140625" style="66"/>
    <col min="1281" max="1281" width="5" style="66" customWidth="1"/>
    <col min="1282" max="1282" width="15.7109375" style="66" customWidth="1"/>
    <col min="1283" max="1283" width="24.7109375" style="66" customWidth="1"/>
    <col min="1284" max="1284" width="26" style="66" customWidth="1"/>
    <col min="1285" max="1285" width="8" style="66" customWidth="1"/>
    <col min="1286" max="1286" width="13.28515625" style="66" customWidth="1"/>
    <col min="1287" max="1287" width="14.140625" style="66" customWidth="1"/>
    <col min="1288" max="1288" width="14.5703125" style="66" customWidth="1"/>
    <col min="1289" max="1289" width="5.42578125" style="66" customWidth="1"/>
    <col min="1290" max="1290" width="8.28515625" style="66" customWidth="1"/>
    <col min="1291" max="1291" width="9.28515625" style="66" customWidth="1"/>
    <col min="1292" max="1536" width="9.140625" style="66"/>
    <col min="1537" max="1537" width="5" style="66" customWidth="1"/>
    <col min="1538" max="1538" width="15.7109375" style="66" customWidth="1"/>
    <col min="1539" max="1539" width="24.7109375" style="66" customWidth="1"/>
    <col min="1540" max="1540" width="26" style="66" customWidth="1"/>
    <col min="1541" max="1541" width="8" style="66" customWidth="1"/>
    <col min="1542" max="1542" width="13.28515625" style="66" customWidth="1"/>
    <col min="1543" max="1543" width="14.140625" style="66" customWidth="1"/>
    <col min="1544" max="1544" width="14.5703125" style="66" customWidth="1"/>
    <col min="1545" max="1545" width="5.42578125" style="66" customWidth="1"/>
    <col min="1546" max="1546" width="8.28515625" style="66" customWidth="1"/>
    <col min="1547" max="1547" width="9.28515625" style="66" customWidth="1"/>
    <col min="1548" max="1792" width="9.140625" style="66"/>
    <col min="1793" max="1793" width="5" style="66" customWidth="1"/>
    <col min="1794" max="1794" width="15.7109375" style="66" customWidth="1"/>
    <col min="1795" max="1795" width="24.7109375" style="66" customWidth="1"/>
    <col min="1796" max="1796" width="26" style="66" customWidth="1"/>
    <col min="1797" max="1797" width="8" style="66" customWidth="1"/>
    <col min="1798" max="1798" width="13.28515625" style="66" customWidth="1"/>
    <col min="1799" max="1799" width="14.140625" style="66" customWidth="1"/>
    <col min="1800" max="1800" width="14.5703125" style="66" customWidth="1"/>
    <col min="1801" max="1801" width="5.42578125" style="66" customWidth="1"/>
    <col min="1802" max="1802" width="8.28515625" style="66" customWidth="1"/>
    <col min="1803" max="1803" width="9.28515625" style="66" customWidth="1"/>
    <col min="1804" max="2048" width="9.140625" style="66"/>
    <col min="2049" max="2049" width="5" style="66" customWidth="1"/>
    <col min="2050" max="2050" width="15.7109375" style="66" customWidth="1"/>
    <col min="2051" max="2051" width="24.7109375" style="66" customWidth="1"/>
    <col min="2052" max="2052" width="26" style="66" customWidth="1"/>
    <col min="2053" max="2053" width="8" style="66" customWidth="1"/>
    <col min="2054" max="2054" width="13.28515625" style="66" customWidth="1"/>
    <col min="2055" max="2055" width="14.140625" style="66" customWidth="1"/>
    <col min="2056" max="2056" width="14.5703125" style="66" customWidth="1"/>
    <col min="2057" max="2057" width="5.42578125" style="66" customWidth="1"/>
    <col min="2058" max="2058" width="8.28515625" style="66" customWidth="1"/>
    <col min="2059" max="2059" width="9.28515625" style="66" customWidth="1"/>
    <col min="2060" max="2304" width="9.140625" style="66"/>
    <col min="2305" max="2305" width="5" style="66" customWidth="1"/>
    <col min="2306" max="2306" width="15.7109375" style="66" customWidth="1"/>
    <col min="2307" max="2307" width="24.7109375" style="66" customWidth="1"/>
    <col min="2308" max="2308" width="26" style="66" customWidth="1"/>
    <col min="2309" max="2309" width="8" style="66" customWidth="1"/>
    <col min="2310" max="2310" width="13.28515625" style="66" customWidth="1"/>
    <col min="2311" max="2311" width="14.140625" style="66" customWidth="1"/>
    <col min="2312" max="2312" width="14.5703125" style="66" customWidth="1"/>
    <col min="2313" max="2313" width="5.42578125" style="66" customWidth="1"/>
    <col min="2314" max="2314" width="8.28515625" style="66" customWidth="1"/>
    <col min="2315" max="2315" width="9.28515625" style="66" customWidth="1"/>
    <col min="2316" max="2560" width="9.140625" style="66"/>
    <col min="2561" max="2561" width="5" style="66" customWidth="1"/>
    <col min="2562" max="2562" width="15.7109375" style="66" customWidth="1"/>
    <col min="2563" max="2563" width="24.7109375" style="66" customWidth="1"/>
    <col min="2564" max="2564" width="26" style="66" customWidth="1"/>
    <col min="2565" max="2565" width="8" style="66" customWidth="1"/>
    <col min="2566" max="2566" width="13.28515625" style="66" customWidth="1"/>
    <col min="2567" max="2567" width="14.140625" style="66" customWidth="1"/>
    <col min="2568" max="2568" width="14.5703125" style="66" customWidth="1"/>
    <col min="2569" max="2569" width="5.42578125" style="66" customWidth="1"/>
    <col min="2570" max="2570" width="8.28515625" style="66" customWidth="1"/>
    <col min="2571" max="2571" width="9.28515625" style="66" customWidth="1"/>
    <col min="2572" max="2816" width="9.140625" style="66"/>
    <col min="2817" max="2817" width="5" style="66" customWidth="1"/>
    <col min="2818" max="2818" width="15.7109375" style="66" customWidth="1"/>
    <col min="2819" max="2819" width="24.7109375" style="66" customWidth="1"/>
    <col min="2820" max="2820" width="26" style="66" customWidth="1"/>
    <col min="2821" max="2821" width="8" style="66" customWidth="1"/>
    <col min="2822" max="2822" width="13.28515625" style="66" customWidth="1"/>
    <col min="2823" max="2823" width="14.140625" style="66" customWidth="1"/>
    <col min="2824" max="2824" width="14.5703125" style="66" customWidth="1"/>
    <col min="2825" max="2825" width="5.42578125" style="66" customWidth="1"/>
    <col min="2826" max="2826" width="8.28515625" style="66" customWidth="1"/>
    <col min="2827" max="2827" width="9.28515625" style="66" customWidth="1"/>
    <col min="2828" max="3072" width="9.140625" style="66"/>
    <col min="3073" max="3073" width="5" style="66" customWidth="1"/>
    <col min="3074" max="3074" width="15.7109375" style="66" customWidth="1"/>
    <col min="3075" max="3075" width="24.7109375" style="66" customWidth="1"/>
    <col min="3076" max="3076" width="26" style="66" customWidth="1"/>
    <col min="3077" max="3077" width="8" style="66" customWidth="1"/>
    <col min="3078" max="3078" width="13.28515625" style="66" customWidth="1"/>
    <col min="3079" max="3079" width="14.140625" style="66" customWidth="1"/>
    <col min="3080" max="3080" width="14.5703125" style="66" customWidth="1"/>
    <col min="3081" max="3081" width="5.42578125" style="66" customWidth="1"/>
    <col min="3082" max="3082" width="8.28515625" style="66" customWidth="1"/>
    <col min="3083" max="3083" width="9.28515625" style="66" customWidth="1"/>
    <col min="3084" max="3328" width="9.140625" style="66"/>
    <col min="3329" max="3329" width="5" style="66" customWidth="1"/>
    <col min="3330" max="3330" width="15.7109375" style="66" customWidth="1"/>
    <col min="3331" max="3331" width="24.7109375" style="66" customWidth="1"/>
    <col min="3332" max="3332" width="26" style="66" customWidth="1"/>
    <col min="3333" max="3333" width="8" style="66" customWidth="1"/>
    <col min="3334" max="3334" width="13.28515625" style="66" customWidth="1"/>
    <col min="3335" max="3335" width="14.140625" style="66" customWidth="1"/>
    <col min="3336" max="3336" width="14.5703125" style="66" customWidth="1"/>
    <col min="3337" max="3337" width="5.42578125" style="66" customWidth="1"/>
    <col min="3338" max="3338" width="8.28515625" style="66" customWidth="1"/>
    <col min="3339" max="3339" width="9.28515625" style="66" customWidth="1"/>
    <col min="3340" max="3584" width="9.140625" style="66"/>
    <col min="3585" max="3585" width="5" style="66" customWidth="1"/>
    <col min="3586" max="3586" width="15.7109375" style="66" customWidth="1"/>
    <col min="3587" max="3587" width="24.7109375" style="66" customWidth="1"/>
    <col min="3588" max="3588" width="26" style="66" customWidth="1"/>
    <col min="3589" max="3589" width="8" style="66" customWidth="1"/>
    <col min="3590" max="3590" width="13.28515625" style="66" customWidth="1"/>
    <col min="3591" max="3591" width="14.140625" style="66" customWidth="1"/>
    <col min="3592" max="3592" width="14.5703125" style="66" customWidth="1"/>
    <col min="3593" max="3593" width="5.42578125" style="66" customWidth="1"/>
    <col min="3594" max="3594" width="8.28515625" style="66" customWidth="1"/>
    <col min="3595" max="3595" width="9.28515625" style="66" customWidth="1"/>
    <col min="3596" max="3840" width="9.140625" style="66"/>
    <col min="3841" max="3841" width="5" style="66" customWidth="1"/>
    <col min="3842" max="3842" width="15.7109375" style="66" customWidth="1"/>
    <col min="3843" max="3843" width="24.7109375" style="66" customWidth="1"/>
    <col min="3844" max="3844" width="26" style="66" customWidth="1"/>
    <col min="3845" max="3845" width="8" style="66" customWidth="1"/>
    <col min="3846" max="3846" width="13.28515625" style="66" customWidth="1"/>
    <col min="3847" max="3847" width="14.140625" style="66" customWidth="1"/>
    <col min="3848" max="3848" width="14.5703125" style="66" customWidth="1"/>
    <col min="3849" max="3849" width="5.42578125" style="66" customWidth="1"/>
    <col min="3850" max="3850" width="8.28515625" style="66" customWidth="1"/>
    <col min="3851" max="3851" width="9.28515625" style="66" customWidth="1"/>
    <col min="3852" max="4096" width="9.140625" style="66"/>
    <col min="4097" max="4097" width="5" style="66" customWidth="1"/>
    <col min="4098" max="4098" width="15.7109375" style="66" customWidth="1"/>
    <col min="4099" max="4099" width="24.7109375" style="66" customWidth="1"/>
    <col min="4100" max="4100" width="26" style="66" customWidth="1"/>
    <col min="4101" max="4101" width="8" style="66" customWidth="1"/>
    <col min="4102" max="4102" width="13.28515625" style="66" customWidth="1"/>
    <col min="4103" max="4103" width="14.140625" style="66" customWidth="1"/>
    <col min="4104" max="4104" width="14.5703125" style="66" customWidth="1"/>
    <col min="4105" max="4105" width="5.42578125" style="66" customWidth="1"/>
    <col min="4106" max="4106" width="8.28515625" style="66" customWidth="1"/>
    <col min="4107" max="4107" width="9.28515625" style="66" customWidth="1"/>
    <col min="4108" max="4352" width="9.140625" style="66"/>
    <col min="4353" max="4353" width="5" style="66" customWidth="1"/>
    <col min="4354" max="4354" width="15.7109375" style="66" customWidth="1"/>
    <col min="4355" max="4355" width="24.7109375" style="66" customWidth="1"/>
    <col min="4356" max="4356" width="26" style="66" customWidth="1"/>
    <col min="4357" max="4357" width="8" style="66" customWidth="1"/>
    <col min="4358" max="4358" width="13.28515625" style="66" customWidth="1"/>
    <col min="4359" max="4359" width="14.140625" style="66" customWidth="1"/>
    <col min="4360" max="4360" width="14.5703125" style="66" customWidth="1"/>
    <col min="4361" max="4361" width="5.42578125" style="66" customWidth="1"/>
    <col min="4362" max="4362" width="8.28515625" style="66" customWidth="1"/>
    <col min="4363" max="4363" width="9.28515625" style="66" customWidth="1"/>
    <col min="4364" max="4608" width="9.140625" style="66"/>
    <col min="4609" max="4609" width="5" style="66" customWidth="1"/>
    <col min="4610" max="4610" width="15.7109375" style="66" customWidth="1"/>
    <col min="4611" max="4611" width="24.7109375" style="66" customWidth="1"/>
    <col min="4612" max="4612" width="26" style="66" customWidth="1"/>
    <col min="4613" max="4613" width="8" style="66" customWidth="1"/>
    <col min="4614" max="4614" width="13.28515625" style="66" customWidth="1"/>
    <col min="4615" max="4615" width="14.140625" style="66" customWidth="1"/>
    <col min="4616" max="4616" width="14.5703125" style="66" customWidth="1"/>
    <col min="4617" max="4617" width="5.42578125" style="66" customWidth="1"/>
    <col min="4618" max="4618" width="8.28515625" style="66" customWidth="1"/>
    <col min="4619" max="4619" width="9.28515625" style="66" customWidth="1"/>
    <col min="4620" max="4864" width="9.140625" style="66"/>
    <col min="4865" max="4865" width="5" style="66" customWidth="1"/>
    <col min="4866" max="4866" width="15.7109375" style="66" customWidth="1"/>
    <col min="4867" max="4867" width="24.7109375" style="66" customWidth="1"/>
    <col min="4868" max="4868" width="26" style="66" customWidth="1"/>
    <col min="4869" max="4869" width="8" style="66" customWidth="1"/>
    <col min="4870" max="4870" width="13.28515625" style="66" customWidth="1"/>
    <col min="4871" max="4871" width="14.140625" style="66" customWidth="1"/>
    <col min="4872" max="4872" width="14.5703125" style="66" customWidth="1"/>
    <col min="4873" max="4873" width="5.42578125" style="66" customWidth="1"/>
    <col min="4874" max="4874" width="8.28515625" style="66" customWidth="1"/>
    <col min="4875" max="4875" width="9.28515625" style="66" customWidth="1"/>
    <col min="4876" max="5120" width="9.140625" style="66"/>
    <col min="5121" max="5121" width="5" style="66" customWidth="1"/>
    <col min="5122" max="5122" width="15.7109375" style="66" customWidth="1"/>
    <col min="5123" max="5123" width="24.7109375" style="66" customWidth="1"/>
    <col min="5124" max="5124" width="26" style="66" customWidth="1"/>
    <col min="5125" max="5125" width="8" style="66" customWidth="1"/>
    <col min="5126" max="5126" width="13.28515625" style="66" customWidth="1"/>
    <col min="5127" max="5127" width="14.140625" style="66" customWidth="1"/>
    <col min="5128" max="5128" width="14.5703125" style="66" customWidth="1"/>
    <col min="5129" max="5129" width="5.42578125" style="66" customWidth="1"/>
    <col min="5130" max="5130" width="8.28515625" style="66" customWidth="1"/>
    <col min="5131" max="5131" width="9.28515625" style="66" customWidth="1"/>
    <col min="5132" max="5376" width="9.140625" style="66"/>
    <col min="5377" max="5377" width="5" style="66" customWidth="1"/>
    <col min="5378" max="5378" width="15.7109375" style="66" customWidth="1"/>
    <col min="5379" max="5379" width="24.7109375" style="66" customWidth="1"/>
    <col min="5380" max="5380" width="26" style="66" customWidth="1"/>
    <col min="5381" max="5381" width="8" style="66" customWidth="1"/>
    <col min="5382" max="5382" width="13.28515625" style="66" customWidth="1"/>
    <col min="5383" max="5383" width="14.140625" style="66" customWidth="1"/>
    <col min="5384" max="5384" width="14.5703125" style="66" customWidth="1"/>
    <col min="5385" max="5385" width="5.42578125" style="66" customWidth="1"/>
    <col min="5386" max="5386" width="8.28515625" style="66" customWidth="1"/>
    <col min="5387" max="5387" width="9.28515625" style="66" customWidth="1"/>
    <col min="5388" max="5632" width="9.140625" style="66"/>
    <col min="5633" max="5633" width="5" style="66" customWidth="1"/>
    <col min="5634" max="5634" width="15.7109375" style="66" customWidth="1"/>
    <col min="5635" max="5635" width="24.7109375" style="66" customWidth="1"/>
    <col min="5636" max="5636" width="26" style="66" customWidth="1"/>
    <col min="5637" max="5637" width="8" style="66" customWidth="1"/>
    <col min="5638" max="5638" width="13.28515625" style="66" customWidth="1"/>
    <col min="5639" max="5639" width="14.140625" style="66" customWidth="1"/>
    <col min="5640" max="5640" width="14.5703125" style="66" customWidth="1"/>
    <col min="5641" max="5641" width="5.42578125" style="66" customWidth="1"/>
    <col min="5642" max="5642" width="8.28515625" style="66" customWidth="1"/>
    <col min="5643" max="5643" width="9.28515625" style="66" customWidth="1"/>
    <col min="5644" max="5888" width="9.140625" style="66"/>
    <col min="5889" max="5889" width="5" style="66" customWidth="1"/>
    <col min="5890" max="5890" width="15.7109375" style="66" customWidth="1"/>
    <col min="5891" max="5891" width="24.7109375" style="66" customWidth="1"/>
    <col min="5892" max="5892" width="26" style="66" customWidth="1"/>
    <col min="5893" max="5893" width="8" style="66" customWidth="1"/>
    <col min="5894" max="5894" width="13.28515625" style="66" customWidth="1"/>
    <col min="5895" max="5895" width="14.140625" style="66" customWidth="1"/>
    <col min="5896" max="5896" width="14.5703125" style="66" customWidth="1"/>
    <col min="5897" max="5897" width="5.42578125" style="66" customWidth="1"/>
    <col min="5898" max="5898" width="8.28515625" style="66" customWidth="1"/>
    <col min="5899" max="5899" width="9.28515625" style="66" customWidth="1"/>
    <col min="5900" max="6144" width="9.140625" style="66"/>
    <col min="6145" max="6145" width="5" style="66" customWidth="1"/>
    <col min="6146" max="6146" width="15.7109375" style="66" customWidth="1"/>
    <col min="6147" max="6147" width="24.7109375" style="66" customWidth="1"/>
    <col min="6148" max="6148" width="26" style="66" customWidth="1"/>
    <col min="6149" max="6149" width="8" style="66" customWidth="1"/>
    <col min="6150" max="6150" width="13.28515625" style="66" customWidth="1"/>
    <col min="6151" max="6151" width="14.140625" style="66" customWidth="1"/>
    <col min="6152" max="6152" width="14.5703125" style="66" customWidth="1"/>
    <col min="6153" max="6153" width="5.42578125" style="66" customWidth="1"/>
    <col min="6154" max="6154" width="8.28515625" style="66" customWidth="1"/>
    <col min="6155" max="6155" width="9.28515625" style="66" customWidth="1"/>
    <col min="6156" max="6400" width="9.140625" style="66"/>
    <col min="6401" max="6401" width="5" style="66" customWidth="1"/>
    <col min="6402" max="6402" width="15.7109375" style="66" customWidth="1"/>
    <col min="6403" max="6403" width="24.7109375" style="66" customWidth="1"/>
    <col min="6404" max="6404" width="26" style="66" customWidth="1"/>
    <col min="6405" max="6405" width="8" style="66" customWidth="1"/>
    <col min="6406" max="6406" width="13.28515625" style="66" customWidth="1"/>
    <col min="6407" max="6407" width="14.140625" style="66" customWidth="1"/>
    <col min="6408" max="6408" width="14.5703125" style="66" customWidth="1"/>
    <col min="6409" max="6409" width="5.42578125" style="66" customWidth="1"/>
    <col min="6410" max="6410" width="8.28515625" style="66" customWidth="1"/>
    <col min="6411" max="6411" width="9.28515625" style="66" customWidth="1"/>
    <col min="6412" max="6656" width="9.140625" style="66"/>
    <col min="6657" max="6657" width="5" style="66" customWidth="1"/>
    <col min="6658" max="6658" width="15.7109375" style="66" customWidth="1"/>
    <col min="6659" max="6659" width="24.7109375" style="66" customWidth="1"/>
    <col min="6660" max="6660" width="26" style="66" customWidth="1"/>
    <col min="6661" max="6661" width="8" style="66" customWidth="1"/>
    <col min="6662" max="6662" width="13.28515625" style="66" customWidth="1"/>
    <col min="6663" max="6663" width="14.140625" style="66" customWidth="1"/>
    <col min="6664" max="6664" width="14.5703125" style="66" customWidth="1"/>
    <col min="6665" max="6665" width="5.42578125" style="66" customWidth="1"/>
    <col min="6666" max="6666" width="8.28515625" style="66" customWidth="1"/>
    <col min="6667" max="6667" width="9.28515625" style="66" customWidth="1"/>
    <col min="6668" max="6912" width="9.140625" style="66"/>
    <col min="6913" max="6913" width="5" style="66" customWidth="1"/>
    <col min="6914" max="6914" width="15.7109375" style="66" customWidth="1"/>
    <col min="6915" max="6915" width="24.7109375" style="66" customWidth="1"/>
    <col min="6916" max="6916" width="26" style="66" customWidth="1"/>
    <col min="6917" max="6917" width="8" style="66" customWidth="1"/>
    <col min="6918" max="6918" width="13.28515625" style="66" customWidth="1"/>
    <col min="6919" max="6919" width="14.140625" style="66" customWidth="1"/>
    <col min="6920" max="6920" width="14.5703125" style="66" customWidth="1"/>
    <col min="6921" max="6921" width="5.42578125" style="66" customWidth="1"/>
    <col min="6922" max="6922" width="8.28515625" style="66" customWidth="1"/>
    <col min="6923" max="6923" width="9.28515625" style="66" customWidth="1"/>
    <col min="6924" max="7168" width="9.140625" style="66"/>
    <col min="7169" max="7169" width="5" style="66" customWidth="1"/>
    <col min="7170" max="7170" width="15.7109375" style="66" customWidth="1"/>
    <col min="7171" max="7171" width="24.7109375" style="66" customWidth="1"/>
    <col min="7172" max="7172" width="26" style="66" customWidth="1"/>
    <col min="7173" max="7173" width="8" style="66" customWidth="1"/>
    <col min="7174" max="7174" width="13.28515625" style="66" customWidth="1"/>
    <col min="7175" max="7175" width="14.140625" style="66" customWidth="1"/>
    <col min="7176" max="7176" width="14.5703125" style="66" customWidth="1"/>
    <col min="7177" max="7177" width="5.42578125" style="66" customWidth="1"/>
    <col min="7178" max="7178" width="8.28515625" style="66" customWidth="1"/>
    <col min="7179" max="7179" width="9.28515625" style="66" customWidth="1"/>
    <col min="7180" max="7424" width="9.140625" style="66"/>
    <col min="7425" max="7425" width="5" style="66" customWidth="1"/>
    <col min="7426" max="7426" width="15.7109375" style="66" customWidth="1"/>
    <col min="7427" max="7427" width="24.7109375" style="66" customWidth="1"/>
    <col min="7428" max="7428" width="26" style="66" customWidth="1"/>
    <col min="7429" max="7429" width="8" style="66" customWidth="1"/>
    <col min="7430" max="7430" width="13.28515625" style="66" customWidth="1"/>
    <col min="7431" max="7431" width="14.140625" style="66" customWidth="1"/>
    <col min="7432" max="7432" width="14.5703125" style="66" customWidth="1"/>
    <col min="7433" max="7433" width="5.42578125" style="66" customWidth="1"/>
    <col min="7434" max="7434" width="8.28515625" style="66" customWidth="1"/>
    <col min="7435" max="7435" width="9.28515625" style="66" customWidth="1"/>
    <col min="7436" max="7680" width="9.140625" style="66"/>
    <col min="7681" max="7681" width="5" style="66" customWidth="1"/>
    <col min="7682" max="7682" width="15.7109375" style="66" customWidth="1"/>
    <col min="7683" max="7683" width="24.7109375" style="66" customWidth="1"/>
    <col min="7684" max="7684" width="26" style="66" customWidth="1"/>
    <col min="7685" max="7685" width="8" style="66" customWidth="1"/>
    <col min="7686" max="7686" width="13.28515625" style="66" customWidth="1"/>
    <col min="7687" max="7687" width="14.140625" style="66" customWidth="1"/>
    <col min="7688" max="7688" width="14.5703125" style="66" customWidth="1"/>
    <col min="7689" max="7689" width="5.42578125" style="66" customWidth="1"/>
    <col min="7690" max="7690" width="8.28515625" style="66" customWidth="1"/>
    <col min="7691" max="7691" width="9.28515625" style="66" customWidth="1"/>
    <col min="7692" max="7936" width="9.140625" style="66"/>
    <col min="7937" max="7937" width="5" style="66" customWidth="1"/>
    <col min="7938" max="7938" width="15.7109375" style="66" customWidth="1"/>
    <col min="7939" max="7939" width="24.7109375" style="66" customWidth="1"/>
    <col min="7940" max="7940" width="26" style="66" customWidth="1"/>
    <col min="7941" max="7941" width="8" style="66" customWidth="1"/>
    <col min="7942" max="7942" width="13.28515625" style="66" customWidth="1"/>
    <col min="7943" max="7943" width="14.140625" style="66" customWidth="1"/>
    <col min="7944" max="7944" width="14.5703125" style="66" customWidth="1"/>
    <col min="7945" max="7945" width="5.42578125" style="66" customWidth="1"/>
    <col min="7946" max="7946" width="8.28515625" style="66" customWidth="1"/>
    <col min="7947" max="7947" width="9.28515625" style="66" customWidth="1"/>
    <col min="7948" max="8192" width="9.140625" style="66"/>
    <col min="8193" max="8193" width="5" style="66" customWidth="1"/>
    <col min="8194" max="8194" width="15.7109375" style="66" customWidth="1"/>
    <col min="8195" max="8195" width="24.7109375" style="66" customWidth="1"/>
    <col min="8196" max="8196" width="26" style="66" customWidth="1"/>
    <col min="8197" max="8197" width="8" style="66" customWidth="1"/>
    <col min="8198" max="8198" width="13.28515625" style="66" customWidth="1"/>
    <col min="8199" max="8199" width="14.140625" style="66" customWidth="1"/>
    <col min="8200" max="8200" width="14.5703125" style="66" customWidth="1"/>
    <col min="8201" max="8201" width="5.42578125" style="66" customWidth="1"/>
    <col min="8202" max="8202" width="8.28515625" style="66" customWidth="1"/>
    <col min="8203" max="8203" width="9.28515625" style="66" customWidth="1"/>
    <col min="8204" max="8448" width="9.140625" style="66"/>
    <col min="8449" max="8449" width="5" style="66" customWidth="1"/>
    <col min="8450" max="8450" width="15.7109375" style="66" customWidth="1"/>
    <col min="8451" max="8451" width="24.7109375" style="66" customWidth="1"/>
    <col min="8452" max="8452" width="26" style="66" customWidth="1"/>
    <col min="8453" max="8453" width="8" style="66" customWidth="1"/>
    <col min="8454" max="8454" width="13.28515625" style="66" customWidth="1"/>
    <col min="8455" max="8455" width="14.140625" style="66" customWidth="1"/>
    <col min="8456" max="8456" width="14.5703125" style="66" customWidth="1"/>
    <col min="8457" max="8457" width="5.42578125" style="66" customWidth="1"/>
    <col min="8458" max="8458" width="8.28515625" style="66" customWidth="1"/>
    <col min="8459" max="8459" width="9.28515625" style="66" customWidth="1"/>
    <col min="8460" max="8704" width="9.140625" style="66"/>
    <col min="8705" max="8705" width="5" style="66" customWidth="1"/>
    <col min="8706" max="8706" width="15.7109375" style="66" customWidth="1"/>
    <col min="8707" max="8707" width="24.7109375" style="66" customWidth="1"/>
    <col min="8708" max="8708" width="26" style="66" customWidth="1"/>
    <col min="8709" max="8709" width="8" style="66" customWidth="1"/>
    <col min="8710" max="8710" width="13.28515625" style="66" customWidth="1"/>
    <col min="8711" max="8711" width="14.140625" style="66" customWidth="1"/>
    <col min="8712" max="8712" width="14.5703125" style="66" customWidth="1"/>
    <col min="8713" max="8713" width="5.42578125" style="66" customWidth="1"/>
    <col min="8714" max="8714" width="8.28515625" style="66" customWidth="1"/>
    <col min="8715" max="8715" width="9.28515625" style="66" customWidth="1"/>
    <col min="8716" max="8960" width="9.140625" style="66"/>
    <col min="8961" max="8961" width="5" style="66" customWidth="1"/>
    <col min="8962" max="8962" width="15.7109375" style="66" customWidth="1"/>
    <col min="8963" max="8963" width="24.7109375" style="66" customWidth="1"/>
    <col min="8964" max="8964" width="26" style="66" customWidth="1"/>
    <col min="8965" max="8965" width="8" style="66" customWidth="1"/>
    <col min="8966" max="8966" width="13.28515625" style="66" customWidth="1"/>
    <col min="8967" max="8967" width="14.140625" style="66" customWidth="1"/>
    <col min="8968" max="8968" width="14.5703125" style="66" customWidth="1"/>
    <col min="8969" max="8969" width="5.42578125" style="66" customWidth="1"/>
    <col min="8970" max="8970" width="8.28515625" style="66" customWidth="1"/>
    <col min="8971" max="8971" width="9.28515625" style="66" customWidth="1"/>
    <col min="8972" max="9216" width="9.140625" style="66"/>
    <col min="9217" max="9217" width="5" style="66" customWidth="1"/>
    <col min="9218" max="9218" width="15.7109375" style="66" customWidth="1"/>
    <col min="9219" max="9219" width="24.7109375" style="66" customWidth="1"/>
    <col min="9220" max="9220" width="26" style="66" customWidth="1"/>
    <col min="9221" max="9221" width="8" style="66" customWidth="1"/>
    <col min="9222" max="9222" width="13.28515625" style="66" customWidth="1"/>
    <col min="9223" max="9223" width="14.140625" style="66" customWidth="1"/>
    <col min="9224" max="9224" width="14.5703125" style="66" customWidth="1"/>
    <col min="9225" max="9225" width="5.42578125" style="66" customWidth="1"/>
    <col min="9226" max="9226" width="8.28515625" style="66" customWidth="1"/>
    <col min="9227" max="9227" width="9.28515625" style="66" customWidth="1"/>
    <col min="9228" max="9472" width="9.140625" style="66"/>
    <col min="9473" max="9473" width="5" style="66" customWidth="1"/>
    <col min="9474" max="9474" width="15.7109375" style="66" customWidth="1"/>
    <col min="9475" max="9475" width="24.7109375" style="66" customWidth="1"/>
    <col min="9476" max="9476" width="26" style="66" customWidth="1"/>
    <col min="9477" max="9477" width="8" style="66" customWidth="1"/>
    <col min="9478" max="9478" width="13.28515625" style="66" customWidth="1"/>
    <col min="9479" max="9479" width="14.140625" style="66" customWidth="1"/>
    <col min="9480" max="9480" width="14.5703125" style="66" customWidth="1"/>
    <col min="9481" max="9481" width="5.42578125" style="66" customWidth="1"/>
    <col min="9482" max="9482" width="8.28515625" style="66" customWidth="1"/>
    <col min="9483" max="9483" width="9.28515625" style="66" customWidth="1"/>
    <col min="9484" max="9728" width="9.140625" style="66"/>
    <col min="9729" max="9729" width="5" style="66" customWidth="1"/>
    <col min="9730" max="9730" width="15.7109375" style="66" customWidth="1"/>
    <col min="9731" max="9731" width="24.7109375" style="66" customWidth="1"/>
    <col min="9732" max="9732" width="26" style="66" customWidth="1"/>
    <col min="9733" max="9733" width="8" style="66" customWidth="1"/>
    <col min="9734" max="9734" width="13.28515625" style="66" customWidth="1"/>
    <col min="9735" max="9735" width="14.140625" style="66" customWidth="1"/>
    <col min="9736" max="9736" width="14.5703125" style="66" customWidth="1"/>
    <col min="9737" max="9737" width="5.42578125" style="66" customWidth="1"/>
    <col min="9738" max="9738" width="8.28515625" style="66" customWidth="1"/>
    <col min="9739" max="9739" width="9.28515625" style="66" customWidth="1"/>
    <col min="9740" max="9984" width="9.140625" style="66"/>
    <col min="9985" max="9985" width="5" style="66" customWidth="1"/>
    <col min="9986" max="9986" width="15.7109375" style="66" customWidth="1"/>
    <col min="9987" max="9987" width="24.7109375" style="66" customWidth="1"/>
    <col min="9988" max="9988" width="26" style="66" customWidth="1"/>
    <col min="9989" max="9989" width="8" style="66" customWidth="1"/>
    <col min="9990" max="9990" width="13.28515625" style="66" customWidth="1"/>
    <col min="9991" max="9991" width="14.140625" style="66" customWidth="1"/>
    <col min="9992" max="9992" width="14.5703125" style="66" customWidth="1"/>
    <col min="9993" max="9993" width="5.42578125" style="66" customWidth="1"/>
    <col min="9994" max="9994" width="8.28515625" style="66" customWidth="1"/>
    <col min="9995" max="9995" width="9.28515625" style="66" customWidth="1"/>
    <col min="9996" max="10240" width="9.140625" style="66"/>
    <col min="10241" max="10241" width="5" style="66" customWidth="1"/>
    <col min="10242" max="10242" width="15.7109375" style="66" customWidth="1"/>
    <col min="10243" max="10243" width="24.7109375" style="66" customWidth="1"/>
    <col min="10244" max="10244" width="26" style="66" customWidth="1"/>
    <col min="10245" max="10245" width="8" style="66" customWidth="1"/>
    <col min="10246" max="10246" width="13.28515625" style="66" customWidth="1"/>
    <col min="10247" max="10247" width="14.140625" style="66" customWidth="1"/>
    <col min="10248" max="10248" width="14.5703125" style="66" customWidth="1"/>
    <col min="10249" max="10249" width="5.42578125" style="66" customWidth="1"/>
    <col min="10250" max="10250" width="8.28515625" style="66" customWidth="1"/>
    <col min="10251" max="10251" width="9.28515625" style="66" customWidth="1"/>
    <col min="10252" max="10496" width="9.140625" style="66"/>
    <col min="10497" max="10497" width="5" style="66" customWidth="1"/>
    <col min="10498" max="10498" width="15.7109375" style="66" customWidth="1"/>
    <col min="10499" max="10499" width="24.7109375" style="66" customWidth="1"/>
    <col min="10500" max="10500" width="26" style="66" customWidth="1"/>
    <col min="10501" max="10501" width="8" style="66" customWidth="1"/>
    <col min="10502" max="10502" width="13.28515625" style="66" customWidth="1"/>
    <col min="10503" max="10503" width="14.140625" style="66" customWidth="1"/>
    <col min="10504" max="10504" width="14.5703125" style="66" customWidth="1"/>
    <col min="10505" max="10505" width="5.42578125" style="66" customWidth="1"/>
    <col min="10506" max="10506" width="8.28515625" style="66" customWidth="1"/>
    <col min="10507" max="10507" width="9.28515625" style="66" customWidth="1"/>
    <col min="10508" max="10752" width="9.140625" style="66"/>
    <col min="10753" max="10753" width="5" style="66" customWidth="1"/>
    <col min="10754" max="10754" width="15.7109375" style="66" customWidth="1"/>
    <col min="10755" max="10755" width="24.7109375" style="66" customWidth="1"/>
    <col min="10756" max="10756" width="26" style="66" customWidth="1"/>
    <col min="10757" max="10757" width="8" style="66" customWidth="1"/>
    <col min="10758" max="10758" width="13.28515625" style="66" customWidth="1"/>
    <col min="10759" max="10759" width="14.140625" style="66" customWidth="1"/>
    <col min="10760" max="10760" width="14.5703125" style="66" customWidth="1"/>
    <col min="10761" max="10761" width="5.42578125" style="66" customWidth="1"/>
    <col min="10762" max="10762" width="8.28515625" style="66" customWidth="1"/>
    <col min="10763" max="10763" width="9.28515625" style="66" customWidth="1"/>
    <col min="10764" max="11008" width="9.140625" style="66"/>
    <col min="11009" max="11009" width="5" style="66" customWidth="1"/>
    <col min="11010" max="11010" width="15.7109375" style="66" customWidth="1"/>
    <col min="11011" max="11011" width="24.7109375" style="66" customWidth="1"/>
    <col min="11012" max="11012" width="26" style="66" customWidth="1"/>
    <col min="11013" max="11013" width="8" style="66" customWidth="1"/>
    <col min="11014" max="11014" width="13.28515625" style="66" customWidth="1"/>
    <col min="11015" max="11015" width="14.140625" style="66" customWidth="1"/>
    <col min="11016" max="11016" width="14.5703125" style="66" customWidth="1"/>
    <col min="11017" max="11017" width="5.42578125" style="66" customWidth="1"/>
    <col min="11018" max="11018" width="8.28515625" style="66" customWidth="1"/>
    <col min="11019" max="11019" width="9.28515625" style="66" customWidth="1"/>
    <col min="11020" max="11264" width="9.140625" style="66"/>
    <col min="11265" max="11265" width="5" style="66" customWidth="1"/>
    <col min="11266" max="11266" width="15.7109375" style="66" customWidth="1"/>
    <col min="11267" max="11267" width="24.7109375" style="66" customWidth="1"/>
    <col min="11268" max="11268" width="26" style="66" customWidth="1"/>
    <col min="11269" max="11269" width="8" style="66" customWidth="1"/>
    <col min="11270" max="11270" width="13.28515625" style="66" customWidth="1"/>
    <col min="11271" max="11271" width="14.140625" style="66" customWidth="1"/>
    <col min="11272" max="11272" width="14.5703125" style="66" customWidth="1"/>
    <col min="11273" max="11273" width="5.42578125" style="66" customWidth="1"/>
    <col min="11274" max="11274" width="8.28515625" style="66" customWidth="1"/>
    <col min="11275" max="11275" width="9.28515625" style="66" customWidth="1"/>
    <col min="11276" max="11520" width="9.140625" style="66"/>
    <col min="11521" max="11521" width="5" style="66" customWidth="1"/>
    <col min="11522" max="11522" width="15.7109375" style="66" customWidth="1"/>
    <col min="11523" max="11523" width="24.7109375" style="66" customWidth="1"/>
    <col min="11524" max="11524" width="26" style="66" customWidth="1"/>
    <col min="11525" max="11525" width="8" style="66" customWidth="1"/>
    <col min="11526" max="11526" width="13.28515625" style="66" customWidth="1"/>
    <col min="11527" max="11527" width="14.140625" style="66" customWidth="1"/>
    <col min="11528" max="11528" width="14.5703125" style="66" customWidth="1"/>
    <col min="11529" max="11529" width="5.42578125" style="66" customWidth="1"/>
    <col min="11530" max="11530" width="8.28515625" style="66" customWidth="1"/>
    <col min="11531" max="11531" width="9.28515625" style="66" customWidth="1"/>
    <col min="11532" max="11776" width="9.140625" style="66"/>
    <col min="11777" max="11777" width="5" style="66" customWidth="1"/>
    <col min="11778" max="11778" width="15.7109375" style="66" customWidth="1"/>
    <col min="11779" max="11779" width="24.7109375" style="66" customWidth="1"/>
    <col min="11780" max="11780" width="26" style="66" customWidth="1"/>
    <col min="11781" max="11781" width="8" style="66" customWidth="1"/>
    <col min="11782" max="11782" width="13.28515625" style="66" customWidth="1"/>
    <col min="11783" max="11783" width="14.140625" style="66" customWidth="1"/>
    <col min="11784" max="11784" width="14.5703125" style="66" customWidth="1"/>
    <col min="11785" max="11785" width="5.42578125" style="66" customWidth="1"/>
    <col min="11786" max="11786" width="8.28515625" style="66" customWidth="1"/>
    <col min="11787" max="11787" width="9.28515625" style="66" customWidth="1"/>
    <col min="11788" max="12032" width="9.140625" style="66"/>
    <col min="12033" max="12033" width="5" style="66" customWidth="1"/>
    <col min="12034" max="12034" width="15.7109375" style="66" customWidth="1"/>
    <col min="12035" max="12035" width="24.7109375" style="66" customWidth="1"/>
    <col min="12036" max="12036" width="26" style="66" customWidth="1"/>
    <col min="12037" max="12037" width="8" style="66" customWidth="1"/>
    <col min="12038" max="12038" width="13.28515625" style="66" customWidth="1"/>
    <col min="12039" max="12039" width="14.140625" style="66" customWidth="1"/>
    <col min="12040" max="12040" width="14.5703125" style="66" customWidth="1"/>
    <col min="12041" max="12041" width="5.42578125" style="66" customWidth="1"/>
    <col min="12042" max="12042" width="8.28515625" style="66" customWidth="1"/>
    <col min="12043" max="12043" width="9.28515625" style="66" customWidth="1"/>
    <col min="12044" max="12288" width="9.140625" style="66"/>
    <col min="12289" max="12289" width="5" style="66" customWidth="1"/>
    <col min="12290" max="12290" width="15.7109375" style="66" customWidth="1"/>
    <col min="12291" max="12291" width="24.7109375" style="66" customWidth="1"/>
    <col min="12292" max="12292" width="26" style="66" customWidth="1"/>
    <col min="12293" max="12293" width="8" style="66" customWidth="1"/>
    <col min="12294" max="12294" width="13.28515625" style="66" customWidth="1"/>
    <col min="12295" max="12295" width="14.140625" style="66" customWidth="1"/>
    <col min="12296" max="12296" width="14.5703125" style="66" customWidth="1"/>
    <col min="12297" max="12297" width="5.42578125" style="66" customWidth="1"/>
    <col min="12298" max="12298" width="8.28515625" style="66" customWidth="1"/>
    <col min="12299" max="12299" width="9.28515625" style="66" customWidth="1"/>
    <col min="12300" max="12544" width="9.140625" style="66"/>
    <col min="12545" max="12545" width="5" style="66" customWidth="1"/>
    <col min="12546" max="12546" width="15.7109375" style="66" customWidth="1"/>
    <col min="12547" max="12547" width="24.7109375" style="66" customWidth="1"/>
    <col min="12548" max="12548" width="26" style="66" customWidth="1"/>
    <col min="12549" max="12549" width="8" style="66" customWidth="1"/>
    <col min="12550" max="12550" width="13.28515625" style="66" customWidth="1"/>
    <col min="12551" max="12551" width="14.140625" style="66" customWidth="1"/>
    <col min="12552" max="12552" width="14.5703125" style="66" customWidth="1"/>
    <col min="12553" max="12553" width="5.42578125" style="66" customWidth="1"/>
    <col min="12554" max="12554" width="8.28515625" style="66" customWidth="1"/>
    <col min="12555" max="12555" width="9.28515625" style="66" customWidth="1"/>
    <col min="12556" max="12800" width="9.140625" style="66"/>
    <col min="12801" max="12801" width="5" style="66" customWidth="1"/>
    <col min="12802" max="12802" width="15.7109375" style="66" customWidth="1"/>
    <col min="12803" max="12803" width="24.7109375" style="66" customWidth="1"/>
    <col min="12804" max="12804" width="26" style="66" customWidth="1"/>
    <col min="12805" max="12805" width="8" style="66" customWidth="1"/>
    <col min="12806" max="12806" width="13.28515625" style="66" customWidth="1"/>
    <col min="12807" max="12807" width="14.140625" style="66" customWidth="1"/>
    <col min="12808" max="12808" width="14.5703125" style="66" customWidth="1"/>
    <col min="12809" max="12809" width="5.42578125" style="66" customWidth="1"/>
    <col min="12810" max="12810" width="8.28515625" style="66" customWidth="1"/>
    <col min="12811" max="12811" width="9.28515625" style="66" customWidth="1"/>
    <col min="12812" max="13056" width="9.140625" style="66"/>
    <col min="13057" max="13057" width="5" style="66" customWidth="1"/>
    <col min="13058" max="13058" width="15.7109375" style="66" customWidth="1"/>
    <col min="13059" max="13059" width="24.7109375" style="66" customWidth="1"/>
    <col min="13060" max="13060" width="26" style="66" customWidth="1"/>
    <col min="13061" max="13061" width="8" style="66" customWidth="1"/>
    <col min="13062" max="13062" width="13.28515625" style="66" customWidth="1"/>
    <col min="13063" max="13063" width="14.140625" style="66" customWidth="1"/>
    <col min="13064" max="13064" width="14.5703125" style="66" customWidth="1"/>
    <col min="13065" max="13065" width="5.42578125" style="66" customWidth="1"/>
    <col min="13066" max="13066" width="8.28515625" style="66" customWidth="1"/>
    <col min="13067" max="13067" width="9.28515625" style="66" customWidth="1"/>
    <col min="13068" max="13312" width="9.140625" style="66"/>
    <col min="13313" max="13313" width="5" style="66" customWidth="1"/>
    <col min="13314" max="13314" width="15.7109375" style="66" customWidth="1"/>
    <col min="13315" max="13315" width="24.7109375" style="66" customWidth="1"/>
    <col min="13316" max="13316" width="26" style="66" customWidth="1"/>
    <col min="13317" max="13317" width="8" style="66" customWidth="1"/>
    <col min="13318" max="13318" width="13.28515625" style="66" customWidth="1"/>
    <col min="13319" max="13319" width="14.140625" style="66" customWidth="1"/>
    <col min="13320" max="13320" width="14.5703125" style="66" customWidth="1"/>
    <col min="13321" max="13321" width="5.42578125" style="66" customWidth="1"/>
    <col min="13322" max="13322" width="8.28515625" style="66" customWidth="1"/>
    <col min="13323" max="13323" width="9.28515625" style="66" customWidth="1"/>
    <col min="13324" max="13568" width="9.140625" style="66"/>
    <col min="13569" max="13569" width="5" style="66" customWidth="1"/>
    <col min="13570" max="13570" width="15.7109375" style="66" customWidth="1"/>
    <col min="13571" max="13571" width="24.7109375" style="66" customWidth="1"/>
    <col min="13572" max="13572" width="26" style="66" customWidth="1"/>
    <col min="13573" max="13573" width="8" style="66" customWidth="1"/>
    <col min="13574" max="13574" width="13.28515625" style="66" customWidth="1"/>
    <col min="13575" max="13575" width="14.140625" style="66" customWidth="1"/>
    <col min="13576" max="13576" width="14.5703125" style="66" customWidth="1"/>
    <col min="13577" max="13577" width="5.42578125" style="66" customWidth="1"/>
    <col min="13578" max="13578" width="8.28515625" style="66" customWidth="1"/>
    <col min="13579" max="13579" width="9.28515625" style="66" customWidth="1"/>
    <col min="13580" max="13824" width="9.140625" style="66"/>
    <col min="13825" max="13825" width="5" style="66" customWidth="1"/>
    <col min="13826" max="13826" width="15.7109375" style="66" customWidth="1"/>
    <col min="13827" max="13827" width="24.7109375" style="66" customWidth="1"/>
    <col min="13828" max="13828" width="26" style="66" customWidth="1"/>
    <col min="13829" max="13829" width="8" style="66" customWidth="1"/>
    <col min="13830" max="13830" width="13.28515625" style="66" customWidth="1"/>
    <col min="13831" max="13831" width="14.140625" style="66" customWidth="1"/>
    <col min="13832" max="13832" width="14.5703125" style="66" customWidth="1"/>
    <col min="13833" max="13833" width="5.42578125" style="66" customWidth="1"/>
    <col min="13834" max="13834" width="8.28515625" style="66" customWidth="1"/>
    <col min="13835" max="13835" width="9.28515625" style="66" customWidth="1"/>
    <col min="13836" max="14080" width="9.140625" style="66"/>
    <col min="14081" max="14081" width="5" style="66" customWidth="1"/>
    <col min="14082" max="14082" width="15.7109375" style="66" customWidth="1"/>
    <col min="14083" max="14083" width="24.7109375" style="66" customWidth="1"/>
    <col min="14084" max="14084" width="26" style="66" customWidth="1"/>
    <col min="14085" max="14085" width="8" style="66" customWidth="1"/>
    <col min="14086" max="14086" width="13.28515625" style="66" customWidth="1"/>
    <col min="14087" max="14087" width="14.140625" style="66" customWidth="1"/>
    <col min="14088" max="14088" width="14.5703125" style="66" customWidth="1"/>
    <col min="14089" max="14089" width="5.42578125" style="66" customWidth="1"/>
    <col min="14090" max="14090" width="8.28515625" style="66" customWidth="1"/>
    <col min="14091" max="14091" width="9.28515625" style="66" customWidth="1"/>
    <col min="14092" max="14336" width="9.140625" style="66"/>
    <col min="14337" max="14337" width="5" style="66" customWidth="1"/>
    <col min="14338" max="14338" width="15.7109375" style="66" customWidth="1"/>
    <col min="14339" max="14339" width="24.7109375" style="66" customWidth="1"/>
    <col min="14340" max="14340" width="26" style="66" customWidth="1"/>
    <col min="14341" max="14341" width="8" style="66" customWidth="1"/>
    <col min="14342" max="14342" width="13.28515625" style="66" customWidth="1"/>
    <col min="14343" max="14343" width="14.140625" style="66" customWidth="1"/>
    <col min="14344" max="14344" width="14.5703125" style="66" customWidth="1"/>
    <col min="14345" max="14345" width="5.42578125" style="66" customWidth="1"/>
    <col min="14346" max="14346" width="8.28515625" style="66" customWidth="1"/>
    <col min="14347" max="14347" width="9.28515625" style="66" customWidth="1"/>
    <col min="14348" max="14592" width="9.140625" style="66"/>
    <col min="14593" max="14593" width="5" style="66" customWidth="1"/>
    <col min="14594" max="14594" width="15.7109375" style="66" customWidth="1"/>
    <col min="14595" max="14595" width="24.7109375" style="66" customWidth="1"/>
    <col min="14596" max="14596" width="26" style="66" customWidth="1"/>
    <col min="14597" max="14597" width="8" style="66" customWidth="1"/>
    <col min="14598" max="14598" width="13.28515625" style="66" customWidth="1"/>
    <col min="14599" max="14599" width="14.140625" style="66" customWidth="1"/>
    <col min="14600" max="14600" width="14.5703125" style="66" customWidth="1"/>
    <col min="14601" max="14601" width="5.42578125" style="66" customWidth="1"/>
    <col min="14602" max="14602" width="8.28515625" style="66" customWidth="1"/>
    <col min="14603" max="14603" width="9.28515625" style="66" customWidth="1"/>
    <col min="14604" max="14848" width="9.140625" style="66"/>
    <col min="14849" max="14849" width="5" style="66" customWidth="1"/>
    <col min="14850" max="14850" width="15.7109375" style="66" customWidth="1"/>
    <col min="14851" max="14851" width="24.7109375" style="66" customWidth="1"/>
    <col min="14852" max="14852" width="26" style="66" customWidth="1"/>
    <col min="14853" max="14853" width="8" style="66" customWidth="1"/>
    <col min="14854" max="14854" width="13.28515625" style="66" customWidth="1"/>
    <col min="14855" max="14855" width="14.140625" style="66" customWidth="1"/>
    <col min="14856" max="14856" width="14.5703125" style="66" customWidth="1"/>
    <col min="14857" max="14857" width="5.42578125" style="66" customWidth="1"/>
    <col min="14858" max="14858" width="8.28515625" style="66" customWidth="1"/>
    <col min="14859" max="14859" width="9.28515625" style="66" customWidth="1"/>
    <col min="14860" max="15104" width="9.140625" style="66"/>
    <col min="15105" max="15105" width="5" style="66" customWidth="1"/>
    <col min="15106" max="15106" width="15.7109375" style="66" customWidth="1"/>
    <col min="15107" max="15107" width="24.7109375" style="66" customWidth="1"/>
    <col min="15108" max="15108" width="26" style="66" customWidth="1"/>
    <col min="15109" max="15109" width="8" style="66" customWidth="1"/>
    <col min="15110" max="15110" width="13.28515625" style="66" customWidth="1"/>
    <col min="15111" max="15111" width="14.140625" style="66" customWidth="1"/>
    <col min="15112" max="15112" width="14.5703125" style="66" customWidth="1"/>
    <col min="15113" max="15113" width="5.42578125" style="66" customWidth="1"/>
    <col min="15114" max="15114" width="8.28515625" style="66" customWidth="1"/>
    <col min="15115" max="15115" width="9.28515625" style="66" customWidth="1"/>
    <col min="15116" max="15360" width="9.140625" style="66"/>
    <col min="15361" max="15361" width="5" style="66" customWidth="1"/>
    <col min="15362" max="15362" width="15.7109375" style="66" customWidth="1"/>
    <col min="15363" max="15363" width="24.7109375" style="66" customWidth="1"/>
    <col min="15364" max="15364" width="26" style="66" customWidth="1"/>
    <col min="15365" max="15365" width="8" style="66" customWidth="1"/>
    <col min="15366" max="15366" width="13.28515625" style="66" customWidth="1"/>
    <col min="15367" max="15367" width="14.140625" style="66" customWidth="1"/>
    <col min="15368" max="15368" width="14.5703125" style="66" customWidth="1"/>
    <col min="15369" max="15369" width="5.42578125" style="66" customWidth="1"/>
    <col min="15370" max="15370" width="8.28515625" style="66" customWidth="1"/>
    <col min="15371" max="15371" width="9.28515625" style="66" customWidth="1"/>
    <col min="15372" max="15616" width="9.140625" style="66"/>
    <col min="15617" max="15617" width="5" style="66" customWidth="1"/>
    <col min="15618" max="15618" width="15.7109375" style="66" customWidth="1"/>
    <col min="15619" max="15619" width="24.7109375" style="66" customWidth="1"/>
    <col min="15620" max="15620" width="26" style="66" customWidth="1"/>
    <col min="15621" max="15621" width="8" style="66" customWidth="1"/>
    <col min="15622" max="15622" width="13.28515625" style="66" customWidth="1"/>
    <col min="15623" max="15623" width="14.140625" style="66" customWidth="1"/>
    <col min="15624" max="15624" width="14.5703125" style="66" customWidth="1"/>
    <col min="15625" max="15625" width="5.42578125" style="66" customWidth="1"/>
    <col min="15626" max="15626" width="8.28515625" style="66" customWidth="1"/>
    <col min="15627" max="15627" width="9.28515625" style="66" customWidth="1"/>
    <col min="15628" max="15872" width="9.140625" style="66"/>
    <col min="15873" max="15873" width="5" style="66" customWidth="1"/>
    <col min="15874" max="15874" width="15.7109375" style="66" customWidth="1"/>
    <col min="15875" max="15875" width="24.7109375" style="66" customWidth="1"/>
    <col min="15876" max="15876" width="26" style="66" customWidth="1"/>
    <col min="15877" max="15877" width="8" style="66" customWidth="1"/>
    <col min="15878" max="15878" width="13.28515625" style="66" customWidth="1"/>
    <col min="15879" max="15879" width="14.140625" style="66" customWidth="1"/>
    <col min="15880" max="15880" width="14.5703125" style="66" customWidth="1"/>
    <col min="15881" max="15881" width="5.42578125" style="66" customWidth="1"/>
    <col min="15882" max="15882" width="8.28515625" style="66" customWidth="1"/>
    <col min="15883" max="15883" width="9.28515625" style="66" customWidth="1"/>
    <col min="15884" max="16128" width="9.140625" style="66"/>
    <col min="16129" max="16129" width="5" style="66" customWidth="1"/>
    <col min="16130" max="16130" width="15.7109375" style="66" customWidth="1"/>
    <col min="16131" max="16131" width="24.7109375" style="66" customWidth="1"/>
    <col min="16132" max="16132" width="26" style="66" customWidth="1"/>
    <col min="16133" max="16133" width="8" style="66" customWidth="1"/>
    <col min="16134" max="16134" width="13.28515625" style="66" customWidth="1"/>
    <col min="16135" max="16135" width="14.140625" style="66" customWidth="1"/>
    <col min="16136" max="16136" width="14.5703125" style="66" customWidth="1"/>
    <col min="16137" max="16137" width="5.42578125" style="66" customWidth="1"/>
    <col min="16138" max="16138" width="8.28515625" style="66" customWidth="1"/>
    <col min="16139" max="16139" width="9.28515625" style="66" customWidth="1"/>
    <col min="16140" max="16384" width="9.140625" style="66"/>
  </cols>
  <sheetData>
    <row r="1" spans="1:14">
      <c r="A1" s="759" t="s">
        <v>152</v>
      </c>
      <c r="B1" s="759"/>
      <c r="C1" s="759"/>
      <c r="D1" s="759"/>
      <c r="E1" s="65"/>
      <c r="F1" s="65"/>
      <c r="G1" s="65"/>
      <c r="H1" s="65"/>
      <c r="I1" s="65"/>
      <c r="J1" s="65"/>
      <c r="K1" s="65"/>
    </row>
    <row r="2" spans="1:14">
      <c r="A2" s="759" t="s">
        <v>155</v>
      </c>
      <c r="B2" s="759"/>
      <c r="C2" s="759"/>
      <c r="D2" s="759"/>
      <c r="E2" s="65"/>
      <c r="F2" s="65"/>
      <c r="G2" s="65"/>
      <c r="H2" s="65"/>
      <c r="I2" s="65"/>
      <c r="J2" s="65"/>
      <c r="K2" s="65"/>
    </row>
    <row r="3" spans="1:14" ht="42" customHeight="1">
      <c r="A3" s="760" t="s">
        <v>1422</v>
      </c>
      <c r="B3" s="760"/>
      <c r="C3" s="760"/>
      <c r="D3" s="760"/>
      <c r="E3" s="760"/>
      <c r="F3" s="760"/>
      <c r="G3" s="760"/>
      <c r="H3" s="760"/>
      <c r="I3" s="760"/>
      <c r="J3" s="760"/>
      <c r="K3" s="760"/>
    </row>
    <row r="4" spans="1:14" ht="25.5" customHeight="1" thickBot="1">
      <c r="A4" s="113"/>
      <c r="B4" s="761" t="s">
        <v>1423</v>
      </c>
      <c r="C4" s="761"/>
      <c r="D4" s="113"/>
      <c r="E4" s="113"/>
      <c r="F4" s="113"/>
      <c r="G4" s="113"/>
      <c r="H4" s="113"/>
      <c r="I4" s="113"/>
      <c r="J4" s="113"/>
      <c r="K4" s="113"/>
    </row>
    <row r="5" spans="1:14" s="114" customFormat="1" ht="18" customHeight="1">
      <c r="A5" s="762" t="s">
        <v>104</v>
      </c>
      <c r="B5" s="764" t="s">
        <v>1424</v>
      </c>
      <c r="C5" s="764" t="s">
        <v>158</v>
      </c>
      <c r="D5" s="764"/>
      <c r="E5" s="764" t="s">
        <v>1425</v>
      </c>
      <c r="F5" s="764" t="s">
        <v>1426</v>
      </c>
      <c r="G5" s="764" t="s">
        <v>1427</v>
      </c>
      <c r="H5" s="764" t="s">
        <v>1428</v>
      </c>
      <c r="I5" s="764" t="s">
        <v>162</v>
      </c>
      <c r="J5" s="764" t="s">
        <v>163</v>
      </c>
      <c r="K5" s="766" t="s">
        <v>169</v>
      </c>
    </row>
    <row r="6" spans="1:14" s="114" customFormat="1" ht="18" customHeight="1">
      <c r="A6" s="763"/>
      <c r="B6" s="765"/>
      <c r="C6" s="115" t="s">
        <v>170</v>
      </c>
      <c r="D6" s="115" t="s">
        <v>171</v>
      </c>
      <c r="E6" s="765"/>
      <c r="F6" s="765"/>
      <c r="G6" s="765"/>
      <c r="H6" s="765"/>
      <c r="I6" s="765"/>
      <c r="J6" s="765"/>
      <c r="K6" s="767"/>
    </row>
    <row r="7" spans="1:14" s="123" customFormat="1" ht="50.25" customHeight="1">
      <c r="A7" s="116">
        <v>1</v>
      </c>
      <c r="B7" s="70">
        <v>16099941432</v>
      </c>
      <c r="C7" s="68" t="s">
        <v>1242</v>
      </c>
      <c r="D7" s="68" t="s">
        <v>1429</v>
      </c>
      <c r="E7" s="117" t="s">
        <v>1430</v>
      </c>
      <c r="F7" s="118" t="s">
        <v>1431</v>
      </c>
      <c r="G7" s="119" t="s">
        <v>1432</v>
      </c>
      <c r="H7" s="119">
        <v>41950</v>
      </c>
      <c r="I7" s="120">
        <v>1</v>
      </c>
      <c r="J7" s="121">
        <v>7.4</v>
      </c>
      <c r="K7" s="122"/>
      <c r="N7" s="124"/>
    </row>
    <row r="8" spans="1:14" s="123" customFormat="1" ht="51.75" customHeight="1">
      <c r="A8" s="116">
        <v>2</v>
      </c>
      <c r="B8" s="125">
        <v>16099941421</v>
      </c>
      <c r="C8" s="68" t="s">
        <v>1242</v>
      </c>
      <c r="D8" s="68" t="s">
        <v>1433</v>
      </c>
      <c r="E8" s="117" t="s">
        <v>1434</v>
      </c>
      <c r="F8" s="118" t="s">
        <v>1431</v>
      </c>
      <c r="G8" s="119" t="s">
        <v>1432</v>
      </c>
      <c r="H8" s="119">
        <v>41950</v>
      </c>
      <c r="I8" s="120">
        <v>1</v>
      </c>
      <c r="J8" s="121">
        <v>9.8000000000000007</v>
      </c>
      <c r="K8" s="122"/>
    </row>
    <row r="9" spans="1:14" s="123" customFormat="1" ht="48">
      <c r="A9" s="126">
        <v>3</v>
      </c>
      <c r="B9" s="127">
        <v>16100269080</v>
      </c>
      <c r="C9" s="68" t="s">
        <v>391</v>
      </c>
      <c r="D9" s="68" t="s">
        <v>392</v>
      </c>
      <c r="E9" s="118" t="s">
        <v>1435</v>
      </c>
      <c r="F9" s="118"/>
      <c r="G9" s="119"/>
      <c r="H9" s="119"/>
      <c r="I9" s="120">
        <v>1</v>
      </c>
      <c r="J9" s="121">
        <v>1</v>
      </c>
      <c r="K9" s="122"/>
    </row>
    <row r="10" spans="1:14" s="123" customFormat="1" ht="19.5" customHeight="1" thickBot="1">
      <c r="A10" s="768" t="s">
        <v>247</v>
      </c>
      <c r="B10" s="769"/>
      <c r="C10" s="769"/>
      <c r="D10" s="769"/>
      <c r="E10" s="769"/>
      <c r="F10" s="128"/>
      <c r="G10" s="128"/>
      <c r="H10" s="128"/>
      <c r="I10" s="129">
        <f>+SUM(I7:I9)</f>
        <v>3</v>
      </c>
      <c r="J10" s="130">
        <f>+SUM(J7:J9)</f>
        <v>18.200000000000003</v>
      </c>
      <c r="K10" s="131"/>
    </row>
    <row r="11" spans="1:14" s="123" customFormat="1" ht="36.75" customHeight="1">
      <c r="A11" s="84"/>
      <c r="B11" s="757" t="s">
        <v>1436</v>
      </c>
      <c r="C11" s="758"/>
      <c r="D11" s="758"/>
      <c r="E11" s="84"/>
      <c r="F11" s="84"/>
      <c r="G11" s="84"/>
      <c r="H11" s="84"/>
      <c r="I11" s="132"/>
      <c r="J11" s="133"/>
      <c r="K11" s="84"/>
    </row>
    <row r="12" spans="1:14" s="123" customFormat="1" ht="36.75" customHeight="1">
      <c r="A12" s="84"/>
      <c r="B12" s="758"/>
      <c r="C12" s="758"/>
      <c r="D12" s="758"/>
      <c r="E12" s="84"/>
      <c r="F12" s="84"/>
      <c r="G12" s="84"/>
      <c r="H12" s="84"/>
      <c r="I12" s="132"/>
      <c r="J12" s="133"/>
      <c r="K12" s="84"/>
    </row>
    <row r="13" spans="1:14" s="123" customFormat="1" ht="36.75" customHeight="1">
      <c r="A13" s="84"/>
      <c r="B13" s="758"/>
      <c r="C13" s="758"/>
      <c r="D13" s="758"/>
      <c r="E13" s="84"/>
      <c r="F13" s="84"/>
      <c r="G13" s="84"/>
      <c r="H13" s="84"/>
      <c r="I13" s="132"/>
      <c r="J13" s="133"/>
      <c r="K13" s="84"/>
    </row>
    <row r="14" spans="1:14" s="123" customFormat="1" ht="36.75" customHeight="1">
      <c r="A14" s="84"/>
      <c r="B14" s="758"/>
      <c r="C14" s="758"/>
      <c r="D14" s="758"/>
      <c r="E14" s="84"/>
      <c r="F14" s="84"/>
      <c r="G14" s="84"/>
      <c r="H14" s="84"/>
      <c r="I14" s="132"/>
      <c r="J14" s="133"/>
      <c r="K14" s="84"/>
    </row>
    <row r="15" spans="1:14" s="123" customFormat="1">
      <c r="A15" s="84"/>
      <c r="B15" s="758"/>
      <c r="C15" s="758"/>
      <c r="D15" s="758"/>
      <c r="E15" s="84"/>
      <c r="F15" s="84"/>
      <c r="G15" s="84"/>
      <c r="H15" s="84"/>
      <c r="I15" s="132"/>
      <c r="J15" s="133"/>
      <c r="K15" s="84"/>
    </row>
    <row r="16" spans="1:14" s="123" customFormat="1">
      <c r="A16" s="134"/>
      <c r="B16" s="134"/>
      <c r="C16" s="134"/>
      <c r="D16" s="134"/>
      <c r="E16" s="134"/>
      <c r="F16" s="134"/>
      <c r="G16" s="134"/>
      <c r="H16" s="134"/>
      <c r="I16" s="135"/>
      <c r="J16" s="136"/>
      <c r="K16" s="134"/>
    </row>
    <row r="17" spans="1:11" s="123" customFormat="1">
      <c r="A17" s="134"/>
      <c r="B17" s="134"/>
      <c r="C17" s="134"/>
      <c r="D17" s="134"/>
      <c r="E17" s="134"/>
      <c r="F17" s="134"/>
      <c r="G17" s="134"/>
      <c r="H17" s="134"/>
      <c r="I17" s="135"/>
      <c r="J17" s="136"/>
      <c r="K17" s="134"/>
    </row>
    <row r="18" spans="1:11" s="123" customFormat="1">
      <c r="A18" s="134"/>
      <c r="B18" s="134"/>
      <c r="C18" s="134"/>
      <c r="D18" s="134"/>
      <c r="E18" s="134"/>
      <c r="F18" s="134"/>
      <c r="G18" s="134"/>
      <c r="H18" s="134"/>
      <c r="I18" s="135"/>
      <c r="J18" s="136"/>
      <c r="K18" s="134"/>
    </row>
    <row r="19" spans="1:11" s="123" customFormat="1">
      <c r="A19" s="134"/>
      <c r="B19" s="134"/>
      <c r="C19" s="134"/>
      <c r="D19" s="134"/>
      <c r="E19" s="134"/>
      <c r="F19" s="134"/>
      <c r="G19" s="134"/>
      <c r="H19" s="134"/>
      <c r="I19" s="135"/>
      <c r="J19" s="136"/>
      <c r="K19" s="134"/>
    </row>
    <row r="20" spans="1:11" s="123" customFormat="1">
      <c r="A20" s="134"/>
      <c r="B20" s="134"/>
      <c r="C20" s="134"/>
      <c r="D20" s="134"/>
      <c r="E20" s="134"/>
      <c r="F20" s="134"/>
      <c r="G20" s="134"/>
      <c r="H20" s="134"/>
      <c r="I20" s="135"/>
      <c r="J20" s="136"/>
      <c r="K20" s="134"/>
    </row>
    <row r="21" spans="1:11" s="123" customFormat="1">
      <c r="A21" s="134"/>
      <c r="B21" s="134"/>
      <c r="C21" s="134"/>
      <c r="D21" s="134"/>
      <c r="E21" s="134"/>
      <c r="F21" s="134"/>
      <c r="G21" s="134"/>
      <c r="H21" s="134"/>
      <c r="I21" s="135"/>
      <c r="J21" s="136"/>
      <c r="K21" s="134"/>
    </row>
    <row r="22" spans="1:11" s="123" customFormat="1">
      <c r="A22" s="137"/>
      <c r="B22" s="137"/>
      <c r="C22" s="137"/>
      <c r="D22" s="137"/>
      <c r="E22" s="137"/>
      <c r="F22" s="137"/>
      <c r="G22" s="137"/>
      <c r="H22" s="137"/>
      <c r="I22" s="138"/>
      <c r="J22" s="139"/>
      <c r="K22" s="137"/>
    </row>
    <row r="23" spans="1:11" s="123" customFormat="1">
      <c r="A23" s="126"/>
      <c r="B23" s="126"/>
      <c r="C23" s="126"/>
      <c r="D23" s="126"/>
      <c r="E23" s="126"/>
      <c r="F23" s="126"/>
      <c r="G23" s="126"/>
      <c r="H23" s="126"/>
      <c r="I23" s="140"/>
      <c r="J23" s="141"/>
      <c r="K23" s="126"/>
    </row>
    <row r="24" spans="1:11" s="123" customFormat="1">
      <c r="A24" s="126"/>
      <c r="B24" s="126"/>
      <c r="C24" s="126"/>
      <c r="D24" s="126"/>
      <c r="E24" s="126"/>
      <c r="F24" s="126"/>
      <c r="G24" s="126"/>
      <c r="H24" s="126"/>
      <c r="I24" s="140"/>
      <c r="J24" s="141"/>
      <c r="K24" s="126"/>
    </row>
    <row r="25" spans="1:11" s="123" customFormat="1">
      <c r="A25" s="126"/>
      <c r="B25" s="126"/>
      <c r="C25" s="126"/>
      <c r="D25" s="126"/>
      <c r="E25" s="126"/>
      <c r="F25" s="126"/>
      <c r="G25" s="126"/>
      <c r="H25" s="126"/>
      <c r="I25" s="140"/>
      <c r="J25" s="141"/>
      <c r="K25" s="126"/>
    </row>
    <row r="26" spans="1:11" s="123" customFormat="1">
      <c r="A26" s="126"/>
      <c r="B26" s="126"/>
      <c r="C26" s="126"/>
      <c r="D26" s="126"/>
      <c r="E26" s="126"/>
      <c r="F26" s="126"/>
      <c r="G26" s="126"/>
      <c r="H26" s="126"/>
      <c r="I26" s="140"/>
      <c r="J26" s="141"/>
      <c r="K26" s="126"/>
    </row>
    <row r="27" spans="1:11" s="123" customFormat="1">
      <c r="A27" s="126"/>
      <c r="B27" s="126"/>
      <c r="C27" s="126"/>
      <c r="D27" s="126"/>
      <c r="E27" s="126"/>
      <c r="F27" s="126"/>
      <c r="G27" s="126"/>
      <c r="H27" s="126"/>
      <c r="I27" s="140"/>
      <c r="J27" s="141"/>
      <c r="K27" s="126"/>
    </row>
    <row r="28" spans="1:11" s="123" customFormat="1">
      <c r="A28" s="126"/>
      <c r="B28" s="126"/>
      <c r="C28" s="126"/>
      <c r="D28" s="126"/>
      <c r="E28" s="126"/>
      <c r="F28" s="126"/>
      <c r="G28" s="126"/>
      <c r="H28" s="126"/>
      <c r="I28" s="140"/>
      <c r="J28" s="141"/>
      <c r="K28" s="126"/>
    </row>
    <row r="29" spans="1:11" s="123" customFormat="1">
      <c r="A29" s="126"/>
      <c r="B29" s="126"/>
      <c r="C29" s="126"/>
      <c r="D29" s="126"/>
      <c r="E29" s="126"/>
      <c r="F29" s="126"/>
      <c r="G29" s="126"/>
      <c r="H29" s="126"/>
      <c r="I29" s="140"/>
      <c r="J29" s="141"/>
      <c r="K29" s="126"/>
    </row>
    <row r="30" spans="1:11" s="123" customFormat="1">
      <c r="A30" s="126"/>
      <c r="B30" s="126"/>
      <c r="C30" s="126"/>
      <c r="D30" s="126"/>
      <c r="E30" s="126"/>
      <c r="F30" s="126"/>
      <c r="G30" s="126"/>
      <c r="H30" s="126"/>
      <c r="I30" s="140"/>
      <c r="J30" s="141"/>
      <c r="K30" s="126"/>
    </row>
    <row r="31" spans="1:11" s="123" customFormat="1">
      <c r="A31" s="126"/>
      <c r="B31" s="126"/>
      <c r="C31" s="126"/>
      <c r="D31" s="126"/>
      <c r="E31" s="126"/>
      <c r="F31" s="126"/>
      <c r="G31" s="126"/>
      <c r="H31" s="126"/>
      <c r="I31" s="140"/>
      <c r="J31" s="141"/>
      <c r="K31" s="126"/>
    </row>
    <row r="32" spans="1:11" s="123" customFormat="1">
      <c r="A32" s="126"/>
      <c r="B32" s="126"/>
      <c r="C32" s="126"/>
      <c r="D32" s="126"/>
      <c r="E32" s="126"/>
      <c r="F32" s="126"/>
      <c r="G32" s="126"/>
      <c r="H32" s="126"/>
      <c r="I32" s="140"/>
      <c r="J32" s="141"/>
      <c r="K32" s="126"/>
    </row>
    <row r="33" spans="1:11" s="123" customFormat="1">
      <c r="A33" s="126"/>
      <c r="B33" s="126"/>
      <c r="C33" s="126"/>
      <c r="D33" s="126"/>
      <c r="E33" s="126"/>
      <c r="F33" s="126"/>
      <c r="G33" s="126"/>
      <c r="H33" s="126"/>
      <c r="I33" s="140"/>
      <c r="J33" s="141"/>
      <c r="K33" s="126"/>
    </row>
    <row r="34" spans="1:11" s="123" customFormat="1">
      <c r="A34" s="126"/>
      <c r="B34" s="126"/>
      <c r="C34" s="126"/>
      <c r="D34" s="126"/>
      <c r="E34" s="126"/>
      <c r="F34" s="126"/>
      <c r="G34" s="126"/>
      <c r="H34" s="126"/>
      <c r="I34" s="140"/>
      <c r="J34" s="141"/>
      <c r="K34" s="126"/>
    </row>
    <row r="35" spans="1:11" s="123" customFormat="1">
      <c r="A35" s="126"/>
      <c r="B35" s="126"/>
      <c r="C35" s="126"/>
      <c r="D35" s="126"/>
      <c r="E35" s="126"/>
      <c r="F35" s="126"/>
      <c r="G35" s="126"/>
      <c r="H35" s="126"/>
      <c r="I35" s="140"/>
      <c r="J35" s="141"/>
      <c r="K35" s="126"/>
    </row>
    <row r="36" spans="1:11" s="123" customFormat="1">
      <c r="A36" s="126"/>
      <c r="B36" s="126"/>
      <c r="C36" s="126"/>
      <c r="D36" s="126"/>
      <c r="E36" s="126"/>
      <c r="F36" s="126"/>
      <c r="G36" s="126"/>
      <c r="H36" s="126"/>
      <c r="I36" s="140"/>
      <c r="J36" s="141"/>
      <c r="K36" s="126"/>
    </row>
    <row r="37" spans="1:11" s="123" customFormat="1">
      <c r="A37" s="126"/>
      <c r="B37" s="126"/>
      <c r="C37" s="126"/>
      <c r="D37" s="126"/>
      <c r="E37" s="126"/>
      <c r="F37" s="126"/>
      <c r="G37" s="126"/>
      <c r="H37" s="126"/>
      <c r="I37" s="140"/>
      <c r="J37" s="141"/>
      <c r="K37" s="126"/>
    </row>
    <row r="38" spans="1:11" s="123" customFormat="1">
      <c r="A38" s="126"/>
      <c r="B38" s="126"/>
      <c r="C38" s="126"/>
      <c r="D38" s="126"/>
      <c r="E38" s="126"/>
      <c r="F38" s="126"/>
      <c r="G38" s="126"/>
      <c r="H38" s="126"/>
      <c r="I38" s="140"/>
      <c r="J38" s="141"/>
      <c r="K38" s="126"/>
    </row>
    <row r="39" spans="1:11" s="123" customFormat="1">
      <c r="A39" s="126"/>
      <c r="B39" s="126"/>
      <c r="C39" s="126"/>
      <c r="D39" s="126"/>
      <c r="E39" s="126"/>
      <c r="F39" s="126"/>
      <c r="G39" s="126"/>
      <c r="H39" s="126"/>
      <c r="I39" s="140"/>
      <c r="J39" s="141"/>
      <c r="K39" s="126"/>
    </row>
    <row r="40" spans="1:11" s="123" customFormat="1">
      <c r="A40" s="126"/>
      <c r="B40" s="126"/>
      <c r="C40" s="126"/>
      <c r="D40" s="126"/>
      <c r="E40" s="126"/>
      <c r="F40" s="126"/>
      <c r="G40" s="126"/>
      <c r="H40" s="126"/>
      <c r="I40" s="140"/>
      <c r="J40" s="141"/>
      <c r="K40" s="126"/>
    </row>
    <row r="41" spans="1:11" s="123" customFormat="1">
      <c r="A41" s="126"/>
      <c r="B41" s="126"/>
      <c r="C41" s="126"/>
      <c r="D41" s="126"/>
      <c r="E41" s="126"/>
      <c r="F41" s="126"/>
      <c r="G41" s="126"/>
      <c r="H41" s="126"/>
      <c r="I41" s="140"/>
      <c r="J41" s="141"/>
      <c r="K41" s="126"/>
    </row>
    <row r="42" spans="1:11" s="123" customFormat="1">
      <c r="A42" s="126"/>
      <c r="B42" s="126"/>
      <c r="C42" s="126"/>
      <c r="D42" s="126"/>
      <c r="E42" s="126"/>
      <c r="F42" s="126"/>
      <c r="G42" s="126"/>
      <c r="H42" s="126"/>
      <c r="I42" s="140"/>
      <c r="J42" s="141"/>
      <c r="K42" s="126"/>
    </row>
    <row r="43" spans="1:11" s="123" customFormat="1">
      <c r="A43" s="126"/>
      <c r="B43" s="126"/>
      <c r="C43" s="126"/>
      <c r="D43" s="126"/>
      <c r="E43" s="126"/>
      <c r="F43" s="126"/>
      <c r="G43" s="126"/>
      <c r="H43" s="126"/>
      <c r="I43" s="140"/>
      <c r="J43" s="141"/>
      <c r="K43" s="126"/>
    </row>
    <row r="44" spans="1:11" s="123" customFormat="1">
      <c r="A44" s="126"/>
      <c r="B44" s="126"/>
      <c r="C44" s="126"/>
      <c r="D44" s="126"/>
      <c r="E44" s="126"/>
      <c r="F44" s="126"/>
      <c r="G44" s="126"/>
      <c r="H44" s="126"/>
      <c r="I44" s="140"/>
      <c r="J44" s="141"/>
      <c r="K44" s="126"/>
    </row>
    <row r="45" spans="1:11" s="123" customFormat="1">
      <c r="A45" s="126"/>
      <c r="B45" s="126"/>
      <c r="C45" s="126"/>
      <c r="D45" s="126"/>
      <c r="E45" s="126"/>
      <c r="F45" s="126"/>
      <c r="G45" s="126"/>
      <c r="H45" s="126"/>
      <c r="I45" s="140"/>
      <c r="J45" s="141"/>
      <c r="K45" s="126"/>
    </row>
    <row r="46" spans="1:11" s="123" customFormat="1">
      <c r="A46" s="126"/>
      <c r="B46" s="126"/>
      <c r="C46" s="126"/>
      <c r="D46" s="126"/>
      <c r="E46" s="126"/>
      <c r="F46" s="126"/>
      <c r="G46" s="126"/>
      <c r="H46" s="126"/>
      <c r="I46" s="140"/>
      <c r="J46" s="141"/>
      <c r="K46" s="126"/>
    </row>
    <row r="47" spans="1:11" s="123" customFormat="1">
      <c r="A47" s="126"/>
      <c r="B47" s="126"/>
      <c r="C47" s="126"/>
      <c r="D47" s="126"/>
      <c r="E47" s="126"/>
      <c r="F47" s="126"/>
      <c r="G47" s="126"/>
      <c r="H47" s="126"/>
      <c r="I47" s="140"/>
      <c r="J47" s="141"/>
      <c r="K47" s="126"/>
    </row>
    <row r="48" spans="1:11" s="123" customFormat="1" ht="36">
      <c r="A48" s="126"/>
      <c r="B48" s="126"/>
      <c r="C48" s="68" t="s">
        <v>1437</v>
      </c>
      <c r="D48" s="68" t="s">
        <v>1438</v>
      </c>
      <c r="E48" s="117" t="s">
        <v>1439</v>
      </c>
      <c r="F48" s="118" t="s">
        <v>1440</v>
      </c>
      <c r="G48" s="119" t="s">
        <v>1441</v>
      </c>
      <c r="H48" s="119">
        <v>41809</v>
      </c>
      <c r="I48" s="140"/>
      <c r="J48" s="141"/>
      <c r="K48" s="126"/>
    </row>
    <row r="49" spans="1:11" s="123" customFormat="1" ht="36">
      <c r="A49" s="126"/>
      <c r="B49" s="126"/>
      <c r="C49" s="68" t="s">
        <v>369</v>
      </c>
      <c r="D49" s="68" t="s">
        <v>1442</v>
      </c>
      <c r="E49" s="117" t="s">
        <v>1443</v>
      </c>
      <c r="F49" s="118" t="s">
        <v>1431</v>
      </c>
      <c r="G49" s="119" t="s">
        <v>1444</v>
      </c>
      <c r="H49" s="119">
        <v>41810</v>
      </c>
      <c r="I49" s="140"/>
      <c r="J49" s="141"/>
      <c r="K49" s="126"/>
    </row>
    <row r="50" spans="1:11" s="123" customFormat="1" ht="36">
      <c r="A50" s="126"/>
      <c r="B50" s="126"/>
      <c r="C50" s="68" t="s">
        <v>369</v>
      </c>
      <c r="D50" s="68" t="s">
        <v>1442</v>
      </c>
      <c r="E50" s="117" t="s">
        <v>1445</v>
      </c>
      <c r="F50" s="118" t="s">
        <v>1431</v>
      </c>
      <c r="G50" s="119" t="s">
        <v>1444</v>
      </c>
      <c r="H50" s="119">
        <v>41810</v>
      </c>
      <c r="I50" s="140"/>
      <c r="J50" s="141"/>
      <c r="K50" s="126"/>
    </row>
    <row r="51" spans="1:11" s="123" customFormat="1" ht="48">
      <c r="A51" s="126"/>
      <c r="B51" s="126"/>
      <c r="C51" s="68" t="s">
        <v>776</v>
      </c>
      <c r="D51" s="68" t="s">
        <v>777</v>
      </c>
      <c r="E51" s="142" t="s">
        <v>1446</v>
      </c>
      <c r="F51" s="71" t="s">
        <v>1447</v>
      </c>
      <c r="G51" s="119" t="s">
        <v>1441</v>
      </c>
      <c r="H51" s="119">
        <v>41809</v>
      </c>
      <c r="I51" s="140"/>
      <c r="J51" s="141"/>
      <c r="K51" s="126"/>
    </row>
    <row r="52" spans="1:11" s="123" customFormat="1" ht="48">
      <c r="A52" s="126"/>
      <c r="B52" s="126"/>
      <c r="C52" s="68" t="s">
        <v>391</v>
      </c>
      <c r="D52" s="68" t="s">
        <v>392</v>
      </c>
      <c r="E52" s="117" t="s">
        <v>1448</v>
      </c>
      <c r="F52" s="118" t="s">
        <v>1449</v>
      </c>
      <c r="G52" s="119" t="s">
        <v>1450</v>
      </c>
      <c r="H52" s="119">
        <v>41810</v>
      </c>
      <c r="I52" s="140"/>
      <c r="J52" s="141"/>
      <c r="K52" s="126"/>
    </row>
    <row r="53" spans="1:11" s="123" customFormat="1" ht="48">
      <c r="A53" s="126"/>
      <c r="B53" s="126"/>
      <c r="C53" s="68" t="s">
        <v>1451</v>
      </c>
      <c r="D53" s="68" t="s">
        <v>1452</v>
      </c>
      <c r="E53" s="117" t="s">
        <v>1453</v>
      </c>
      <c r="F53" s="118" t="s">
        <v>1431</v>
      </c>
      <c r="G53" s="119" t="s">
        <v>1454</v>
      </c>
      <c r="H53" s="119">
        <v>41795</v>
      </c>
      <c r="I53" s="120">
        <v>1</v>
      </c>
      <c r="J53" s="121">
        <v>6.5</v>
      </c>
      <c r="K53" s="126"/>
    </row>
    <row r="54" spans="1:11" s="123" customFormat="1" ht="36">
      <c r="A54" s="126"/>
      <c r="B54" s="126"/>
      <c r="C54" s="68" t="s">
        <v>1242</v>
      </c>
      <c r="D54" s="68" t="s">
        <v>1455</v>
      </c>
      <c r="E54" s="117" t="s">
        <v>1456</v>
      </c>
      <c r="F54" s="118" t="s">
        <v>1431</v>
      </c>
      <c r="G54" s="119" t="s">
        <v>1457</v>
      </c>
      <c r="H54" s="119">
        <v>41795</v>
      </c>
      <c r="I54" s="120">
        <v>1</v>
      </c>
      <c r="J54" s="121">
        <v>3</v>
      </c>
      <c r="K54" s="126"/>
    </row>
    <row r="55" spans="1:11" s="123" customFormat="1" ht="36">
      <c r="A55" s="126"/>
      <c r="B55" s="126"/>
      <c r="C55" s="68" t="s">
        <v>369</v>
      </c>
      <c r="D55" s="68" t="s">
        <v>1442</v>
      </c>
      <c r="E55" s="117" t="s">
        <v>1458</v>
      </c>
      <c r="F55" s="118" t="s">
        <v>1431</v>
      </c>
      <c r="G55" s="119" t="s">
        <v>1444</v>
      </c>
      <c r="H55" s="119">
        <v>41796</v>
      </c>
      <c r="I55" s="120">
        <v>1</v>
      </c>
      <c r="J55" s="121">
        <v>0.8</v>
      </c>
      <c r="K55" s="126"/>
    </row>
    <row r="56" spans="1:11" s="123" customFormat="1" ht="36">
      <c r="A56" s="126"/>
      <c r="B56" s="126"/>
      <c r="C56" s="68" t="s">
        <v>1242</v>
      </c>
      <c r="D56" s="68" t="s">
        <v>1459</v>
      </c>
      <c r="E56" s="117" t="s">
        <v>1460</v>
      </c>
      <c r="F56" s="118" t="s">
        <v>1431</v>
      </c>
      <c r="G56" s="119" t="s">
        <v>1461</v>
      </c>
      <c r="H56" s="119">
        <v>41796</v>
      </c>
      <c r="I56" s="140"/>
      <c r="J56" s="141"/>
      <c r="K56" s="126"/>
    </row>
    <row r="57" spans="1:11" s="123" customFormat="1" ht="48">
      <c r="A57" s="126"/>
      <c r="B57" s="126"/>
      <c r="C57" s="68" t="s">
        <v>1451</v>
      </c>
      <c r="D57" s="68" t="s">
        <v>1452</v>
      </c>
      <c r="E57" s="117" t="s">
        <v>1453</v>
      </c>
      <c r="F57" s="118" t="s">
        <v>1431</v>
      </c>
      <c r="G57" s="119" t="s">
        <v>1454</v>
      </c>
      <c r="H57" s="119">
        <v>41795</v>
      </c>
      <c r="I57" s="140"/>
      <c r="J57" s="141"/>
      <c r="K57" s="126"/>
    </row>
    <row r="58" spans="1:11" s="123" customFormat="1" ht="36">
      <c r="A58" s="126"/>
      <c r="B58" s="126"/>
      <c r="C58" s="68" t="s">
        <v>1242</v>
      </c>
      <c r="D58" s="68" t="s">
        <v>1455</v>
      </c>
      <c r="E58" s="117" t="s">
        <v>1456</v>
      </c>
      <c r="F58" s="118" t="s">
        <v>1431</v>
      </c>
      <c r="G58" s="119" t="s">
        <v>1457</v>
      </c>
      <c r="H58" s="119">
        <v>41795</v>
      </c>
      <c r="I58" s="140"/>
      <c r="J58" s="141"/>
      <c r="K58" s="126"/>
    </row>
    <row r="59" spans="1:11" s="123" customFormat="1" ht="36">
      <c r="A59" s="126"/>
      <c r="B59" s="126"/>
      <c r="C59" s="68" t="s">
        <v>369</v>
      </c>
      <c r="D59" s="68" t="s">
        <v>1442</v>
      </c>
      <c r="E59" s="117" t="s">
        <v>1458</v>
      </c>
      <c r="F59" s="118" t="s">
        <v>1431</v>
      </c>
      <c r="G59" s="119" t="s">
        <v>1444</v>
      </c>
      <c r="H59" s="119">
        <v>41796</v>
      </c>
      <c r="I59" s="140"/>
      <c r="J59" s="141"/>
      <c r="K59" s="126"/>
    </row>
    <row r="60" spans="1:11" s="123" customFormat="1" ht="36">
      <c r="A60" s="126"/>
      <c r="B60" s="126"/>
      <c r="C60" s="68" t="s">
        <v>355</v>
      </c>
      <c r="D60" s="68" t="s">
        <v>386</v>
      </c>
      <c r="E60" s="117" t="s">
        <v>1462</v>
      </c>
      <c r="F60" s="118" t="s">
        <v>1431</v>
      </c>
      <c r="G60" s="119" t="s">
        <v>1463</v>
      </c>
      <c r="H60" s="126"/>
      <c r="I60" s="140"/>
      <c r="J60" s="141"/>
      <c r="K60" s="126"/>
    </row>
    <row r="61" spans="1:11" s="123" customFormat="1" ht="36">
      <c r="A61" s="126"/>
      <c r="B61" s="126"/>
      <c r="C61" s="68" t="s">
        <v>893</v>
      </c>
      <c r="D61" s="68" t="s">
        <v>894</v>
      </c>
      <c r="E61" s="117" t="s">
        <v>1464</v>
      </c>
      <c r="F61" s="118" t="s">
        <v>1431</v>
      </c>
      <c r="G61" s="119" t="s">
        <v>1463</v>
      </c>
      <c r="H61" s="126"/>
      <c r="I61" s="140"/>
      <c r="J61" s="141"/>
      <c r="K61" s="126"/>
    </row>
    <row r="62" spans="1:11" s="123" customFormat="1" ht="36">
      <c r="A62" s="126"/>
      <c r="B62" s="126"/>
      <c r="C62" s="68" t="s">
        <v>369</v>
      </c>
      <c r="D62" s="68" t="s">
        <v>1465</v>
      </c>
      <c r="E62" s="117" t="s">
        <v>1466</v>
      </c>
      <c r="F62" s="118" t="s">
        <v>1431</v>
      </c>
      <c r="G62" s="119" t="s">
        <v>1467</v>
      </c>
      <c r="H62" s="126"/>
      <c r="I62" s="140"/>
      <c r="J62" s="141"/>
      <c r="K62" s="126"/>
    </row>
    <row r="63" spans="1:11" s="123" customFormat="1" ht="36">
      <c r="A63" s="126"/>
      <c r="B63" s="126"/>
      <c r="C63" s="68" t="s">
        <v>930</v>
      </c>
      <c r="D63" s="68" t="s">
        <v>931</v>
      </c>
      <c r="E63" s="117" t="s">
        <v>1468</v>
      </c>
      <c r="F63" s="118" t="s">
        <v>1431</v>
      </c>
      <c r="G63" s="119" t="s">
        <v>1469</v>
      </c>
      <c r="H63" s="126"/>
      <c r="I63" s="140"/>
      <c r="J63" s="141"/>
      <c r="K63" s="126"/>
    </row>
    <row r="64" spans="1:11" s="123" customFormat="1" ht="36">
      <c r="A64" s="126"/>
      <c r="B64" s="126"/>
      <c r="C64" s="68" t="s">
        <v>369</v>
      </c>
      <c r="D64" s="68" t="s">
        <v>1442</v>
      </c>
      <c r="E64" s="117" t="s">
        <v>1470</v>
      </c>
      <c r="F64" s="118" t="s">
        <v>1431</v>
      </c>
      <c r="G64" s="119" t="s">
        <v>1444</v>
      </c>
      <c r="H64" s="126"/>
      <c r="I64" s="140"/>
      <c r="J64" s="141"/>
      <c r="K64" s="126"/>
    </row>
    <row r="65" spans="1:11" s="123" customFormat="1" ht="36">
      <c r="A65" s="126"/>
      <c r="B65" s="126"/>
      <c r="C65" s="68" t="s">
        <v>214</v>
      </c>
      <c r="D65" s="68" t="s">
        <v>1471</v>
      </c>
      <c r="E65" s="118">
        <v>186</v>
      </c>
      <c r="F65" s="118" t="s">
        <v>1472</v>
      </c>
      <c r="G65" s="119" t="s">
        <v>1473</v>
      </c>
      <c r="H65" s="126"/>
      <c r="I65" s="140"/>
      <c r="J65" s="141"/>
      <c r="K65" s="126"/>
    </row>
    <row r="66" spans="1:11" s="123" customFormat="1" ht="36">
      <c r="A66" s="126"/>
      <c r="B66" s="126"/>
      <c r="C66" s="68" t="s">
        <v>214</v>
      </c>
      <c r="D66" s="68" t="s">
        <v>1471</v>
      </c>
      <c r="E66" s="118">
        <v>9419</v>
      </c>
      <c r="F66" s="118" t="s">
        <v>1474</v>
      </c>
      <c r="G66" s="119" t="s">
        <v>1473</v>
      </c>
      <c r="H66" s="126"/>
      <c r="I66" s="140"/>
      <c r="J66" s="141"/>
      <c r="K66" s="126"/>
    </row>
    <row r="67" spans="1:11" s="123" customFormat="1" ht="36">
      <c r="A67" s="126"/>
      <c r="B67" s="126"/>
      <c r="C67" s="68" t="s">
        <v>369</v>
      </c>
      <c r="D67" s="68" t="s">
        <v>1442</v>
      </c>
      <c r="E67" s="117" t="s">
        <v>1475</v>
      </c>
      <c r="F67" s="118" t="s">
        <v>1431</v>
      </c>
      <c r="G67" s="119" t="s">
        <v>1444</v>
      </c>
      <c r="H67" s="126"/>
      <c r="I67" s="140"/>
      <c r="J67" s="141"/>
      <c r="K67" s="126"/>
    </row>
    <row r="68" spans="1:11" s="123" customFormat="1" ht="36">
      <c r="A68" s="126"/>
      <c r="B68" s="126"/>
      <c r="C68" s="68" t="s">
        <v>444</v>
      </c>
      <c r="D68" s="68" t="s">
        <v>445</v>
      </c>
      <c r="E68" s="118">
        <v>11212</v>
      </c>
      <c r="F68" s="118" t="s">
        <v>1476</v>
      </c>
      <c r="G68" s="119" t="s">
        <v>1450</v>
      </c>
      <c r="H68" s="126"/>
      <c r="I68" s="140"/>
      <c r="J68" s="141"/>
      <c r="K68" s="126"/>
    </row>
    <row r="69" spans="1:11" s="123" customFormat="1" ht="48">
      <c r="A69" s="126"/>
      <c r="B69" s="126"/>
      <c r="C69" s="68" t="s">
        <v>1228</v>
      </c>
      <c r="D69" s="68" t="s">
        <v>1477</v>
      </c>
      <c r="E69" s="118">
        <v>245</v>
      </c>
      <c r="F69" s="118" t="s">
        <v>1478</v>
      </c>
      <c r="G69" s="119" t="s">
        <v>1450</v>
      </c>
      <c r="H69" s="126"/>
      <c r="I69" s="140"/>
      <c r="J69" s="141"/>
      <c r="K69" s="126"/>
    </row>
    <row r="70" spans="1:11" s="123" customFormat="1" ht="36">
      <c r="A70" s="126"/>
      <c r="B70" s="126"/>
      <c r="C70" s="68" t="s">
        <v>355</v>
      </c>
      <c r="D70" s="68" t="s">
        <v>386</v>
      </c>
      <c r="E70" s="118">
        <v>7911</v>
      </c>
      <c r="F70" s="118" t="s">
        <v>1474</v>
      </c>
      <c r="G70" s="119" t="s">
        <v>1479</v>
      </c>
      <c r="H70" s="126"/>
      <c r="I70" s="140"/>
      <c r="J70" s="141"/>
      <c r="K70" s="126"/>
    </row>
    <row r="71" spans="1:11" s="123" customFormat="1" ht="36">
      <c r="A71" s="126"/>
      <c r="B71" s="126"/>
      <c r="C71" s="68" t="s">
        <v>369</v>
      </c>
      <c r="D71" s="68" t="s">
        <v>1480</v>
      </c>
      <c r="E71" s="118">
        <v>8442</v>
      </c>
      <c r="F71" s="118" t="s">
        <v>1474</v>
      </c>
      <c r="G71" s="119" t="s">
        <v>1473</v>
      </c>
      <c r="H71" s="126"/>
      <c r="I71" s="140"/>
      <c r="J71" s="141"/>
      <c r="K71" s="126"/>
    </row>
    <row r="72" spans="1:11" s="123" customFormat="1" ht="48">
      <c r="A72" s="126"/>
      <c r="B72" s="126"/>
      <c r="C72" s="68" t="s">
        <v>1481</v>
      </c>
      <c r="D72" s="68" t="s">
        <v>1482</v>
      </c>
      <c r="E72" s="118">
        <v>10937</v>
      </c>
      <c r="F72" s="118" t="s">
        <v>1476</v>
      </c>
      <c r="G72" s="119" t="s">
        <v>1450</v>
      </c>
      <c r="H72" s="126"/>
      <c r="I72" s="140"/>
      <c r="J72" s="141"/>
      <c r="K72" s="126"/>
    </row>
    <row r="73" spans="1:11" s="123" customFormat="1" ht="36">
      <c r="A73" s="126"/>
      <c r="B73" s="126"/>
      <c r="C73" s="68" t="s">
        <v>1483</v>
      </c>
      <c r="D73" s="68" t="s">
        <v>1484</v>
      </c>
      <c r="E73" s="118" t="s">
        <v>1485</v>
      </c>
      <c r="F73" s="118" t="s">
        <v>1486</v>
      </c>
      <c r="G73" s="119" t="s">
        <v>1450</v>
      </c>
      <c r="H73" s="126"/>
      <c r="I73" s="140"/>
      <c r="J73" s="141"/>
      <c r="K73" s="126"/>
    </row>
    <row r="74" spans="1:11" s="123" customFormat="1" ht="36">
      <c r="A74" s="126"/>
      <c r="B74" s="126"/>
      <c r="C74" s="68" t="s">
        <v>369</v>
      </c>
      <c r="D74" s="68" t="s">
        <v>1480</v>
      </c>
      <c r="E74" s="118">
        <v>7721</v>
      </c>
      <c r="F74" s="118" t="s">
        <v>1474</v>
      </c>
      <c r="G74" s="119" t="s">
        <v>1473</v>
      </c>
      <c r="H74" s="126"/>
      <c r="I74" s="140"/>
      <c r="J74" s="141"/>
      <c r="K74" s="126"/>
    </row>
    <row r="75" spans="1:11" s="123" customFormat="1" ht="36">
      <c r="A75" s="126"/>
      <c r="B75" s="126"/>
      <c r="C75" s="68" t="s">
        <v>355</v>
      </c>
      <c r="D75" s="68" t="s">
        <v>386</v>
      </c>
      <c r="E75" s="118">
        <v>6981</v>
      </c>
      <c r="F75" s="118" t="s">
        <v>1474</v>
      </c>
      <c r="G75" s="119" t="s">
        <v>1479</v>
      </c>
      <c r="H75" s="126"/>
      <c r="I75" s="140"/>
      <c r="J75" s="141"/>
      <c r="K75" s="126"/>
    </row>
    <row r="76" spans="1:11" s="123" customFormat="1" ht="36">
      <c r="A76" s="126"/>
      <c r="B76" s="126"/>
      <c r="C76" s="68" t="s">
        <v>1175</v>
      </c>
      <c r="D76" s="68" t="s">
        <v>206</v>
      </c>
      <c r="E76" s="118">
        <v>562</v>
      </c>
      <c r="F76" s="118" t="s">
        <v>1487</v>
      </c>
      <c r="G76" s="119" t="s">
        <v>1450</v>
      </c>
      <c r="H76" s="126"/>
      <c r="I76" s="140"/>
      <c r="J76" s="141"/>
      <c r="K76" s="126"/>
    </row>
    <row r="77" spans="1:11" s="123" customFormat="1" ht="36">
      <c r="A77" s="126"/>
      <c r="B77" s="126"/>
      <c r="C77" s="68" t="s">
        <v>214</v>
      </c>
      <c r="D77" s="68" t="s">
        <v>1471</v>
      </c>
      <c r="E77" s="118">
        <v>7741</v>
      </c>
      <c r="F77" s="118" t="s">
        <v>1474</v>
      </c>
      <c r="G77" s="119" t="s">
        <v>1473</v>
      </c>
      <c r="H77" s="126"/>
      <c r="I77" s="140"/>
      <c r="J77" s="141"/>
      <c r="K77" s="126"/>
    </row>
    <row r="78" spans="1:11" s="123" customFormat="1" ht="48">
      <c r="A78" s="126"/>
      <c r="B78" s="126"/>
      <c r="C78" s="68" t="s">
        <v>1242</v>
      </c>
      <c r="D78" s="68" t="s">
        <v>1433</v>
      </c>
      <c r="E78" s="118">
        <v>4238</v>
      </c>
      <c r="F78" s="118" t="s">
        <v>1476</v>
      </c>
      <c r="G78" s="119" t="s">
        <v>1488</v>
      </c>
      <c r="H78" s="126"/>
      <c r="I78" s="140"/>
      <c r="J78" s="141"/>
      <c r="K78" s="126"/>
    </row>
    <row r="79" spans="1:11" s="123" customFormat="1" ht="36">
      <c r="A79" s="126"/>
      <c r="B79" s="126"/>
      <c r="C79" s="68" t="s">
        <v>444</v>
      </c>
      <c r="D79" s="68" t="s">
        <v>445</v>
      </c>
      <c r="E79" s="117">
        <v>10579</v>
      </c>
      <c r="F79" s="118" t="s">
        <v>1476</v>
      </c>
      <c r="G79" s="119" t="s">
        <v>1489</v>
      </c>
      <c r="H79" s="126"/>
      <c r="I79" s="140"/>
      <c r="J79" s="141"/>
      <c r="K79" s="126"/>
    </row>
    <row r="80" spans="1:11" s="123" customFormat="1" ht="36">
      <c r="A80" s="126"/>
      <c r="B80" s="126"/>
      <c r="C80" s="68" t="s">
        <v>214</v>
      </c>
      <c r="D80" s="68" t="s">
        <v>1471</v>
      </c>
      <c r="E80" s="118">
        <v>8049</v>
      </c>
      <c r="F80" s="118" t="s">
        <v>1474</v>
      </c>
      <c r="G80" s="119" t="s">
        <v>1473</v>
      </c>
      <c r="H80" s="126"/>
      <c r="I80" s="140"/>
      <c r="J80" s="141"/>
      <c r="K80" s="126"/>
    </row>
    <row r="81" spans="1:11" s="123" customFormat="1" ht="36">
      <c r="A81" s="126"/>
      <c r="B81" s="126"/>
      <c r="C81" s="68" t="s">
        <v>1490</v>
      </c>
      <c r="D81" s="68" t="s">
        <v>1491</v>
      </c>
      <c r="E81" s="118" t="s">
        <v>1492</v>
      </c>
      <c r="F81" s="118" t="s">
        <v>1486</v>
      </c>
      <c r="G81" s="119" t="s">
        <v>1489</v>
      </c>
      <c r="H81" s="126"/>
      <c r="I81" s="140"/>
      <c r="J81" s="141"/>
      <c r="K81" s="126"/>
    </row>
    <row r="82" spans="1:11" s="123" customFormat="1" ht="36">
      <c r="A82" s="126"/>
      <c r="B82" s="126"/>
      <c r="C82" s="68" t="s">
        <v>355</v>
      </c>
      <c r="D82" s="68" t="s">
        <v>386</v>
      </c>
      <c r="E82" s="118">
        <v>7590</v>
      </c>
      <c r="F82" s="118" t="s">
        <v>1474</v>
      </c>
      <c r="G82" s="119" t="s">
        <v>1479</v>
      </c>
      <c r="H82" s="126"/>
      <c r="I82" s="140"/>
      <c r="J82" s="141"/>
      <c r="K82" s="126"/>
    </row>
    <row r="83" spans="1:11" s="123" customFormat="1" ht="48">
      <c r="A83" s="126"/>
      <c r="B83" s="126"/>
      <c r="C83" s="68" t="s">
        <v>1242</v>
      </c>
      <c r="D83" s="68" t="s">
        <v>1433</v>
      </c>
      <c r="E83" s="118">
        <v>4621</v>
      </c>
      <c r="F83" s="118" t="s">
        <v>1476</v>
      </c>
      <c r="G83" s="119" t="s">
        <v>1488</v>
      </c>
      <c r="H83" s="126"/>
      <c r="I83" s="140"/>
      <c r="J83" s="141"/>
      <c r="K83" s="126"/>
    </row>
    <row r="84" spans="1:11" s="123" customFormat="1" ht="36">
      <c r="A84" s="126"/>
      <c r="B84" s="126"/>
      <c r="C84" s="68" t="s">
        <v>705</v>
      </c>
      <c r="D84" s="68" t="s">
        <v>706</v>
      </c>
      <c r="E84" s="118">
        <v>7909</v>
      </c>
      <c r="F84" s="118" t="s">
        <v>1474</v>
      </c>
      <c r="G84" s="119" t="s">
        <v>1479</v>
      </c>
      <c r="H84" s="126"/>
      <c r="I84" s="140"/>
      <c r="J84" s="141"/>
      <c r="K84" s="126"/>
    </row>
    <row r="85" spans="1:11" s="123" customFormat="1" ht="48">
      <c r="A85" s="126"/>
      <c r="B85" s="126"/>
      <c r="C85" s="68" t="s">
        <v>1242</v>
      </c>
      <c r="D85" s="68" t="s">
        <v>1493</v>
      </c>
      <c r="E85" s="117" t="s">
        <v>1494</v>
      </c>
      <c r="F85" s="118" t="s">
        <v>1495</v>
      </c>
      <c r="G85" s="119" t="s">
        <v>1461</v>
      </c>
      <c r="H85" s="119"/>
      <c r="I85" s="120"/>
      <c r="J85" s="121"/>
      <c r="K85" s="126"/>
    </row>
    <row r="86" spans="1:11" s="123" customFormat="1" ht="48">
      <c r="A86" s="126"/>
      <c r="B86" s="126"/>
      <c r="C86" s="68" t="s">
        <v>1242</v>
      </c>
      <c r="D86" s="68" t="s">
        <v>1433</v>
      </c>
      <c r="E86" s="117" t="s">
        <v>1496</v>
      </c>
      <c r="F86" s="118" t="s">
        <v>1495</v>
      </c>
      <c r="G86" s="119" t="s">
        <v>1461</v>
      </c>
      <c r="H86" s="119"/>
      <c r="I86" s="120"/>
      <c r="J86" s="121"/>
      <c r="K86" s="126"/>
    </row>
    <row r="87" spans="1:11" s="123" customFormat="1" ht="48">
      <c r="A87" s="126"/>
      <c r="B87" s="126"/>
      <c r="C87" s="68" t="s">
        <v>1242</v>
      </c>
      <c r="D87" s="68" t="s">
        <v>1429</v>
      </c>
      <c r="E87" s="117" t="s">
        <v>1497</v>
      </c>
      <c r="F87" s="118" t="s">
        <v>1431</v>
      </c>
      <c r="G87" s="119" t="s">
        <v>1461</v>
      </c>
      <c r="H87" s="119"/>
      <c r="I87" s="120"/>
      <c r="J87" s="121"/>
      <c r="K87" s="126"/>
    </row>
    <row r="88" spans="1:11" s="123" customFormat="1" ht="48">
      <c r="A88" s="126"/>
      <c r="B88" s="126"/>
      <c r="C88" s="68" t="s">
        <v>391</v>
      </c>
      <c r="D88" s="68" t="s">
        <v>392</v>
      </c>
      <c r="E88" s="117" t="s">
        <v>1498</v>
      </c>
      <c r="F88" s="118" t="s">
        <v>1449</v>
      </c>
      <c r="G88" s="119" t="s">
        <v>1450</v>
      </c>
      <c r="H88" s="119">
        <v>41779</v>
      </c>
      <c r="I88" s="120">
        <v>7</v>
      </c>
      <c r="J88" s="121">
        <v>39</v>
      </c>
      <c r="K88" s="126"/>
    </row>
    <row r="89" spans="1:11" s="123" customFormat="1" ht="48">
      <c r="A89" s="126"/>
      <c r="B89" s="126"/>
      <c r="C89" s="68" t="s">
        <v>391</v>
      </c>
      <c r="D89" s="68" t="s">
        <v>392</v>
      </c>
      <c r="E89" s="117" t="s">
        <v>1499</v>
      </c>
      <c r="F89" s="118" t="s">
        <v>1449</v>
      </c>
      <c r="G89" s="119" t="s">
        <v>1450</v>
      </c>
      <c r="H89" s="119">
        <v>41779</v>
      </c>
      <c r="I89" s="120">
        <v>8</v>
      </c>
      <c r="J89" s="121">
        <v>65</v>
      </c>
      <c r="K89" s="126"/>
    </row>
    <row r="90" spans="1:11" s="123" customFormat="1" ht="48">
      <c r="A90" s="126"/>
      <c r="B90" s="126"/>
      <c r="C90" s="68" t="s">
        <v>391</v>
      </c>
      <c r="D90" s="68" t="s">
        <v>392</v>
      </c>
      <c r="E90" s="117" t="s">
        <v>1500</v>
      </c>
      <c r="F90" s="118" t="s">
        <v>1449</v>
      </c>
      <c r="G90" s="119" t="s">
        <v>1450</v>
      </c>
      <c r="H90" s="119">
        <v>41779</v>
      </c>
      <c r="I90" s="120">
        <v>6</v>
      </c>
      <c r="J90" s="121">
        <v>72</v>
      </c>
      <c r="K90" s="126"/>
    </row>
    <row r="91" spans="1:11" s="123" customFormat="1" ht="36">
      <c r="A91" s="126"/>
      <c r="B91" s="126"/>
      <c r="C91" s="68" t="s">
        <v>355</v>
      </c>
      <c r="D91" s="68" t="s">
        <v>386</v>
      </c>
      <c r="E91" s="117" t="s">
        <v>1501</v>
      </c>
      <c r="F91" s="118" t="s">
        <v>1502</v>
      </c>
      <c r="G91" s="119" t="s">
        <v>1441</v>
      </c>
      <c r="H91" s="119">
        <v>41775</v>
      </c>
      <c r="I91" s="120">
        <v>1</v>
      </c>
      <c r="J91" s="121">
        <v>28.75</v>
      </c>
      <c r="K91" s="126"/>
    </row>
    <row r="92" spans="1:11" s="123" customFormat="1" ht="36">
      <c r="A92" s="126"/>
      <c r="B92" s="126"/>
      <c r="C92" s="68" t="s">
        <v>1309</v>
      </c>
      <c r="D92" s="68" t="s">
        <v>1503</v>
      </c>
      <c r="E92" s="118" t="s">
        <v>1504</v>
      </c>
      <c r="F92" s="118"/>
      <c r="G92" s="119"/>
      <c r="H92" s="119">
        <v>41778</v>
      </c>
      <c r="I92" s="120">
        <v>1</v>
      </c>
      <c r="J92" s="121">
        <v>2.8</v>
      </c>
      <c r="K92" s="126"/>
    </row>
    <row r="93" spans="1:11" s="123" customFormat="1" ht="48">
      <c r="A93" s="126"/>
      <c r="B93" s="126"/>
      <c r="C93" s="68" t="s">
        <v>1242</v>
      </c>
      <c r="D93" s="68" t="s">
        <v>1433</v>
      </c>
      <c r="E93" s="117" t="s">
        <v>1505</v>
      </c>
      <c r="F93" s="118" t="s">
        <v>1502</v>
      </c>
      <c r="G93" s="119" t="s">
        <v>1488</v>
      </c>
      <c r="H93" s="119">
        <v>41779</v>
      </c>
      <c r="I93" s="120">
        <v>1</v>
      </c>
      <c r="J93" s="121">
        <v>1.2</v>
      </c>
      <c r="K93" s="126"/>
    </row>
    <row r="94" spans="1:11" s="123" customFormat="1" ht="36">
      <c r="A94" s="126"/>
      <c r="B94" s="126"/>
      <c r="C94" s="68" t="s">
        <v>930</v>
      </c>
      <c r="D94" s="68" t="s">
        <v>931</v>
      </c>
      <c r="E94" s="117" t="s">
        <v>1506</v>
      </c>
      <c r="F94" s="118" t="s">
        <v>1431</v>
      </c>
      <c r="G94" s="119" t="s">
        <v>1469</v>
      </c>
      <c r="H94" s="126"/>
      <c r="I94" s="140"/>
      <c r="J94" s="141"/>
      <c r="K94" s="126"/>
    </row>
    <row r="95" spans="1:11" s="123" customFormat="1" ht="36">
      <c r="A95" s="126"/>
      <c r="B95" s="126"/>
      <c r="C95" s="68" t="s">
        <v>1507</v>
      </c>
      <c r="D95" s="68" t="s">
        <v>1508</v>
      </c>
      <c r="E95" s="117" t="s">
        <v>1509</v>
      </c>
      <c r="F95" s="118" t="s">
        <v>1431</v>
      </c>
      <c r="G95" s="119" t="s">
        <v>1450</v>
      </c>
      <c r="H95" s="126"/>
      <c r="I95" s="140"/>
      <c r="J95" s="141"/>
      <c r="K95" s="126"/>
    </row>
    <row r="96" spans="1:11" s="123" customFormat="1" ht="36">
      <c r="A96" s="126"/>
      <c r="B96" s="126"/>
      <c r="C96" s="68" t="s">
        <v>1242</v>
      </c>
      <c r="D96" s="68" t="s">
        <v>1510</v>
      </c>
      <c r="E96" s="117" t="s">
        <v>1511</v>
      </c>
      <c r="F96" s="118" t="s">
        <v>1431</v>
      </c>
      <c r="G96" s="119" t="s">
        <v>1457</v>
      </c>
      <c r="H96" s="126"/>
      <c r="I96" s="140"/>
      <c r="J96" s="141"/>
      <c r="K96" s="126"/>
    </row>
    <row r="97" spans="1:11" s="123" customFormat="1" ht="36">
      <c r="A97" s="126"/>
      <c r="B97" s="126"/>
      <c r="C97" s="68" t="s">
        <v>444</v>
      </c>
      <c r="D97" s="68" t="s">
        <v>1512</v>
      </c>
      <c r="E97" s="117" t="s">
        <v>1513</v>
      </c>
      <c r="F97" s="118" t="s">
        <v>1431</v>
      </c>
      <c r="G97" s="119" t="s">
        <v>1450</v>
      </c>
      <c r="H97" s="126"/>
      <c r="I97" s="140"/>
      <c r="J97" s="141"/>
      <c r="K97" s="126"/>
    </row>
    <row r="98" spans="1:11" s="123" customFormat="1" ht="36">
      <c r="A98" s="126"/>
      <c r="B98" s="126"/>
      <c r="C98" s="68" t="s">
        <v>1242</v>
      </c>
      <c r="D98" s="68" t="s">
        <v>1455</v>
      </c>
      <c r="E98" s="117" t="s">
        <v>1514</v>
      </c>
      <c r="F98" s="118" t="s">
        <v>1431</v>
      </c>
      <c r="G98" s="119" t="s">
        <v>1457</v>
      </c>
      <c r="H98" s="126"/>
      <c r="I98" s="140"/>
      <c r="J98" s="141"/>
      <c r="K98" s="126"/>
    </row>
    <row r="99" spans="1:11" s="123" customFormat="1" ht="36">
      <c r="A99" s="126"/>
      <c r="B99" s="126"/>
      <c r="C99" s="68" t="s">
        <v>1175</v>
      </c>
      <c r="D99" s="68" t="s">
        <v>206</v>
      </c>
      <c r="E99" s="117" t="s">
        <v>1515</v>
      </c>
      <c r="F99" s="118" t="s">
        <v>1516</v>
      </c>
      <c r="G99" s="119" t="s">
        <v>1450</v>
      </c>
      <c r="H99" s="126"/>
      <c r="I99" s="140"/>
      <c r="J99" s="141"/>
      <c r="K99" s="126"/>
    </row>
    <row r="100" spans="1:11" s="123" customFormat="1" ht="36">
      <c r="A100" s="126"/>
      <c r="B100" s="126"/>
      <c r="C100" s="68" t="s">
        <v>1517</v>
      </c>
      <c r="D100" s="68" t="s">
        <v>1518</v>
      </c>
      <c r="E100" s="117" t="s">
        <v>1519</v>
      </c>
      <c r="F100" s="118" t="s">
        <v>1520</v>
      </c>
      <c r="G100" s="119" t="s">
        <v>1521</v>
      </c>
      <c r="H100" s="126"/>
      <c r="I100" s="140"/>
      <c r="J100" s="141"/>
      <c r="K100" s="126"/>
    </row>
    <row r="101" spans="1:11" s="123" customFormat="1" ht="36">
      <c r="A101" s="126"/>
      <c r="B101" s="126"/>
      <c r="C101" s="68" t="s">
        <v>1242</v>
      </c>
      <c r="D101" s="68" t="s">
        <v>1459</v>
      </c>
      <c r="E101" s="117" t="s">
        <v>1522</v>
      </c>
      <c r="F101" s="118" t="s">
        <v>1431</v>
      </c>
      <c r="G101" s="119" t="s">
        <v>1461</v>
      </c>
      <c r="H101" s="126"/>
      <c r="I101" s="140"/>
      <c r="J101" s="141"/>
      <c r="K101" s="126"/>
    </row>
    <row r="102" spans="1:11" s="123" customFormat="1">
      <c r="A102" s="126"/>
      <c r="B102" s="126"/>
      <c r="C102" s="126"/>
      <c r="D102" s="126"/>
      <c r="E102" s="126"/>
      <c r="F102" s="126"/>
      <c r="G102" s="126"/>
      <c r="H102" s="126"/>
      <c r="I102" s="140"/>
      <c r="J102" s="141"/>
      <c r="K102" s="126"/>
    </row>
    <row r="103" spans="1:11" s="123" customFormat="1">
      <c r="A103" s="126"/>
      <c r="B103" s="126"/>
      <c r="C103" s="126"/>
      <c r="D103" s="126"/>
      <c r="E103" s="126"/>
      <c r="F103" s="126"/>
      <c r="G103" s="126"/>
      <c r="H103" s="126"/>
      <c r="I103" s="140"/>
      <c r="J103" s="141"/>
      <c r="K103" s="126"/>
    </row>
    <row r="104" spans="1:11" s="123" customFormat="1">
      <c r="A104" s="126"/>
      <c r="B104" s="126"/>
      <c r="C104" s="126"/>
      <c r="D104" s="126"/>
      <c r="E104" s="126"/>
      <c r="F104" s="126"/>
      <c r="G104" s="126"/>
      <c r="H104" s="126"/>
      <c r="I104" s="140"/>
      <c r="J104" s="141"/>
      <c r="K104" s="126"/>
    </row>
    <row r="105" spans="1:11" s="123" customFormat="1">
      <c r="A105" s="126"/>
      <c r="B105" s="126"/>
      <c r="C105" s="126"/>
      <c r="D105" s="126"/>
      <c r="E105" s="126"/>
      <c r="F105" s="126"/>
      <c r="G105" s="126"/>
      <c r="H105" s="126"/>
      <c r="I105" s="140"/>
      <c r="J105" s="141"/>
      <c r="K105" s="126"/>
    </row>
    <row r="106" spans="1:11" s="123" customFormat="1">
      <c r="A106" s="126"/>
      <c r="B106" s="126"/>
      <c r="C106" s="126"/>
      <c r="D106" s="126"/>
      <c r="E106" s="126"/>
      <c r="F106" s="126"/>
      <c r="G106" s="126"/>
      <c r="H106" s="126"/>
      <c r="I106" s="140"/>
      <c r="J106" s="141"/>
      <c r="K106" s="126"/>
    </row>
    <row r="107" spans="1:11" s="123" customFormat="1">
      <c r="A107" s="126"/>
      <c r="B107" s="126"/>
      <c r="C107" s="126"/>
      <c r="D107" s="126"/>
      <c r="E107" s="126"/>
      <c r="F107" s="126"/>
      <c r="G107" s="126"/>
      <c r="H107" s="126"/>
      <c r="I107" s="140"/>
      <c r="J107" s="141"/>
      <c r="K107" s="126"/>
    </row>
    <row r="108" spans="1:11" s="123" customFormat="1">
      <c r="A108" s="126"/>
      <c r="B108" s="126"/>
      <c r="C108" s="126"/>
      <c r="D108" s="126"/>
      <c r="E108" s="126"/>
      <c r="F108" s="126"/>
      <c r="G108" s="126"/>
      <c r="H108" s="126"/>
      <c r="I108" s="140"/>
      <c r="J108" s="141"/>
      <c r="K108" s="126"/>
    </row>
    <row r="109" spans="1:11" s="123" customFormat="1">
      <c r="A109" s="126"/>
      <c r="B109" s="126"/>
      <c r="C109" s="126"/>
      <c r="D109" s="126"/>
      <c r="E109" s="126"/>
      <c r="F109" s="126"/>
      <c r="G109" s="126"/>
      <c r="H109" s="126"/>
      <c r="I109" s="140"/>
      <c r="J109" s="141"/>
      <c r="K109" s="126"/>
    </row>
    <row r="110" spans="1:11" s="123" customFormat="1">
      <c r="A110" s="126"/>
      <c r="B110" s="126"/>
      <c r="C110" s="126"/>
      <c r="D110" s="126"/>
      <c r="E110" s="126"/>
      <c r="F110" s="126"/>
      <c r="G110" s="126"/>
      <c r="H110" s="126"/>
      <c r="I110" s="140"/>
      <c r="J110" s="141"/>
      <c r="K110" s="126"/>
    </row>
    <row r="111" spans="1:11" s="123" customFormat="1">
      <c r="A111" s="126"/>
      <c r="B111" s="126"/>
      <c r="C111" s="126"/>
      <c r="D111" s="126"/>
      <c r="E111" s="126"/>
      <c r="F111" s="126"/>
      <c r="G111" s="126"/>
      <c r="H111" s="126"/>
      <c r="I111" s="140"/>
      <c r="J111" s="141"/>
      <c r="K111" s="126"/>
    </row>
    <row r="112" spans="1:11" s="123" customFormat="1">
      <c r="A112" s="126"/>
      <c r="B112" s="126"/>
      <c r="C112" s="126"/>
      <c r="D112" s="126"/>
      <c r="E112" s="126"/>
      <c r="F112" s="126"/>
      <c r="G112" s="126"/>
      <c r="H112" s="126"/>
      <c r="I112" s="140"/>
      <c r="J112" s="141"/>
      <c r="K112" s="126"/>
    </row>
    <row r="113" spans="1:11" s="123" customFormat="1">
      <c r="A113" s="126"/>
      <c r="B113" s="126"/>
      <c r="C113" s="126"/>
      <c r="D113" s="126"/>
      <c r="E113" s="126"/>
      <c r="F113" s="126"/>
      <c r="G113" s="126"/>
      <c r="H113" s="126"/>
      <c r="I113" s="140"/>
      <c r="J113" s="141"/>
      <c r="K113" s="126"/>
    </row>
    <row r="114" spans="1:11" s="123" customFormat="1">
      <c r="A114" s="126"/>
      <c r="B114" s="126"/>
      <c r="C114" s="126"/>
      <c r="D114" s="126"/>
      <c r="E114" s="126"/>
      <c r="F114" s="126"/>
      <c r="G114" s="126"/>
      <c r="H114" s="126"/>
      <c r="I114" s="140"/>
      <c r="J114" s="141"/>
      <c r="K114" s="126"/>
    </row>
    <row r="115" spans="1:11" s="123" customFormat="1">
      <c r="A115" s="126"/>
      <c r="B115" s="126"/>
      <c r="C115" s="126"/>
      <c r="D115" s="126"/>
      <c r="E115" s="126"/>
      <c r="F115" s="126"/>
      <c r="G115" s="126"/>
      <c r="H115" s="126"/>
      <c r="I115" s="140"/>
      <c r="J115" s="141"/>
      <c r="K115" s="126"/>
    </row>
    <row r="116" spans="1:11" s="123" customFormat="1">
      <c r="A116" s="126"/>
      <c r="B116" s="126"/>
      <c r="C116" s="126"/>
      <c r="D116" s="126"/>
      <c r="E116" s="126"/>
      <c r="F116" s="126"/>
      <c r="G116" s="126"/>
      <c r="H116" s="126"/>
      <c r="I116" s="140"/>
      <c r="J116" s="141"/>
      <c r="K116" s="126"/>
    </row>
    <row r="117" spans="1:11" s="123" customFormat="1">
      <c r="A117" s="126"/>
      <c r="B117" s="126"/>
      <c r="C117" s="126"/>
      <c r="D117" s="126"/>
      <c r="E117" s="126"/>
      <c r="F117" s="126"/>
      <c r="G117" s="126"/>
      <c r="H117" s="126"/>
      <c r="I117" s="140"/>
      <c r="J117" s="141"/>
      <c r="K117" s="126"/>
    </row>
    <row r="118" spans="1:11" s="123" customFormat="1">
      <c r="A118" s="126"/>
      <c r="B118" s="126"/>
      <c r="C118" s="126"/>
      <c r="D118" s="126"/>
      <c r="E118" s="126"/>
      <c r="F118" s="126"/>
      <c r="G118" s="126"/>
      <c r="H118" s="126"/>
      <c r="I118" s="140"/>
      <c r="J118" s="141"/>
      <c r="K118" s="126"/>
    </row>
    <row r="119" spans="1:11" s="123" customFormat="1">
      <c r="A119" s="126"/>
      <c r="B119" s="126"/>
      <c r="C119" s="126"/>
      <c r="D119" s="126"/>
      <c r="E119" s="126"/>
      <c r="F119" s="126"/>
      <c r="G119" s="126"/>
      <c r="H119" s="126"/>
      <c r="I119" s="140"/>
      <c r="J119" s="141"/>
      <c r="K119" s="126"/>
    </row>
    <row r="120" spans="1:11" s="123" customFormat="1">
      <c r="A120" s="126"/>
      <c r="B120" s="126"/>
      <c r="C120" s="126"/>
      <c r="D120" s="126"/>
      <c r="E120" s="126"/>
      <c r="F120" s="126"/>
      <c r="G120" s="126"/>
      <c r="H120" s="126"/>
      <c r="I120" s="140"/>
      <c r="J120" s="141"/>
      <c r="K120" s="126"/>
    </row>
    <row r="121" spans="1:11" s="123" customFormat="1">
      <c r="A121" s="126"/>
      <c r="B121" s="126"/>
      <c r="C121" s="126"/>
      <c r="D121" s="126"/>
      <c r="E121" s="126"/>
      <c r="F121" s="126"/>
      <c r="G121" s="126"/>
      <c r="H121" s="126"/>
      <c r="I121" s="140"/>
      <c r="J121" s="141"/>
      <c r="K121" s="126"/>
    </row>
    <row r="122" spans="1:11" s="123" customFormat="1">
      <c r="A122" s="126"/>
      <c r="B122" s="126"/>
      <c r="C122" s="126"/>
      <c r="D122" s="126"/>
      <c r="E122" s="126"/>
      <c r="F122" s="126"/>
      <c r="G122" s="126"/>
      <c r="H122" s="126"/>
      <c r="I122" s="140"/>
      <c r="J122" s="141"/>
      <c r="K122" s="126"/>
    </row>
    <row r="123" spans="1:11" s="123" customFormat="1">
      <c r="A123" s="126"/>
      <c r="B123" s="126"/>
      <c r="C123" s="126"/>
      <c r="D123" s="126"/>
      <c r="E123" s="126"/>
      <c r="F123" s="126"/>
      <c r="G123" s="126"/>
      <c r="H123" s="126"/>
      <c r="I123" s="140"/>
      <c r="J123" s="141"/>
      <c r="K123" s="126"/>
    </row>
    <row r="124" spans="1:11" s="123" customFormat="1">
      <c r="A124" s="126"/>
      <c r="B124" s="126"/>
      <c r="C124" s="126"/>
      <c r="D124" s="126"/>
      <c r="E124" s="126"/>
      <c r="F124" s="126"/>
      <c r="G124" s="126"/>
      <c r="H124" s="126"/>
      <c r="I124" s="140"/>
      <c r="J124" s="141"/>
      <c r="K124" s="126"/>
    </row>
    <row r="125" spans="1:11" s="123" customFormat="1">
      <c r="A125" s="126"/>
      <c r="B125" s="126"/>
      <c r="C125" s="126"/>
      <c r="D125" s="126"/>
      <c r="E125" s="126"/>
      <c r="F125" s="126"/>
      <c r="G125" s="126"/>
      <c r="H125" s="126"/>
      <c r="I125" s="140"/>
      <c r="J125" s="141"/>
      <c r="K125" s="126"/>
    </row>
    <row r="126" spans="1:11" s="123" customFormat="1">
      <c r="A126" s="126"/>
      <c r="B126" s="126"/>
      <c r="C126" s="126"/>
      <c r="D126" s="126"/>
      <c r="E126" s="126"/>
      <c r="F126" s="126"/>
      <c r="G126" s="126"/>
      <c r="H126" s="126"/>
      <c r="I126" s="140"/>
      <c r="J126" s="141"/>
      <c r="K126" s="126"/>
    </row>
    <row r="127" spans="1:11" s="123" customFormat="1">
      <c r="A127" s="126"/>
      <c r="B127" s="126"/>
      <c r="C127" s="126"/>
      <c r="D127" s="126"/>
      <c r="E127" s="126"/>
      <c r="F127" s="126"/>
      <c r="G127" s="126"/>
      <c r="H127" s="126"/>
      <c r="I127" s="140"/>
      <c r="J127" s="141"/>
      <c r="K127" s="126"/>
    </row>
    <row r="128" spans="1:11" s="123" customFormat="1">
      <c r="A128" s="126"/>
      <c r="B128" s="126"/>
      <c r="C128" s="126"/>
      <c r="D128" s="126"/>
      <c r="E128" s="126"/>
      <c r="F128" s="126"/>
      <c r="G128" s="126"/>
      <c r="H128" s="126"/>
      <c r="I128" s="140"/>
      <c r="J128" s="141"/>
      <c r="K128" s="126"/>
    </row>
    <row r="129" spans="1:11" s="123" customFormat="1">
      <c r="A129" s="126"/>
      <c r="B129" s="126"/>
      <c r="C129" s="126"/>
      <c r="D129" s="126"/>
      <c r="E129" s="126"/>
      <c r="F129" s="126"/>
      <c r="G129" s="126"/>
      <c r="H129" s="126"/>
      <c r="I129" s="140"/>
      <c r="J129" s="141"/>
      <c r="K129" s="126"/>
    </row>
    <row r="130" spans="1:11" s="123" customFormat="1">
      <c r="A130" s="126"/>
      <c r="B130" s="126"/>
      <c r="C130" s="126"/>
      <c r="D130" s="126"/>
      <c r="E130" s="126"/>
      <c r="F130" s="126"/>
      <c r="G130" s="126"/>
      <c r="H130" s="126"/>
      <c r="I130" s="140"/>
      <c r="J130" s="141"/>
      <c r="K130" s="126"/>
    </row>
    <row r="131" spans="1:11" s="123" customFormat="1">
      <c r="A131" s="126"/>
      <c r="B131" s="126"/>
      <c r="C131" s="126"/>
      <c r="D131" s="126"/>
      <c r="E131" s="126"/>
      <c r="F131" s="126"/>
      <c r="G131" s="126"/>
      <c r="H131" s="126"/>
      <c r="I131" s="140"/>
      <c r="J131" s="141"/>
      <c r="K131" s="126"/>
    </row>
    <row r="132" spans="1:11" s="123" customFormat="1">
      <c r="A132" s="126"/>
      <c r="B132" s="126"/>
      <c r="C132" s="126"/>
      <c r="D132" s="126"/>
      <c r="E132" s="126"/>
      <c r="F132" s="126"/>
      <c r="G132" s="126"/>
      <c r="H132" s="126"/>
      <c r="I132" s="140"/>
      <c r="J132" s="141"/>
      <c r="K132" s="126"/>
    </row>
    <row r="133" spans="1:11" s="123" customFormat="1">
      <c r="A133" s="126"/>
      <c r="B133" s="126"/>
      <c r="C133" s="126"/>
      <c r="D133" s="126"/>
      <c r="E133" s="126"/>
      <c r="F133" s="126"/>
      <c r="G133" s="126"/>
      <c r="H133" s="126"/>
      <c r="I133" s="140"/>
      <c r="J133" s="141"/>
      <c r="K133" s="126"/>
    </row>
    <row r="134" spans="1:11" s="123" customFormat="1">
      <c r="A134" s="126"/>
      <c r="B134" s="126"/>
      <c r="C134" s="126"/>
      <c r="D134" s="126"/>
      <c r="E134" s="126"/>
      <c r="F134" s="126"/>
      <c r="G134" s="126"/>
      <c r="H134" s="126"/>
      <c r="I134" s="140"/>
      <c r="J134" s="141"/>
      <c r="K134" s="126"/>
    </row>
    <row r="135" spans="1:11" s="123" customFormat="1">
      <c r="A135" s="126"/>
      <c r="B135" s="126"/>
      <c r="C135" s="126"/>
      <c r="D135" s="126"/>
      <c r="E135" s="126"/>
      <c r="F135" s="126"/>
      <c r="G135" s="126"/>
      <c r="H135" s="126"/>
      <c r="I135" s="140"/>
      <c r="J135" s="141"/>
      <c r="K135" s="126"/>
    </row>
    <row r="136" spans="1:11" s="123" customFormat="1">
      <c r="A136" s="126"/>
      <c r="B136" s="126"/>
      <c r="C136" s="126"/>
      <c r="D136" s="126"/>
      <c r="E136" s="126"/>
      <c r="F136" s="126"/>
      <c r="G136" s="126"/>
      <c r="H136" s="126"/>
      <c r="I136" s="140"/>
      <c r="J136" s="141"/>
      <c r="K136" s="126"/>
    </row>
    <row r="137" spans="1:11" s="123" customFormat="1">
      <c r="A137" s="126"/>
      <c r="B137" s="126"/>
      <c r="C137" s="126"/>
      <c r="D137" s="126"/>
      <c r="E137" s="126"/>
      <c r="F137" s="126"/>
      <c r="G137" s="126"/>
      <c r="H137" s="126"/>
      <c r="I137" s="140"/>
      <c r="J137" s="141"/>
      <c r="K137" s="126"/>
    </row>
    <row r="138" spans="1:11" s="123" customFormat="1">
      <c r="A138" s="126"/>
      <c r="B138" s="126"/>
      <c r="C138" s="126"/>
      <c r="D138" s="126"/>
      <c r="E138" s="126"/>
      <c r="F138" s="126"/>
      <c r="G138" s="126"/>
      <c r="H138" s="126"/>
      <c r="I138" s="140"/>
      <c r="J138" s="141"/>
      <c r="K138" s="126"/>
    </row>
    <row r="139" spans="1:11" s="123" customFormat="1">
      <c r="A139" s="126"/>
      <c r="B139" s="126"/>
      <c r="C139" s="126"/>
      <c r="D139" s="126"/>
      <c r="E139" s="126"/>
      <c r="F139" s="126"/>
      <c r="G139" s="126"/>
      <c r="H139" s="126"/>
      <c r="I139" s="140"/>
      <c r="J139" s="141"/>
      <c r="K139" s="126"/>
    </row>
    <row r="140" spans="1:11" s="123" customFormat="1">
      <c r="A140" s="126"/>
      <c r="B140" s="126"/>
      <c r="C140" s="126"/>
      <c r="D140" s="126"/>
      <c r="E140" s="126"/>
      <c r="F140" s="126"/>
      <c r="G140" s="126"/>
      <c r="H140" s="126"/>
      <c r="I140" s="140"/>
      <c r="J140" s="141"/>
      <c r="K140" s="126"/>
    </row>
    <row r="141" spans="1:11" s="123" customFormat="1">
      <c r="A141" s="126"/>
      <c r="B141" s="126"/>
      <c r="C141" s="126"/>
      <c r="D141" s="126"/>
      <c r="E141" s="126"/>
      <c r="F141" s="126"/>
      <c r="G141" s="126"/>
      <c r="H141" s="126"/>
      <c r="I141" s="140"/>
      <c r="J141" s="141"/>
      <c r="K141" s="126"/>
    </row>
    <row r="142" spans="1:11" s="123" customFormat="1">
      <c r="A142" s="126"/>
      <c r="B142" s="126"/>
      <c r="C142" s="126"/>
      <c r="D142" s="126"/>
      <c r="E142" s="126"/>
      <c r="F142" s="126"/>
      <c r="G142" s="126"/>
      <c r="H142" s="126"/>
      <c r="I142" s="140"/>
      <c r="J142" s="141"/>
      <c r="K142" s="126"/>
    </row>
    <row r="143" spans="1:11" s="123" customFormat="1">
      <c r="A143" s="126"/>
      <c r="B143" s="126"/>
      <c r="C143" s="126"/>
      <c r="D143" s="126"/>
      <c r="E143" s="126"/>
      <c r="F143" s="126"/>
      <c r="G143" s="126"/>
      <c r="H143" s="126"/>
      <c r="I143" s="140"/>
      <c r="J143" s="141"/>
      <c r="K143" s="126"/>
    </row>
    <row r="144" spans="1:11" s="123" customFormat="1">
      <c r="A144" s="126"/>
      <c r="B144" s="126"/>
      <c r="C144" s="126"/>
      <c r="D144" s="126"/>
      <c r="E144" s="126"/>
      <c r="F144" s="126"/>
      <c r="G144" s="126"/>
      <c r="H144" s="126"/>
      <c r="I144" s="140"/>
      <c r="J144" s="141"/>
      <c r="K144" s="126"/>
    </row>
    <row r="145" spans="1:11" s="123" customFormat="1">
      <c r="A145" s="126"/>
      <c r="B145" s="126"/>
      <c r="C145" s="126"/>
      <c r="D145" s="126"/>
      <c r="E145" s="126"/>
      <c r="F145" s="126"/>
      <c r="G145" s="126"/>
      <c r="H145" s="126"/>
      <c r="I145" s="140"/>
      <c r="J145" s="141"/>
      <c r="K145" s="126"/>
    </row>
    <row r="146" spans="1:11" s="123" customFormat="1">
      <c r="A146" s="126"/>
      <c r="B146" s="126"/>
      <c r="C146" s="126"/>
      <c r="D146" s="126"/>
      <c r="E146" s="126"/>
      <c r="F146" s="126"/>
      <c r="G146" s="126"/>
      <c r="H146" s="126"/>
      <c r="I146" s="140"/>
      <c r="J146" s="141"/>
      <c r="K146" s="126"/>
    </row>
    <row r="147" spans="1:11" s="123" customFormat="1">
      <c r="A147" s="126"/>
      <c r="B147" s="126"/>
      <c r="C147" s="126"/>
      <c r="D147" s="126"/>
      <c r="E147" s="126"/>
      <c r="F147" s="126"/>
      <c r="G147" s="126"/>
      <c r="H147" s="126"/>
      <c r="I147" s="140"/>
      <c r="J147" s="141"/>
      <c r="K147" s="126"/>
    </row>
    <row r="148" spans="1:11" s="123" customFormat="1">
      <c r="A148" s="126"/>
      <c r="B148" s="126"/>
      <c r="C148" s="126"/>
      <c r="D148" s="126"/>
      <c r="E148" s="126"/>
      <c r="F148" s="126"/>
      <c r="G148" s="126"/>
      <c r="H148" s="126"/>
      <c r="I148" s="140"/>
      <c r="J148" s="141"/>
      <c r="K148" s="126"/>
    </row>
    <row r="149" spans="1:11" s="123" customFormat="1">
      <c r="A149" s="126"/>
      <c r="B149" s="126"/>
      <c r="C149" s="126"/>
      <c r="D149" s="126"/>
      <c r="E149" s="126"/>
      <c r="F149" s="126"/>
      <c r="G149" s="126"/>
      <c r="H149" s="126"/>
      <c r="I149" s="140"/>
      <c r="J149" s="141"/>
      <c r="K149" s="126"/>
    </row>
    <row r="150" spans="1:11" s="123" customFormat="1">
      <c r="A150" s="126"/>
      <c r="B150" s="126"/>
      <c r="C150" s="126"/>
      <c r="D150" s="126"/>
      <c r="E150" s="126"/>
      <c r="F150" s="126"/>
      <c r="G150" s="126"/>
      <c r="H150" s="126"/>
      <c r="I150" s="140"/>
      <c r="J150" s="141"/>
      <c r="K150" s="126"/>
    </row>
    <row r="151" spans="1:11" s="123" customFormat="1">
      <c r="A151" s="126"/>
      <c r="B151" s="126"/>
      <c r="C151" s="126"/>
      <c r="D151" s="126"/>
      <c r="E151" s="126"/>
      <c r="F151" s="126"/>
      <c r="G151" s="126"/>
      <c r="H151" s="126"/>
      <c r="I151" s="140"/>
      <c r="J151" s="141"/>
      <c r="K151" s="126"/>
    </row>
    <row r="152" spans="1:11" s="123" customFormat="1">
      <c r="A152" s="126"/>
      <c r="B152" s="126"/>
      <c r="C152" s="126"/>
      <c r="D152" s="126"/>
      <c r="E152" s="126"/>
      <c r="F152" s="126"/>
      <c r="G152" s="126"/>
      <c r="H152" s="126"/>
      <c r="I152" s="140"/>
      <c r="J152" s="141"/>
      <c r="K152" s="126"/>
    </row>
    <row r="153" spans="1:11" s="123" customFormat="1">
      <c r="A153" s="126"/>
      <c r="B153" s="126"/>
      <c r="C153" s="126"/>
      <c r="D153" s="126"/>
      <c r="E153" s="126"/>
      <c r="F153" s="126"/>
      <c r="G153" s="126"/>
      <c r="H153" s="126"/>
      <c r="I153" s="140"/>
      <c r="J153" s="141"/>
      <c r="K153" s="126"/>
    </row>
    <row r="154" spans="1:11" s="123" customFormat="1">
      <c r="A154" s="126"/>
      <c r="B154" s="126"/>
      <c r="C154" s="126"/>
      <c r="D154" s="126"/>
      <c r="E154" s="126"/>
      <c r="F154" s="126"/>
      <c r="G154" s="126"/>
      <c r="H154" s="126"/>
      <c r="I154" s="140"/>
      <c r="J154" s="141"/>
      <c r="K154" s="126"/>
    </row>
    <row r="155" spans="1:11" s="123" customFormat="1">
      <c r="A155" s="126"/>
      <c r="B155" s="126"/>
      <c r="C155" s="126"/>
      <c r="D155" s="126"/>
      <c r="E155" s="126"/>
      <c r="F155" s="126"/>
      <c r="G155" s="126"/>
      <c r="H155" s="126"/>
      <c r="I155" s="140"/>
      <c r="J155" s="141"/>
      <c r="K155" s="126"/>
    </row>
    <row r="156" spans="1:11" s="123" customFormat="1">
      <c r="A156" s="126"/>
      <c r="B156" s="126"/>
      <c r="C156" s="126"/>
      <c r="D156" s="126"/>
      <c r="E156" s="126"/>
      <c r="F156" s="126"/>
      <c r="G156" s="126"/>
      <c r="H156" s="126"/>
      <c r="I156" s="140"/>
      <c r="J156" s="141"/>
      <c r="K156" s="126"/>
    </row>
    <row r="157" spans="1:11" s="123" customFormat="1">
      <c r="A157" s="126"/>
      <c r="B157" s="126"/>
      <c r="C157" s="126"/>
      <c r="D157" s="126"/>
      <c r="E157" s="126"/>
      <c r="F157" s="126"/>
      <c r="G157" s="126"/>
      <c r="H157" s="126"/>
      <c r="I157" s="140"/>
      <c r="J157" s="141"/>
      <c r="K157" s="126"/>
    </row>
    <row r="158" spans="1:11" s="123" customFormat="1">
      <c r="A158" s="126"/>
      <c r="B158" s="126"/>
      <c r="C158" s="126"/>
      <c r="D158" s="126"/>
      <c r="E158" s="126"/>
      <c r="F158" s="126"/>
      <c r="G158" s="126"/>
      <c r="H158" s="126"/>
      <c r="I158" s="140"/>
      <c r="J158" s="141"/>
      <c r="K158" s="126"/>
    </row>
    <row r="159" spans="1:11" s="123" customFormat="1">
      <c r="A159" s="126"/>
      <c r="B159" s="126"/>
      <c r="C159" s="126"/>
      <c r="D159" s="126"/>
      <c r="E159" s="126"/>
      <c r="F159" s="126"/>
      <c r="G159" s="126"/>
      <c r="H159" s="126"/>
      <c r="I159" s="140"/>
      <c r="J159" s="141"/>
      <c r="K159" s="126"/>
    </row>
    <row r="160" spans="1:11" s="123" customFormat="1">
      <c r="A160" s="126"/>
      <c r="B160" s="126"/>
      <c r="C160" s="126"/>
      <c r="D160" s="126"/>
      <c r="E160" s="126"/>
      <c r="F160" s="126"/>
      <c r="G160" s="126"/>
      <c r="H160" s="126"/>
      <c r="I160" s="140"/>
      <c r="J160" s="141"/>
      <c r="K160" s="126"/>
    </row>
    <row r="161" spans="1:11" s="123" customFormat="1">
      <c r="A161" s="126"/>
      <c r="B161" s="126"/>
      <c r="C161" s="126"/>
      <c r="D161" s="126"/>
      <c r="E161" s="126"/>
      <c r="F161" s="126"/>
      <c r="G161" s="126"/>
      <c r="H161" s="126"/>
      <c r="I161" s="140"/>
      <c r="J161" s="141"/>
      <c r="K161" s="126"/>
    </row>
    <row r="162" spans="1:11" s="123" customFormat="1">
      <c r="A162" s="126"/>
      <c r="B162" s="126"/>
      <c r="C162" s="126"/>
      <c r="D162" s="126"/>
      <c r="E162" s="126"/>
      <c r="F162" s="126"/>
      <c r="G162" s="126"/>
      <c r="H162" s="126"/>
      <c r="I162" s="140"/>
      <c r="J162" s="141"/>
      <c r="K162" s="126"/>
    </row>
    <row r="163" spans="1:11" s="123" customFormat="1">
      <c r="A163" s="126"/>
      <c r="B163" s="126"/>
      <c r="C163" s="126"/>
      <c r="D163" s="126"/>
      <c r="E163" s="126"/>
      <c r="F163" s="126"/>
      <c r="G163" s="126"/>
      <c r="H163" s="126"/>
      <c r="I163" s="140"/>
      <c r="J163" s="141"/>
      <c r="K163" s="126"/>
    </row>
    <row r="164" spans="1:11" s="123" customFormat="1">
      <c r="A164" s="126"/>
      <c r="B164" s="126"/>
      <c r="C164" s="126"/>
      <c r="D164" s="126"/>
      <c r="E164" s="126"/>
      <c r="F164" s="126"/>
      <c r="G164" s="126"/>
      <c r="H164" s="126"/>
      <c r="I164" s="140"/>
      <c r="J164" s="141"/>
      <c r="K164" s="126"/>
    </row>
    <row r="165" spans="1:11" s="123" customFormat="1">
      <c r="A165" s="126"/>
      <c r="B165" s="126"/>
      <c r="C165" s="126"/>
      <c r="D165" s="126"/>
      <c r="E165" s="126"/>
      <c r="F165" s="126"/>
      <c r="G165" s="126"/>
      <c r="H165" s="126"/>
      <c r="I165" s="140"/>
      <c r="J165" s="141"/>
      <c r="K165" s="126"/>
    </row>
    <row r="166" spans="1:11" s="123" customFormat="1">
      <c r="A166" s="126"/>
      <c r="B166" s="126"/>
      <c r="C166" s="126"/>
      <c r="D166" s="126"/>
      <c r="E166" s="126"/>
      <c r="F166" s="126"/>
      <c r="G166" s="126"/>
      <c r="H166" s="126"/>
      <c r="I166" s="140"/>
      <c r="J166" s="141"/>
      <c r="K166" s="126"/>
    </row>
    <row r="167" spans="1:11" s="123" customFormat="1">
      <c r="A167" s="126"/>
      <c r="B167" s="126"/>
      <c r="C167" s="126"/>
      <c r="D167" s="126"/>
      <c r="E167" s="126"/>
      <c r="F167" s="126"/>
      <c r="G167" s="126"/>
      <c r="H167" s="126"/>
      <c r="I167" s="140"/>
      <c r="J167" s="141"/>
      <c r="K167" s="126"/>
    </row>
    <row r="168" spans="1:11" s="123" customFormat="1">
      <c r="A168" s="126"/>
      <c r="B168" s="126"/>
      <c r="C168" s="126"/>
      <c r="D168" s="126"/>
      <c r="E168" s="126"/>
      <c r="F168" s="126"/>
      <c r="G168" s="126"/>
      <c r="H168" s="126"/>
      <c r="I168" s="140"/>
      <c r="J168" s="141"/>
      <c r="K168" s="126"/>
    </row>
    <row r="169" spans="1:11" s="123" customFormat="1">
      <c r="A169" s="126"/>
      <c r="B169" s="126"/>
      <c r="C169" s="126"/>
      <c r="D169" s="126"/>
      <c r="E169" s="126"/>
      <c r="F169" s="126"/>
      <c r="G169" s="126"/>
      <c r="H169" s="126"/>
      <c r="I169" s="140"/>
      <c r="J169" s="141"/>
      <c r="K169" s="126"/>
    </row>
    <row r="170" spans="1:11" s="123" customFormat="1">
      <c r="A170" s="126"/>
      <c r="B170" s="126"/>
      <c r="C170" s="126"/>
      <c r="D170" s="126"/>
      <c r="E170" s="126"/>
      <c r="F170" s="126"/>
      <c r="G170" s="126"/>
      <c r="H170" s="126"/>
      <c r="I170" s="140"/>
      <c r="J170" s="141"/>
      <c r="K170" s="126"/>
    </row>
    <row r="171" spans="1:11" s="123" customFormat="1">
      <c r="A171" s="126"/>
      <c r="B171" s="126"/>
      <c r="C171" s="126"/>
      <c r="D171" s="126"/>
      <c r="E171" s="126"/>
      <c r="F171" s="126"/>
      <c r="G171" s="126"/>
      <c r="H171" s="126"/>
      <c r="I171" s="140"/>
      <c r="J171" s="141"/>
      <c r="K171" s="126"/>
    </row>
    <row r="172" spans="1:11" s="123" customFormat="1">
      <c r="A172" s="126"/>
      <c r="B172" s="126"/>
      <c r="C172" s="126"/>
      <c r="D172" s="126"/>
      <c r="E172" s="126"/>
      <c r="F172" s="126"/>
      <c r="G172" s="126"/>
      <c r="H172" s="126"/>
      <c r="I172" s="140"/>
      <c r="J172" s="141"/>
      <c r="K172" s="126"/>
    </row>
    <row r="173" spans="1:11" s="123" customFormat="1">
      <c r="A173" s="126"/>
      <c r="B173" s="126"/>
      <c r="C173" s="126"/>
      <c r="D173" s="126"/>
      <c r="E173" s="126"/>
      <c r="F173" s="126"/>
      <c r="G173" s="126"/>
      <c r="H173" s="126"/>
      <c r="I173" s="140"/>
      <c r="J173" s="141"/>
      <c r="K173" s="126"/>
    </row>
    <row r="174" spans="1:11" s="123" customFormat="1">
      <c r="A174" s="126"/>
      <c r="B174" s="126"/>
      <c r="C174" s="126"/>
      <c r="D174" s="126"/>
      <c r="E174" s="126"/>
      <c r="F174" s="126"/>
      <c r="G174" s="126"/>
      <c r="H174" s="126"/>
      <c r="I174" s="140"/>
      <c r="J174" s="141"/>
      <c r="K174" s="126"/>
    </row>
    <row r="175" spans="1:11" s="123" customFormat="1">
      <c r="A175" s="126"/>
      <c r="B175" s="126"/>
      <c r="C175" s="126"/>
      <c r="D175" s="126"/>
      <c r="E175" s="126"/>
      <c r="F175" s="126"/>
      <c r="G175" s="126"/>
      <c r="H175" s="126"/>
      <c r="I175" s="140"/>
      <c r="J175" s="141"/>
      <c r="K175" s="126"/>
    </row>
    <row r="176" spans="1:11" s="123" customFormat="1">
      <c r="A176" s="126"/>
      <c r="B176" s="126"/>
      <c r="C176" s="126"/>
      <c r="D176" s="126"/>
      <c r="E176" s="126"/>
      <c r="F176" s="126"/>
      <c r="G176" s="126"/>
      <c r="H176" s="126"/>
      <c r="I176" s="140"/>
      <c r="J176" s="141"/>
      <c r="K176" s="126"/>
    </row>
    <row r="177" spans="1:11" s="123" customFormat="1">
      <c r="A177" s="126"/>
      <c r="B177" s="126"/>
      <c r="C177" s="126"/>
      <c r="D177" s="126"/>
      <c r="E177" s="126"/>
      <c r="F177" s="126"/>
      <c r="G177" s="126"/>
      <c r="H177" s="126"/>
      <c r="I177" s="140"/>
      <c r="J177" s="141"/>
      <c r="K177" s="126"/>
    </row>
    <row r="178" spans="1:11" s="123" customFormat="1">
      <c r="A178" s="126"/>
      <c r="B178" s="126"/>
      <c r="C178" s="126"/>
      <c r="D178" s="126"/>
      <c r="E178" s="126"/>
      <c r="F178" s="126"/>
      <c r="G178" s="126"/>
      <c r="H178" s="126"/>
      <c r="I178" s="140"/>
      <c r="J178" s="141"/>
      <c r="K178" s="126"/>
    </row>
    <row r="179" spans="1:11" s="123" customFormat="1">
      <c r="A179" s="126"/>
      <c r="B179" s="126"/>
      <c r="C179" s="126"/>
      <c r="D179" s="126"/>
      <c r="E179" s="126"/>
      <c r="F179" s="126"/>
      <c r="G179" s="126"/>
      <c r="H179" s="126"/>
      <c r="I179" s="140"/>
      <c r="J179" s="141"/>
      <c r="K179" s="126"/>
    </row>
    <row r="180" spans="1:11" s="123" customFormat="1">
      <c r="A180" s="126"/>
      <c r="B180" s="126"/>
      <c r="C180" s="126"/>
      <c r="D180" s="126"/>
      <c r="E180" s="126"/>
      <c r="F180" s="126"/>
      <c r="G180" s="126"/>
      <c r="H180" s="126"/>
      <c r="I180" s="140"/>
      <c r="J180" s="141"/>
      <c r="K180" s="126"/>
    </row>
    <row r="181" spans="1:11" s="123" customFormat="1">
      <c r="A181" s="126"/>
      <c r="B181" s="126"/>
      <c r="C181" s="126"/>
      <c r="D181" s="126"/>
      <c r="E181" s="126"/>
      <c r="F181" s="126"/>
      <c r="G181" s="126"/>
      <c r="H181" s="126"/>
      <c r="I181" s="140"/>
      <c r="J181" s="141"/>
      <c r="K181" s="126"/>
    </row>
    <row r="182" spans="1:11" s="123" customFormat="1">
      <c r="A182" s="126"/>
      <c r="B182" s="126"/>
      <c r="C182" s="126"/>
      <c r="D182" s="126"/>
      <c r="E182" s="126"/>
      <c r="F182" s="126"/>
      <c r="G182" s="126"/>
      <c r="H182" s="126"/>
      <c r="I182" s="140"/>
      <c r="J182" s="141"/>
      <c r="K182" s="126"/>
    </row>
    <row r="183" spans="1:11">
      <c r="A183" s="143"/>
      <c r="B183" s="143"/>
      <c r="C183" s="143"/>
      <c r="D183" s="143"/>
      <c r="E183" s="143"/>
      <c r="F183" s="143"/>
      <c r="G183" s="143"/>
      <c r="H183" s="143"/>
      <c r="I183" s="144"/>
      <c r="J183" s="145"/>
      <c r="K183" s="143"/>
    </row>
    <row r="184" spans="1:11">
      <c r="A184" s="143"/>
      <c r="B184" s="143"/>
      <c r="C184" s="143"/>
      <c r="D184" s="143"/>
      <c r="E184" s="143"/>
      <c r="F184" s="143"/>
      <c r="G184" s="143"/>
      <c r="H184" s="143"/>
      <c r="I184" s="144"/>
      <c r="J184" s="145"/>
      <c r="K184" s="143"/>
    </row>
    <row r="185" spans="1:11">
      <c r="A185" s="143"/>
      <c r="B185" s="143"/>
      <c r="C185" s="143"/>
      <c r="D185" s="143"/>
      <c r="E185" s="143"/>
      <c r="F185" s="143"/>
      <c r="G185" s="143"/>
      <c r="H185" s="143"/>
      <c r="I185" s="144"/>
      <c r="J185" s="145"/>
      <c r="K185" s="143"/>
    </row>
    <row r="186" spans="1:11">
      <c r="A186" s="143"/>
      <c r="B186" s="143"/>
      <c r="C186" s="143"/>
      <c r="D186" s="143"/>
      <c r="E186" s="143"/>
      <c r="F186" s="143"/>
      <c r="G186" s="143"/>
      <c r="H186" s="143"/>
      <c r="I186" s="144"/>
      <c r="J186" s="145"/>
      <c r="K186" s="143"/>
    </row>
    <row r="187" spans="1:11">
      <c r="A187" s="143"/>
      <c r="B187" s="143"/>
      <c r="C187" s="143"/>
      <c r="D187" s="143"/>
      <c r="E187" s="143"/>
      <c r="F187" s="143"/>
      <c r="G187" s="143"/>
      <c r="H187" s="143"/>
      <c r="I187" s="144"/>
      <c r="J187" s="145"/>
      <c r="K187" s="143"/>
    </row>
    <row r="188" spans="1:11">
      <c r="A188" s="143"/>
      <c r="B188" s="143"/>
      <c r="C188" s="143"/>
      <c r="D188" s="143"/>
      <c r="E188" s="143"/>
      <c r="F188" s="143"/>
      <c r="G188" s="143"/>
      <c r="H188" s="143"/>
      <c r="I188" s="144"/>
      <c r="J188" s="145"/>
      <c r="K188" s="143"/>
    </row>
    <row r="189" spans="1:11">
      <c r="A189" s="143"/>
      <c r="B189" s="143"/>
      <c r="C189" s="143"/>
      <c r="D189" s="143"/>
      <c r="E189" s="143"/>
      <c r="F189" s="143"/>
      <c r="G189" s="143"/>
      <c r="H189" s="143"/>
      <c r="I189" s="144"/>
      <c r="J189" s="145"/>
      <c r="K189" s="143"/>
    </row>
    <row r="190" spans="1:11">
      <c r="A190" s="143"/>
      <c r="B190" s="143"/>
      <c r="C190" s="143"/>
      <c r="D190" s="143"/>
      <c r="E190" s="143"/>
      <c r="F190" s="143"/>
      <c r="G190" s="143"/>
      <c r="H190" s="143"/>
      <c r="I190" s="144"/>
      <c r="J190" s="145"/>
      <c r="K190" s="143"/>
    </row>
    <row r="191" spans="1:11">
      <c r="A191" s="143"/>
      <c r="B191" s="143"/>
      <c r="C191" s="143"/>
      <c r="D191" s="143"/>
      <c r="E191" s="143"/>
      <c r="F191" s="143"/>
      <c r="G191" s="143"/>
      <c r="H191" s="143"/>
      <c r="I191" s="144"/>
      <c r="J191" s="145"/>
      <c r="K191" s="143"/>
    </row>
    <row r="192" spans="1:11">
      <c r="A192" s="143"/>
      <c r="B192" s="143"/>
      <c r="C192" s="143"/>
      <c r="D192" s="143"/>
      <c r="E192" s="143"/>
      <c r="F192" s="143"/>
      <c r="G192" s="143"/>
      <c r="H192" s="143"/>
      <c r="I192" s="144"/>
      <c r="J192" s="145"/>
      <c r="K192" s="143"/>
    </row>
    <row r="193" spans="9:10">
      <c r="I193" s="146"/>
      <c r="J193" s="147"/>
    </row>
    <row r="194" spans="9:10">
      <c r="I194" s="146"/>
    </row>
  </sheetData>
  <mergeCells count="16">
    <mergeCell ref="B11:D15"/>
    <mergeCell ref="A1:D1"/>
    <mergeCell ref="A2:D2"/>
    <mergeCell ref="A3:K3"/>
    <mergeCell ref="B4:C4"/>
    <mergeCell ref="A5:A6"/>
    <mergeCell ref="B5:B6"/>
    <mergeCell ref="C5:D5"/>
    <mergeCell ref="E5:E6"/>
    <mergeCell ref="F5:F6"/>
    <mergeCell ref="G5:G6"/>
    <mergeCell ref="H5:H6"/>
    <mergeCell ref="I5:I6"/>
    <mergeCell ref="J5:J6"/>
    <mergeCell ref="K5:K6"/>
    <mergeCell ref="A10:E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
  <sheetViews>
    <sheetView topLeftCell="A10" workbookViewId="0">
      <selection activeCell="F22" sqref="F22"/>
    </sheetView>
  </sheetViews>
  <sheetFormatPr defaultRowHeight="12.75"/>
  <cols>
    <col min="1" max="1" width="7.140625" style="26" customWidth="1"/>
    <col min="2" max="2" width="11" style="26" customWidth="1"/>
    <col min="3" max="3" width="38.140625" style="26" customWidth="1"/>
    <col min="4" max="4" width="14.42578125" style="26" customWidth="1"/>
    <col min="5" max="5" width="11.140625" style="26" customWidth="1"/>
    <col min="6" max="6" width="6.42578125" style="26" customWidth="1"/>
    <col min="7" max="7" width="13" style="26" customWidth="1"/>
    <col min="8" max="8" width="5.85546875" style="26" customWidth="1"/>
    <col min="9" max="9" width="13.28515625" style="26" customWidth="1"/>
    <col min="10" max="256" width="9.140625" style="26"/>
    <col min="257" max="257" width="7.140625" style="26" customWidth="1"/>
    <col min="258" max="258" width="11" style="26" customWidth="1"/>
    <col min="259" max="259" width="51.7109375" style="26" customWidth="1"/>
    <col min="260" max="260" width="20.85546875" style="26" bestFit="1" customWidth="1"/>
    <col min="261" max="261" width="22.85546875" style="26" customWidth="1"/>
    <col min="262" max="262" width="8" style="26" bestFit="1" customWidth="1"/>
    <col min="263" max="263" width="24.7109375" style="26" customWidth="1"/>
    <col min="264" max="264" width="8" style="26" bestFit="1" customWidth="1"/>
    <col min="265" max="265" width="19.7109375" style="26" customWidth="1"/>
    <col min="266" max="512" width="9.140625" style="26"/>
    <col min="513" max="513" width="7.140625" style="26" customWidth="1"/>
    <col min="514" max="514" width="11" style="26" customWidth="1"/>
    <col min="515" max="515" width="51.7109375" style="26" customWidth="1"/>
    <col min="516" max="516" width="20.85546875" style="26" bestFit="1" customWidth="1"/>
    <col min="517" max="517" width="22.85546875" style="26" customWidth="1"/>
    <col min="518" max="518" width="8" style="26" bestFit="1" customWidth="1"/>
    <col min="519" max="519" width="24.7109375" style="26" customWidth="1"/>
    <col min="520" max="520" width="8" style="26" bestFit="1" customWidth="1"/>
    <col min="521" max="521" width="19.7109375" style="26" customWidth="1"/>
    <col min="522" max="768" width="9.140625" style="26"/>
    <col min="769" max="769" width="7.140625" style="26" customWidth="1"/>
    <col min="770" max="770" width="11" style="26" customWidth="1"/>
    <col min="771" max="771" width="51.7109375" style="26" customWidth="1"/>
    <col min="772" max="772" width="20.85546875" style="26" bestFit="1" customWidth="1"/>
    <col min="773" max="773" width="22.85546875" style="26" customWidth="1"/>
    <col min="774" max="774" width="8" style="26" bestFit="1" customWidth="1"/>
    <col min="775" max="775" width="24.7109375" style="26" customWidth="1"/>
    <col min="776" max="776" width="8" style="26" bestFit="1" customWidth="1"/>
    <col min="777" max="777" width="19.7109375" style="26" customWidth="1"/>
    <col min="778" max="1024" width="9.140625" style="26"/>
    <col min="1025" max="1025" width="7.140625" style="26" customWidth="1"/>
    <col min="1026" max="1026" width="11" style="26" customWidth="1"/>
    <col min="1027" max="1027" width="51.7109375" style="26" customWidth="1"/>
    <col min="1028" max="1028" width="20.85546875" style="26" bestFit="1" customWidth="1"/>
    <col min="1029" max="1029" width="22.85546875" style="26" customWidth="1"/>
    <col min="1030" max="1030" width="8" style="26" bestFit="1" customWidth="1"/>
    <col min="1031" max="1031" width="24.7109375" style="26" customWidth="1"/>
    <col min="1032" max="1032" width="8" style="26" bestFit="1" customWidth="1"/>
    <col min="1033" max="1033" width="19.7109375" style="26" customWidth="1"/>
    <col min="1034" max="1280" width="9.140625" style="26"/>
    <col min="1281" max="1281" width="7.140625" style="26" customWidth="1"/>
    <col min="1282" max="1282" width="11" style="26" customWidth="1"/>
    <col min="1283" max="1283" width="51.7109375" style="26" customWidth="1"/>
    <col min="1284" max="1284" width="20.85546875" style="26" bestFit="1" customWidth="1"/>
    <col min="1285" max="1285" width="22.85546875" style="26" customWidth="1"/>
    <col min="1286" max="1286" width="8" style="26" bestFit="1" customWidth="1"/>
    <col min="1287" max="1287" width="24.7109375" style="26" customWidth="1"/>
    <col min="1288" max="1288" width="8" style="26" bestFit="1" customWidth="1"/>
    <col min="1289" max="1289" width="19.7109375" style="26" customWidth="1"/>
    <col min="1290" max="1536" width="9.140625" style="26"/>
    <col min="1537" max="1537" width="7.140625" style="26" customWidth="1"/>
    <col min="1538" max="1538" width="11" style="26" customWidth="1"/>
    <col min="1539" max="1539" width="51.7109375" style="26" customWidth="1"/>
    <col min="1540" max="1540" width="20.85546875" style="26" bestFit="1" customWidth="1"/>
    <col min="1541" max="1541" width="22.85546875" style="26" customWidth="1"/>
    <col min="1542" max="1542" width="8" style="26" bestFit="1" customWidth="1"/>
    <col min="1543" max="1543" width="24.7109375" style="26" customWidth="1"/>
    <col min="1544" max="1544" width="8" style="26" bestFit="1" customWidth="1"/>
    <col min="1545" max="1545" width="19.7109375" style="26" customWidth="1"/>
    <col min="1546" max="1792" width="9.140625" style="26"/>
    <col min="1793" max="1793" width="7.140625" style="26" customWidth="1"/>
    <col min="1794" max="1794" width="11" style="26" customWidth="1"/>
    <col min="1795" max="1795" width="51.7109375" style="26" customWidth="1"/>
    <col min="1796" max="1796" width="20.85546875" style="26" bestFit="1" customWidth="1"/>
    <col min="1797" max="1797" width="22.85546875" style="26" customWidth="1"/>
    <col min="1798" max="1798" width="8" style="26" bestFit="1" customWidth="1"/>
    <col min="1799" max="1799" width="24.7109375" style="26" customWidth="1"/>
    <col min="1800" max="1800" width="8" style="26" bestFit="1" customWidth="1"/>
    <col min="1801" max="1801" width="19.7109375" style="26" customWidth="1"/>
    <col min="1802" max="2048" width="9.140625" style="26"/>
    <col min="2049" max="2049" width="7.140625" style="26" customWidth="1"/>
    <col min="2050" max="2050" width="11" style="26" customWidth="1"/>
    <col min="2051" max="2051" width="51.7109375" style="26" customWidth="1"/>
    <col min="2052" max="2052" width="20.85546875" style="26" bestFit="1" customWidth="1"/>
    <col min="2053" max="2053" width="22.85546875" style="26" customWidth="1"/>
    <col min="2054" max="2054" width="8" style="26" bestFit="1" customWidth="1"/>
    <col min="2055" max="2055" width="24.7109375" style="26" customWidth="1"/>
    <col min="2056" max="2056" width="8" style="26" bestFit="1" customWidth="1"/>
    <col min="2057" max="2057" width="19.7109375" style="26" customWidth="1"/>
    <col min="2058" max="2304" width="9.140625" style="26"/>
    <col min="2305" max="2305" width="7.140625" style="26" customWidth="1"/>
    <col min="2306" max="2306" width="11" style="26" customWidth="1"/>
    <col min="2307" max="2307" width="51.7109375" style="26" customWidth="1"/>
    <col min="2308" max="2308" width="20.85546875" style="26" bestFit="1" customWidth="1"/>
    <col min="2309" max="2309" width="22.85546875" style="26" customWidth="1"/>
    <col min="2310" max="2310" width="8" style="26" bestFit="1" customWidth="1"/>
    <col min="2311" max="2311" width="24.7109375" style="26" customWidth="1"/>
    <col min="2312" max="2312" width="8" style="26" bestFit="1" customWidth="1"/>
    <col min="2313" max="2313" width="19.7109375" style="26" customWidth="1"/>
    <col min="2314" max="2560" width="9.140625" style="26"/>
    <col min="2561" max="2561" width="7.140625" style="26" customWidth="1"/>
    <col min="2562" max="2562" width="11" style="26" customWidth="1"/>
    <col min="2563" max="2563" width="51.7109375" style="26" customWidth="1"/>
    <col min="2564" max="2564" width="20.85546875" style="26" bestFit="1" customWidth="1"/>
    <col min="2565" max="2565" width="22.85546875" style="26" customWidth="1"/>
    <col min="2566" max="2566" width="8" style="26" bestFit="1" customWidth="1"/>
    <col min="2567" max="2567" width="24.7109375" style="26" customWidth="1"/>
    <col min="2568" max="2568" width="8" style="26" bestFit="1" customWidth="1"/>
    <col min="2569" max="2569" width="19.7109375" style="26" customWidth="1"/>
    <col min="2570" max="2816" width="9.140625" style="26"/>
    <col min="2817" max="2817" width="7.140625" style="26" customWidth="1"/>
    <col min="2818" max="2818" width="11" style="26" customWidth="1"/>
    <col min="2819" max="2819" width="51.7109375" style="26" customWidth="1"/>
    <col min="2820" max="2820" width="20.85546875" style="26" bestFit="1" customWidth="1"/>
    <col min="2821" max="2821" width="22.85546875" style="26" customWidth="1"/>
    <col min="2822" max="2822" width="8" style="26" bestFit="1" customWidth="1"/>
    <col min="2823" max="2823" width="24.7109375" style="26" customWidth="1"/>
    <col min="2824" max="2824" width="8" style="26" bestFit="1" customWidth="1"/>
    <col min="2825" max="2825" width="19.7109375" style="26" customWidth="1"/>
    <col min="2826" max="3072" width="9.140625" style="26"/>
    <col min="3073" max="3073" width="7.140625" style="26" customWidth="1"/>
    <col min="3074" max="3074" width="11" style="26" customWidth="1"/>
    <col min="3075" max="3075" width="51.7109375" style="26" customWidth="1"/>
    <col min="3076" max="3076" width="20.85546875" style="26" bestFit="1" customWidth="1"/>
    <col min="3077" max="3077" width="22.85546875" style="26" customWidth="1"/>
    <col min="3078" max="3078" width="8" style="26" bestFit="1" customWidth="1"/>
    <col min="3079" max="3079" width="24.7109375" style="26" customWidth="1"/>
    <col min="3080" max="3080" width="8" style="26" bestFit="1" customWidth="1"/>
    <col min="3081" max="3081" width="19.7109375" style="26" customWidth="1"/>
    <col min="3082" max="3328" width="9.140625" style="26"/>
    <col min="3329" max="3329" width="7.140625" style="26" customWidth="1"/>
    <col min="3330" max="3330" width="11" style="26" customWidth="1"/>
    <col min="3331" max="3331" width="51.7109375" style="26" customWidth="1"/>
    <col min="3332" max="3332" width="20.85546875" style="26" bestFit="1" customWidth="1"/>
    <col min="3333" max="3333" width="22.85546875" style="26" customWidth="1"/>
    <col min="3334" max="3334" width="8" style="26" bestFit="1" customWidth="1"/>
    <col min="3335" max="3335" width="24.7109375" style="26" customWidth="1"/>
    <col min="3336" max="3336" width="8" style="26" bestFit="1" customWidth="1"/>
    <col min="3337" max="3337" width="19.7109375" style="26" customWidth="1"/>
    <col min="3338" max="3584" width="9.140625" style="26"/>
    <col min="3585" max="3585" width="7.140625" style="26" customWidth="1"/>
    <col min="3586" max="3586" width="11" style="26" customWidth="1"/>
    <col min="3587" max="3587" width="51.7109375" style="26" customWidth="1"/>
    <col min="3588" max="3588" width="20.85546875" style="26" bestFit="1" customWidth="1"/>
    <col min="3589" max="3589" width="22.85546875" style="26" customWidth="1"/>
    <col min="3590" max="3590" width="8" style="26" bestFit="1" customWidth="1"/>
    <col min="3591" max="3591" width="24.7109375" style="26" customWidth="1"/>
    <col min="3592" max="3592" width="8" style="26" bestFit="1" customWidth="1"/>
    <col min="3593" max="3593" width="19.7109375" style="26" customWidth="1"/>
    <col min="3594" max="3840" width="9.140625" style="26"/>
    <col min="3841" max="3841" width="7.140625" style="26" customWidth="1"/>
    <col min="3842" max="3842" width="11" style="26" customWidth="1"/>
    <col min="3843" max="3843" width="51.7109375" style="26" customWidth="1"/>
    <col min="3844" max="3844" width="20.85546875" style="26" bestFit="1" customWidth="1"/>
    <col min="3845" max="3845" width="22.85546875" style="26" customWidth="1"/>
    <col min="3846" max="3846" width="8" style="26" bestFit="1" customWidth="1"/>
    <col min="3847" max="3847" width="24.7109375" style="26" customWidth="1"/>
    <col min="3848" max="3848" width="8" style="26" bestFit="1" customWidth="1"/>
    <col min="3849" max="3849" width="19.7109375" style="26" customWidth="1"/>
    <col min="3850" max="4096" width="9.140625" style="26"/>
    <col min="4097" max="4097" width="7.140625" style="26" customWidth="1"/>
    <col min="4098" max="4098" width="11" style="26" customWidth="1"/>
    <col min="4099" max="4099" width="51.7109375" style="26" customWidth="1"/>
    <col min="4100" max="4100" width="20.85546875" style="26" bestFit="1" customWidth="1"/>
    <col min="4101" max="4101" width="22.85546875" style="26" customWidth="1"/>
    <col min="4102" max="4102" width="8" style="26" bestFit="1" customWidth="1"/>
    <col min="4103" max="4103" width="24.7109375" style="26" customWidth="1"/>
    <col min="4104" max="4104" width="8" style="26" bestFit="1" customWidth="1"/>
    <col min="4105" max="4105" width="19.7109375" style="26" customWidth="1"/>
    <col min="4106" max="4352" width="9.140625" style="26"/>
    <col min="4353" max="4353" width="7.140625" style="26" customWidth="1"/>
    <col min="4354" max="4354" width="11" style="26" customWidth="1"/>
    <col min="4355" max="4355" width="51.7109375" style="26" customWidth="1"/>
    <col min="4356" max="4356" width="20.85546875" style="26" bestFit="1" customWidth="1"/>
    <col min="4357" max="4357" width="22.85546875" style="26" customWidth="1"/>
    <col min="4358" max="4358" width="8" style="26" bestFit="1" customWidth="1"/>
    <col min="4359" max="4359" width="24.7109375" style="26" customWidth="1"/>
    <col min="4360" max="4360" width="8" style="26" bestFit="1" customWidth="1"/>
    <col min="4361" max="4361" width="19.7109375" style="26" customWidth="1"/>
    <col min="4362" max="4608" width="9.140625" style="26"/>
    <col min="4609" max="4609" width="7.140625" style="26" customWidth="1"/>
    <col min="4610" max="4610" width="11" style="26" customWidth="1"/>
    <col min="4611" max="4611" width="51.7109375" style="26" customWidth="1"/>
    <col min="4612" max="4612" width="20.85546875" style="26" bestFit="1" customWidth="1"/>
    <col min="4613" max="4613" width="22.85546875" style="26" customWidth="1"/>
    <col min="4614" max="4614" width="8" style="26" bestFit="1" customWidth="1"/>
    <col min="4615" max="4615" width="24.7109375" style="26" customWidth="1"/>
    <col min="4616" max="4616" width="8" style="26" bestFit="1" customWidth="1"/>
    <col min="4617" max="4617" width="19.7109375" style="26" customWidth="1"/>
    <col min="4618" max="4864" width="9.140625" style="26"/>
    <col min="4865" max="4865" width="7.140625" style="26" customWidth="1"/>
    <col min="4866" max="4866" width="11" style="26" customWidth="1"/>
    <col min="4867" max="4867" width="51.7109375" style="26" customWidth="1"/>
    <col min="4868" max="4868" width="20.85546875" style="26" bestFit="1" customWidth="1"/>
    <col min="4869" max="4869" width="22.85546875" style="26" customWidth="1"/>
    <col min="4870" max="4870" width="8" style="26" bestFit="1" customWidth="1"/>
    <col min="4871" max="4871" width="24.7109375" style="26" customWidth="1"/>
    <col min="4872" max="4872" width="8" style="26" bestFit="1" customWidth="1"/>
    <col min="4873" max="4873" width="19.7109375" style="26" customWidth="1"/>
    <col min="4874" max="5120" width="9.140625" style="26"/>
    <col min="5121" max="5121" width="7.140625" style="26" customWidth="1"/>
    <col min="5122" max="5122" width="11" style="26" customWidth="1"/>
    <col min="5123" max="5123" width="51.7109375" style="26" customWidth="1"/>
    <col min="5124" max="5124" width="20.85546875" style="26" bestFit="1" customWidth="1"/>
    <col min="5125" max="5125" width="22.85546875" style="26" customWidth="1"/>
    <col min="5126" max="5126" width="8" style="26" bestFit="1" customWidth="1"/>
    <col min="5127" max="5127" width="24.7109375" style="26" customWidth="1"/>
    <col min="5128" max="5128" width="8" style="26" bestFit="1" customWidth="1"/>
    <col min="5129" max="5129" width="19.7109375" style="26" customWidth="1"/>
    <col min="5130" max="5376" width="9.140625" style="26"/>
    <col min="5377" max="5377" width="7.140625" style="26" customWidth="1"/>
    <col min="5378" max="5378" width="11" style="26" customWidth="1"/>
    <col min="5379" max="5379" width="51.7109375" style="26" customWidth="1"/>
    <col min="5380" max="5380" width="20.85546875" style="26" bestFit="1" customWidth="1"/>
    <col min="5381" max="5381" width="22.85546875" style="26" customWidth="1"/>
    <col min="5382" max="5382" width="8" style="26" bestFit="1" customWidth="1"/>
    <col min="5383" max="5383" width="24.7109375" style="26" customWidth="1"/>
    <col min="5384" max="5384" width="8" style="26" bestFit="1" customWidth="1"/>
    <col min="5385" max="5385" width="19.7109375" style="26" customWidth="1"/>
    <col min="5386" max="5632" width="9.140625" style="26"/>
    <col min="5633" max="5633" width="7.140625" style="26" customWidth="1"/>
    <col min="5634" max="5634" width="11" style="26" customWidth="1"/>
    <col min="5635" max="5635" width="51.7109375" style="26" customWidth="1"/>
    <col min="5636" max="5636" width="20.85546875" style="26" bestFit="1" customWidth="1"/>
    <col min="5637" max="5637" width="22.85546875" style="26" customWidth="1"/>
    <col min="5638" max="5638" width="8" style="26" bestFit="1" customWidth="1"/>
    <col min="5639" max="5639" width="24.7109375" style="26" customWidth="1"/>
    <col min="5640" max="5640" width="8" style="26" bestFit="1" customWidth="1"/>
    <col min="5641" max="5641" width="19.7109375" style="26" customWidth="1"/>
    <col min="5642" max="5888" width="9.140625" style="26"/>
    <col min="5889" max="5889" width="7.140625" style="26" customWidth="1"/>
    <col min="5890" max="5890" width="11" style="26" customWidth="1"/>
    <col min="5891" max="5891" width="51.7109375" style="26" customWidth="1"/>
    <col min="5892" max="5892" width="20.85546875" style="26" bestFit="1" customWidth="1"/>
    <col min="5893" max="5893" width="22.85546875" style="26" customWidth="1"/>
    <col min="5894" max="5894" width="8" style="26" bestFit="1" customWidth="1"/>
    <col min="5895" max="5895" width="24.7109375" style="26" customWidth="1"/>
    <col min="5896" max="5896" width="8" style="26" bestFit="1" customWidth="1"/>
    <col min="5897" max="5897" width="19.7109375" style="26" customWidth="1"/>
    <col min="5898" max="6144" width="9.140625" style="26"/>
    <col min="6145" max="6145" width="7.140625" style="26" customWidth="1"/>
    <col min="6146" max="6146" width="11" style="26" customWidth="1"/>
    <col min="6147" max="6147" width="51.7109375" style="26" customWidth="1"/>
    <col min="6148" max="6148" width="20.85546875" style="26" bestFit="1" customWidth="1"/>
    <col min="6149" max="6149" width="22.85546875" style="26" customWidth="1"/>
    <col min="6150" max="6150" width="8" style="26" bestFit="1" customWidth="1"/>
    <col min="6151" max="6151" width="24.7109375" style="26" customWidth="1"/>
    <col min="6152" max="6152" width="8" style="26" bestFit="1" customWidth="1"/>
    <col min="6153" max="6153" width="19.7109375" style="26" customWidth="1"/>
    <col min="6154" max="6400" width="9.140625" style="26"/>
    <col min="6401" max="6401" width="7.140625" style="26" customWidth="1"/>
    <col min="6402" max="6402" width="11" style="26" customWidth="1"/>
    <col min="6403" max="6403" width="51.7109375" style="26" customWidth="1"/>
    <col min="6404" max="6404" width="20.85546875" style="26" bestFit="1" customWidth="1"/>
    <col min="6405" max="6405" width="22.85546875" style="26" customWidth="1"/>
    <col min="6406" max="6406" width="8" style="26" bestFit="1" customWidth="1"/>
    <col min="6407" max="6407" width="24.7109375" style="26" customWidth="1"/>
    <col min="6408" max="6408" width="8" style="26" bestFit="1" customWidth="1"/>
    <col min="6409" max="6409" width="19.7109375" style="26" customWidth="1"/>
    <col min="6410" max="6656" width="9.140625" style="26"/>
    <col min="6657" max="6657" width="7.140625" style="26" customWidth="1"/>
    <col min="6658" max="6658" width="11" style="26" customWidth="1"/>
    <col min="6659" max="6659" width="51.7109375" style="26" customWidth="1"/>
    <col min="6660" max="6660" width="20.85546875" style="26" bestFit="1" customWidth="1"/>
    <col min="6661" max="6661" width="22.85546875" style="26" customWidth="1"/>
    <col min="6662" max="6662" width="8" style="26" bestFit="1" customWidth="1"/>
    <col min="6663" max="6663" width="24.7109375" style="26" customWidth="1"/>
    <col min="6664" max="6664" width="8" style="26" bestFit="1" customWidth="1"/>
    <col min="6665" max="6665" width="19.7109375" style="26" customWidth="1"/>
    <col min="6666" max="6912" width="9.140625" style="26"/>
    <col min="6913" max="6913" width="7.140625" style="26" customWidth="1"/>
    <col min="6914" max="6914" width="11" style="26" customWidth="1"/>
    <col min="6915" max="6915" width="51.7109375" style="26" customWidth="1"/>
    <col min="6916" max="6916" width="20.85546875" style="26" bestFit="1" customWidth="1"/>
    <col min="6917" max="6917" width="22.85546875" style="26" customWidth="1"/>
    <col min="6918" max="6918" width="8" style="26" bestFit="1" customWidth="1"/>
    <col min="6919" max="6919" width="24.7109375" style="26" customWidth="1"/>
    <col min="6920" max="6920" width="8" style="26" bestFit="1" customWidth="1"/>
    <col min="6921" max="6921" width="19.7109375" style="26" customWidth="1"/>
    <col min="6922" max="7168" width="9.140625" style="26"/>
    <col min="7169" max="7169" width="7.140625" style="26" customWidth="1"/>
    <col min="7170" max="7170" width="11" style="26" customWidth="1"/>
    <col min="7171" max="7171" width="51.7109375" style="26" customWidth="1"/>
    <col min="7172" max="7172" width="20.85546875" style="26" bestFit="1" customWidth="1"/>
    <col min="7173" max="7173" width="22.85546875" style="26" customWidth="1"/>
    <col min="7174" max="7174" width="8" style="26" bestFit="1" customWidth="1"/>
    <col min="7175" max="7175" width="24.7109375" style="26" customWidth="1"/>
    <col min="7176" max="7176" width="8" style="26" bestFit="1" customWidth="1"/>
    <col min="7177" max="7177" width="19.7109375" style="26" customWidth="1"/>
    <col min="7178" max="7424" width="9.140625" style="26"/>
    <col min="7425" max="7425" width="7.140625" style="26" customWidth="1"/>
    <col min="7426" max="7426" width="11" style="26" customWidth="1"/>
    <col min="7427" max="7427" width="51.7109375" style="26" customWidth="1"/>
    <col min="7428" max="7428" width="20.85546875" style="26" bestFit="1" customWidth="1"/>
    <col min="7429" max="7429" width="22.85546875" style="26" customWidth="1"/>
    <col min="7430" max="7430" width="8" style="26" bestFit="1" customWidth="1"/>
    <col min="7431" max="7431" width="24.7109375" style="26" customWidth="1"/>
    <col min="7432" max="7432" width="8" style="26" bestFit="1" customWidth="1"/>
    <col min="7433" max="7433" width="19.7109375" style="26" customWidth="1"/>
    <col min="7434" max="7680" width="9.140625" style="26"/>
    <col min="7681" max="7681" width="7.140625" style="26" customWidth="1"/>
    <col min="7682" max="7682" width="11" style="26" customWidth="1"/>
    <col min="7683" max="7683" width="51.7109375" style="26" customWidth="1"/>
    <col min="7684" max="7684" width="20.85546875" style="26" bestFit="1" customWidth="1"/>
    <col min="7685" max="7685" width="22.85546875" style="26" customWidth="1"/>
    <col min="7686" max="7686" width="8" style="26" bestFit="1" customWidth="1"/>
    <col min="7687" max="7687" width="24.7109375" style="26" customWidth="1"/>
    <col min="7688" max="7688" width="8" style="26" bestFit="1" customWidth="1"/>
    <col min="7689" max="7689" width="19.7109375" style="26" customWidth="1"/>
    <col min="7690" max="7936" width="9.140625" style="26"/>
    <col min="7937" max="7937" width="7.140625" style="26" customWidth="1"/>
    <col min="7938" max="7938" width="11" style="26" customWidth="1"/>
    <col min="7939" max="7939" width="51.7109375" style="26" customWidth="1"/>
    <col min="7940" max="7940" width="20.85546875" style="26" bestFit="1" customWidth="1"/>
    <col min="7941" max="7941" width="22.85546875" style="26" customWidth="1"/>
    <col min="7942" max="7942" width="8" style="26" bestFit="1" customWidth="1"/>
    <col min="7943" max="7943" width="24.7109375" style="26" customWidth="1"/>
    <col min="7944" max="7944" width="8" style="26" bestFit="1" customWidth="1"/>
    <col min="7945" max="7945" width="19.7109375" style="26" customWidth="1"/>
    <col min="7946" max="8192" width="9.140625" style="26"/>
    <col min="8193" max="8193" width="7.140625" style="26" customWidth="1"/>
    <col min="8194" max="8194" width="11" style="26" customWidth="1"/>
    <col min="8195" max="8195" width="51.7109375" style="26" customWidth="1"/>
    <col min="8196" max="8196" width="20.85546875" style="26" bestFit="1" customWidth="1"/>
    <col min="8197" max="8197" width="22.85546875" style="26" customWidth="1"/>
    <col min="8198" max="8198" width="8" style="26" bestFit="1" customWidth="1"/>
    <col min="8199" max="8199" width="24.7109375" style="26" customWidth="1"/>
    <col min="8200" max="8200" width="8" style="26" bestFit="1" customWidth="1"/>
    <col min="8201" max="8201" width="19.7109375" style="26" customWidth="1"/>
    <col min="8202" max="8448" width="9.140625" style="26"/>
    <col min="8449" max="8449" width="7.140625" style="26" customWidth="1"/>
    <col min="8450" max="8450" width="11" style="26" customWidth="1"/>
    <col min="8451" max="8451" width="51.7109375" style="26" customWidth="1"/>
    <col min="8452" max="8452" width="20.85546875" style="26" bestFit="1" customWidth="1"/>
    <col min="8453" max="8453" width="22.85546875" style="26" customWidth="1"/>
    <col min="8454" max="8454" width="8" style="26" bestFit="1" customWidth="1"/>
    <col min="8455" max="8455" width="24.7109375" style="26" customWidth="1"/>
    <col min="8456" max="8456" width="8" style="26" bestFit="1" customWidth="1"/>
    <col min="8457" max="8457" width="19.7109375" style="26" customWidth="1"/>
    <col min="8458" max="8704" width="9.140625" style="26"/>
    <col min="8705" max="8705" width="7.140625" style="26" customWidth="1"/>
    <col min="8706" max="8706" width="11" style="26" customWidth="1"/>
    <col min="8707" max="8707" width="51.7109375" style="26" customWidth="1"/>
    <col min="8708" max="8708" width="20.85546875" style="26" bestFit="1" customWidth="1"/>
    <col min="8709" max="8709" width="22.85546875" style="26" customWidth="1"/>
    <col min="8710" max="8710" width="8" style="26" bestFit="1" customWidth="1"/>
    <col min="8711" max="8711" width="24.7109375" style="26" customWidth="1"/>
    <col min="8712" max="8712" width="8" style="26" bestFit="1" customWidth="1"/>
    <col min="8713" max="8713" width="19.7109375" style="26" customWidth="1"/>
    <col min="8714" max="8960" width="9.140625" style="26"/>
    <col min="8961" max="8961" width="7.140625" style="26" customWidth="1"/>
    <col min="8962" max="8962" width="11" style="26" customWidth="1"/>
    <col min="8963" max="8963" width="51.7109375" style="26" customWidth="1"/>
    <col min="8964" max="8964" width="20.85546875" style="26" bestFit="1" customWidth="1"/>
    <col min="8965" max="8965" width="22.85546875" style="26" customWidth="1"/>
    <col min="8966" max="8966" width="8" style="26" bestFit="1" customWidth="1"/>
    <col min="8967" max="8967" width="24.7109375" style="26" customWidth="1"/>
    <col min="8968" max="8968" width="8" style="26" bestFit="1" customWidth="1"/>
    <col min="8969" max="8969" width="19.7109375" style="26" customWidth="1"/>
    <col min="8970" max="9216" width="9.140625" style="26"/>
    <col min="9217" max="9217" width="7.140625" style="26" customWidth="1"/>
    <col min="9218" max="9218" width="11" style="26" customWidth="1"/>
    <col min="9219" max="9219" width="51.7109375" style="26" customWidth="1"/>
    <col min="9220" max="9220" width="20.85546875" style="26" bestFit="1" customWidth="1"/>
    <col min="9221" max="9221" width="22.85546875" style="26" customWidth="1"/>
    <col min="9222" max="9222" width="8" style="26" bestFit="1" customWidth="1"/>
    <col min="9223" max="9223" width="24.7109375" style="26" customWidth="1"/>
    <col min="9224" max="9224" width="8" style="26" bestFit="1" customWidth="1"/>
    <col min="9225" max="9225" width="19.7109375" style="26" customWidth="1"/>
    <col min="9226" max="9472" width="9.140625" style="26"/>
    <col min="9473" max="9473" width="7.140625" style="26" customWidth="1"/>
    <col min="9474" max="9474" width="11" style="26" customWidth="1"/>
    <col min="9475" max="9475" width="51.7109375" style="26" customWidth="1"/>
    <col min="9476" max="9476" width="20.85546875" style="26" bestFit="1" customWidth="1"/>
    <col min="9477" max="9477" width="22.85546875" style="26" customWidth="1"/>
    <col min="9478" max="9478" width="8" style="26" bestFit="1" customWidth="1"/>
    <col min="9479" max="9479" width="24.7109375" style="26" customWidth="1"/>
    <col min="9480" max="9480" width="8" style="26" bestFit="1" customWidth="1"/>
    <col min="9481" max="9481" width="19.7109375" style="26" customWidth="1"/>
    <col min="9482" max="9728" width="9.140625" style="26"/>
    <col min="9729" max="9729" width="7.140625" style="26" customWidth="1"/>
    <col min="9730" max="9730" width="11" style="26" customWidth="1"/>
    <col min="9731" max="9731" width="51.7109375" style="26" customWidth="1"/>
    <col min="9732" max="9732" width="20.85546875" style="26" bestFit="1" customWidth="1"/>
    <col min="9733" max="9733" width="22.85546875" style="26" customWidth="1"/>
    <col min="9734" max="9734" width="8" style="26" bestFit="1" customWidth="1"/>
    <col min="9735" max="9735" width="24.7109375" style="26" customWidth="1"/>
    <col min="9736" max="9736" width="8" style="26" bestFit="1" customWidth="1"/>
    <col min="9737" max="9737" width="19.7109375" style="26" customWidth="1"/>
    <col min="9738" max="9984" width="9.140625" style="26"/>
    <col min="9985" max="9985" width="7.140625" style="26" customWidth="1"/>
    <col min="9986" max="9986" width="11" style="26" customWidth="1"/>
    <col min="9987" max="9987" width="51.7109375" style="26" customWidth="1"/>
    <col min="9988" max="9988" width="20.85546875" style="26" bestFit="1" customWidth="1"/>
    <col min="9989" max="9989" width="22.85546875" style="26" customWidth="1"/>
    <col min="9990" max="9990" width="8" style="26" bestFit="1" customWidth="1"/>
    <col min="9991" max="9991" width="24.7109375" style="26" customWidth="1"/>
    <col min="9992" max="9992" width="8" style="26" bestFit="1" customWidth="1"/>
    <col min="9993" max="9993" width="19.7109375" style="26" customWidth="1"/>
    <col min="9994" max="10240" width="9.140625" style="26"/>
    <col min="10241" max="10241" width="7.140625" style="26" customWidth="1"/>
    <col min="10242" max="10242" width="11" style="26" customWidth="1"/>
    <col min="10243" max="10243" width="51.7109375" style="26" customWidth="1"/>
    <col min="10244" max="10244" width="20.85546875" style="26" bestFit="1" customWidth="1"/>
    <col min="10245" max="10245" width="22.85546875" style="26" customWidth="1"/>
    <col min="10246" max="10246" width="8" style="26" bestFit="1" customWidth="1"/>
    <col min="10247" max="10247" width="24.7109375" style="26" customWidth="1"/>
    <col min="10248" max="10248" width="8" style="26" bestFit="1" customWidth="1"/>
    <col min="10249" max="10249" width="19.7109375" style="26" customWidth="1"/>
    <col min="10250" max="10496" width="9.140625" style="26"/>
    <col min="10497" max="10497" width="7.140625" style="26" customWidth="1"/>
    <col min="10498" max="10498" width="11" style="26" customWidth="1"/>
    <col min="10499" max="10499" width="51.7109375" style="26" customWidth="1"/>
    <col min="10500" max="10500" width="20.85546875" style="26" bestFit="1" customWidth="1"/>
    <col min="10501" max="10501" width="22.85546875" style="26" customWidth="1"/>
    <col min="10502" max="10502" width="8" style="26" bestFit="1" customWidth="1"/>
    <col min="10503" max="10503" width="24.7109375" style="26" customWidth="1"/>
    <col min="10504" max="10504" width="8" style="26" bestFit="1" customWidth="1"/>
    <col min="10505" max="10505" width="19.7109375" style="26" customWidth="1"/>
    <col min="10506" max="10752" width="9.140625" style="26"/>
    <col min="10753" max="10753" width="7.140625" style="26" customWidth="1"/>
    <col min="10754" max="10754" width="11" style="26" customWidth="1"/>
    <col min="10755" max="10755" width="51.7109375" style="26" customWidth="1"/>
    <col min="10756" max="10756" width="20.85546875" style="26" bestFit="1" customWidth="1"/>
    <col min="10757" max="10757" width="22.85546875" style="26" customWidth="1"/>
    <col min="10758" max="10758" width="8" style="26" bestFit="1" customWidth="1"/>
    <col min="10759" max="10759" width="24.7109375" style="26" customWidth="1"/>
    <col min="10760" max="10760" width="8" style="26" bestFit="1" customWidth="1"/>
    <col min="10761" max="10761" width="19.7109375" style="26" customWidth="1"/>
    <col min="10762" max="11008" width="9.140625" style="26"/>
    <col min="11009" max="11009" width="7.140625" style="26" customWidth="1"/>
    <col min="11010" max="11010" width="11" style="26" customWidth="1"/>
    <col min="11011" max="11011" width="51.7109375" style="26" customWidth="1"/>
    <col min="11012" max="11012" width="20.85546875" style="26" bestFit="1" customWidth="1"/>
    <col min="11013" max="11013" width="22.85546875" style="26" customWidth="1"/>
    <col min="11014" max="11014" width="8" style="26" bestFit="1" customWidth="1"/>
    <col min="11015" max="11015" width="24.7109375" style="26" customWidth="1"/>
    <col min="11016" max="11016" width="8" style="26" bestFit="1" customWidth="1"/>
    <col min="11017" max="11017" width="19.7109375" style="26" customWidth="1"/>
    <col min="11018" max="11264" width="9.140625" style="26"/>
    <col min="11265" max="11265" width="7.140625" style="26" customWidth="1"/>
    <col min="11266" max="11266" width="11" style="26" customWidth="1"/>
    <col min="11267" max="11267" width="51.7109375" style="26" customWidth="1"/>
    <col min="11268" max="11268" width="20.85546875" style="26" bestFit="1" customWidth="1"/>
    <col min="11269" max="11269" width="22.85546875" style="26" customWidth="1"/>
    <col min="11270" max="11270" width="8" style="26" bestFit="1" customWidth="1"/>
    <col min="11271" max="11271" width="24.7109375" style="26" customWidth="1"/>
    <col min="11272" max="11272" width="8" style="26" bestFit="1" customWidth="1"/>
    <col min="11273" max="11273" width="19.7109375" style="26" customWidth="1"/>
    <col min="11274" max="11520" width="9.140625" style="26"/>
    <col min="11521" max="11521" width="7.140625" style="26" customWidth="1"/>
    <col min="11522" max="11522" width="11" style="26" customWidth="1"/>
    <col min="11523" max="11523" width="51.7109375" style="26" customWidth="1"/>
    <col min="11524" max="11524" width="20.85546875" style="26" bestFit="1" customWidth="1"/>
    <col min="11525" max="11525" width="22.85546875" style="26" customWidth="1"/>
    <col min="11526" max="11526" width="8" style="26" bestFit="1" customWidth="1"/>
    <col min="11527" max="11527" width="24.7109375" style="26" customWidth="1"/>
    <col min="11528" max="11528" width="8" style="26" bestFit="1" customWidth="1"/>
    <col min="11529" max="11529" width="19.7109375" style="26" customWidth="1"/>
    <col min="11530" max="11776" width="9.140625" style="26"/>
    <col min="11777" max="11777" width="7.140625" style="26" customWidth="1"/>
    <col min="11778" max="11778" width="11" style="26" customWidth="1"/>
    <col min="11779" max="11779" width="51.7109375" style="26" customWidth="1"/>
    <col min="11780" max="11780" width="20.85546875" style="26" bestFit="1" customWidth="1"/>
    <col min="11781" max="11781" width="22.85546875" style="26" customWidth="1"/>
    <col min="11782" max="11782" width="8" style="26" bestFit="1" customWidth="1"/>
    <col min="11783" max="11783" width="24.7109375" style="26" customWidth="1"/>
    <col min="11784" max="11784" width="8" style="26" bestFit="1" customWidth="1"/>
    <col min="11785" max="11785" width="19.7109375" style="26" customWidth="1"/>
    <col min="11786" max="12032" width="9.140625" style="26"/>
    <col min="12033" max="12033" width="7.140625" style="26" customWidth="1"/>
    <col min="12034" max="12034" width="11" style="26" customWidth="1"/>
    <col min="12035" max="12035" width="51.7109375" style="26" customWidth="1"/>
    <col min="12036" max="12036" width="20.85546875" style="26" bestFit="1" customWidth="1"/>
    <col min="12037" max="12037" width="22.85546875" style="26" customWidth="1"/>
    <col min="12038" max="12038" width="8" style="26" bestFit="1" customWidth="1"/>
    <col min="12039" max="12039" width="24.7109375" style="26" customWidth="1"/>
    <col min="12040" max="12040" width="8" style="26" bestFit="1" customWidth="1"/>
    <col min="12041" max="12041" width="19.7109375" style="26" customWidth="1"/>
    <col min="12042" max="12288" width="9.140625" style="26"/>
    <col min="12289" max="12289" width="7.140625" style="26" customWidth="1"/>
    <col min="12290" max="12290" width="11" style="26" customWidth="1"/>
    <col min="12291" max="12291" width="51.7109375" style="26" customWidth="1"/>
    <col min="12292" max="12292" width="20.85546875" style="26" bestFit="1" customWidth="1"/>
    <col min="12293" max="12293" width="22.85546875" style="26" customWidth="1"/>
    <col min="12294" max="12294" width="8" style="26" bestFit="1" customWidth="1"/>
    <col min="12295" max="12295" width="24.7109375" style="26" customWidth="1"/>
    <col min="12296" max="12296" width="8" style="26" bestFit="1" customWidth="1"/>
    <col min="12297" max="12297" width="19.7109375" style="26" customWidth="1"/>
    <col min="12298" max="12544" width="9.140625" style="26"/>
    <col min="12545" max="12545" width="7.140625" style="26" customWidth="1"/>
    <col min="12546" max="12546" width="11" style="26" customWidth="1"/>
    <col min="12547" max="12547" width="51.7109375" style="26" customWidth="1"/>
    <col min="12548" max="12548" width="20.85546875" style="26" bestFit="1" customWidth="1"/>
    <col min="12549" max="12549" width="22.85546875" style="26" customWidth="1"/>
    <col min="12550" max="12550" width="8" style="26" bestFit="1" customWidth="1"/>
    <col min="12551" max="12551" width="24.7109375" style="26" customWidth="1"/>
    <col min="12552" max="12552" width="8" style="26" bestFit="1" customWidth="1"/>
    <col min="12553" max="12553" width="19.7109375" style="26" customWidth="1"/>
    <col min="12554" max="12800" width="9.140625" style="26"/>
    <col min="12801" max="12801" width="7.140625" style="26" customWidth="1"/>
    <col min="12802" max="12802" width="11" style="26" customWidth="1"/>
    <col min="12803" max="12803" width="51.7109375" style="26" customWidth="1"/>
    <col min="12804" max="12804" width="20.85546875" style="26" bestFit="1" customWidth="1"/>
    <col min="12805" max="12805" width="22.85546875" style="26" customWidth="1"/>
    <col min="12806" max="12806" width="8" style="26" bestFit="1" customWidth="1"/>
    <col min="12807" max="12807" width="24.7109375" style="26" customWidth="1"/>
    <col min="12808" max="12808" width="8" style="26" bestFit="1" customWidth="1"/>
    <col min="12809" max="12809" width="19.7109375" style="26" customWidth="1"/>
    <col min="12810" max="13056" width="9.140625" style="26"/>
    <col min="13057" max="13057" width="7.140625" style="26" customWidth="1"/>
    <col min="13058" max="13058" width="11" style="26" customWidth="1"/>
    <col min="13059" max="13059" width="51.7109375" style="26" customWidth="1"/>
    <col min="13060" max="13060" width="20.85546875" style="26" bestFit="1" customWidth="1"/>
    <col min="13061" max="13061" width="22.85546875" style="26" customWidth="1"/>
    <col min="13062" max="13062" width="8" style="26" bestFit="1" customWidth="1"/>
    <col min="13063" max="13063" width="24.7109375" style="26" customWidth="1"/>
    <col min="13064" max="13064" width="8" style="26" bestFit="1" customWidth="1"/>
    <col min="13065" max="13065" width="19.7109375" style="26" customWidth="1"/>
    <col min="13066" max="13312" width="9.140625" style="26"/>
    <col min="13313" max="13313" width="7.140625" style="26" customWidth="1"/>
    <col min="13314" max="13314" width="11" style="26" customWidth="1"/>
    <col min="13315" max="13315" width="51.7109375" style="26" customWidth="1"/>
    <col min="13316" max="13316" width="20.85546875" style="26" bestFit="1" customWidth="1"/>
    <col min="13317" max="13317" width="22.85546875" style="26" customWidth="1"/>
    <col min="13318" max="13318" width="8" style="26" bestFit="1" customWidth="1"/>
    <col min="13319" max="13319" width="24.7109375" style="26" customWidth="1"/>
    <col min="13320" max="13320" width="8" style="26" bestFit="1" customWidth="1"/>
    <col min="13321" max="13321" width="19.7109375" style="26" customWidth="1"/>
    <col min="13322" max="13568" width="9.140625" style="26"/>
    <col min="13569" max="13569" width="7.140625" style="26" customWidth="1"/>
    <col min="13570" max="13570" width="11" style="26" customWidth="1"/>
    <col min="13571" max="13571" width="51.7109375" style="26" customWidth="1"/>
    <col min="13572" max="13572" width="20.85546875" style="26" bestFit="1" customWidth="1"/>
    <col min="13573" max="13573" width="22.85546875" style="26" customWidth="1"/>
    <col min="13574" max="13574" width="8" style="26" bestFit="1" customWidth="1"/>
    <col min="13575" max="13575" width="24.7109375" style="26" customWidth="1"/>
    <col min="13576" max="13576" width="8" style="26" bestFit="1" customWidth="1"/>
    <col min="13577" max="13577" width="19.7109375" style="26" customWidth="1"/>
    <col min="13578" max="13824" width="9.140625" style="26"/>
    <col min="13825" max="13825" width="7.140625" style="26" customWidth="1"/>
    <col min="13826" max="13826" width="11" style="26" customWidth="1"/>
    <col min="13827" max="13827" width="51.7109375" style="26" customWidth="1"/>
    <col min="13828" max="13828" width="20.85546875" style="26" bestFit="1" customWidth="1"/>
    <col min="13829" max="13829" width="22.85546875" style="26" customWidth="1"/>
    <col min="13830" max="13830" width="8" style="26" bestFit="1" customWidth="1"/>
    <col min="13831" max="13831" width="24.7109375" style="26" customWidth="1"/>
    <col min="13832" max="13832" width="8" style="26" bestFit="1" customWidth="1"/>
    <col min="13833" max="13833" width="19.7109375" style="26" customWidth="1"/>
    <col min="13834" max="14080" width="9.140625" style="26"/>
    <col min="14081" max="14081" width="7.140625" style="26" customWidth="1"/>
    <col min="14082" max="14082" width="11" style="26" customWidth="1"/>
    <col min="14083" max="14083" width="51.7109375" style="26" customWidth="1"/>
    <col min="14084" max="14084" width="20.85546875" style="26" bestFit="1" customWidth="1"/>
    <col min="14085" max="14085" width="22.85546875" style="26" customWidth="1"/>
    <col min="14086" max="14086" width="8" style="26" bestFit="1" customWidth="1"/>
    <col min="14087" max="14087" width="24.7109375" style="26" customWidth="1"/>
    <col min="14088" max="14088" width="8" style="26" bestFit="1" customWidth="1"/>
    <col min="14089" max="14089" width="19.7109375" style="26" customWidth="1"/>
    <col min="14090" max="14336" width="9.140625" style="26"/>
    <col min="14337" max="14337" width="7.140625" style="26" customWidth="1"/>
    <col min="14338" max="14338" width="11" style="26" customWidth="1"/>
    <col min="14339" max="14339" width="51.7109375" style="26" customWidth="1"/>
    <col min="14340" max="14340" width="20.85546875" style="26" bestFit="1" customWidth="1"/>
    <col min="14341" max="14341" width="22.85546875" style="26" customWidth="1"/>
    <col min="14342" max="14342" width="8" style="26" bestFit="1" customWidth="1"/>
    <col min="14343" max="14343" width="24.7109375" style="26" customWidth="1"/>
    <col min="14344" max="14344" width="8" style="26" bestFit="1" customWidth="1"/>
    <col min="14345" max="14345" width="19.7109375" style="26" customWidth="1"/>
    <col min="14346" max="14592" width="9.140625" style="26"/>
    <col min="14593" max="14593" width="7.140625" style="26" customWidth="1"/>
    <col min="14594" max="14594" width="11" style="26" customWidth="1"/>
    <col min="14595" max="14595" width="51.7109375" style="26" customWidth="1"/>
    <col min="14596" max="14596" width="20.85546875" style="26" bestFit="1" customWidth="1"/>
    <col min="14597" max="14597" width="22.85546875" style="26" customWidth="1"/>
    <col min="14598" max="14598" width="8" style="26" bestFit="1" customWidth="1"/>
    <col min="14599" max="14599" width="24.7109375" style="26" customWidth="1"/>
    <col min="14600" max="14600" width="8" style="26" bestFit="1" customWidth="1"/>
    <col min="14601" max="14601" width="19.7109375" style="26" customWidth="1"/>
    <col min="14602" max="14848" width="9.140625" style="26"/>
    <col min="14849" max="14849" width="7.140625" style="26" customWidth="1"/>
    <col min="14850" max="14850" width="11" style="26" customWidth="1"/>
    <col min="14851" max="14851" width="51.7109375" style="26" customWidth="1"/>
    <col min="14852" max="14852" width="20.85546875" style="26" bestFit="1" customWidth="1"/>
    <col min="14853" max="14853" width="22.85546875" style="26" customWidth="1"/>
    <col min="14854" max="14854" width="8" style="26" bestFit="1" customWidth="1"/>
    <col min="14855" max="14855" width="24.7109375" style="26" customWidth="1"/>
    <col min="14856" max="14856" width="8" style="26" bestFit="1" customWidth="1"/>
    <col min="14857" max="14857" width="19.7109375" style="26" customWidth="1"/>
    <col min="14858" max="15104" width="9.140625" style="26"/>
    <col min="15105" max="15105" width="7.140625" style="26" customWidth="1"/>
    <col min="15106" max="15106" width="11" style="26" customWidth="1"/>
    <col min="15107" max="15107" width="51.7109375" style="26" customWidth="1"/>
    <col min="15108" max="15108" width="20.85546875" style="26" bestFit="1" customWidth="1"/>
    <col min="15109" max="15109" width="22.85546875" style="26" customWidth="1"/>
    <col min="15110" max="15110" width="8" style="26" bestFit="1" customWidth="1"/>
    <col min="15111" max="15111" width="24.7109375" style="26" customWidth="1"/>
    <col min="15112" max="15112" width="8" style="26" bestFit="1" customWidth="1"/>
    <col min="15113" max="15113" width="19.7109375" style="26" customWidth="1"/>
    <col min="15114" max="15360" width="9.140625" style="26"/>
    <col min="15361" max="15361" width="7.140625" style="26" customWidth="1"/>
    <col min="15362" max="15362" width="11" style="26" customWidth="1"/>
    <col min="15363" max="15363" width="51.7109375" style="26" customWidth="1"/>
    <col min="15364" max="15364" width="20.85546875" style="26" bestFit="1" customWidth="1"/>
    <col min="15365" max="15365" width="22.85546875" style="26" customWidth="1"/>
    <col min="15366" max="15366" width="8" style="26" bestFit="1" customWidth="1"/>
    <col min="15367" max="15367" width="24.7109375" style="26" customWidth="1"/>
    <col min="15368" max="15368" width="8" style="26" bestFit="1" customWidth="1"/>
    <col min="15369" max="15369" width="19.7109375" style="26" customWidth="1"/>
    <col min="15370" max="15616" width="9.140625" style="26"/>
    <col min="15617" max="15617" width="7.140625" style="26" customWidth="1"/>
    <col min="15618" max="15618" width="11" style="26" customWidth="1"/>
    <col min="15619" max="15619" width="51.7109375" style="26" customWidth="1"/>
    <col min="15620" max="15620" width="20.85546875" style="26" bestFit="1" customWidth="1"/>
    <col min="15621" max="15621" width="22.85546875" style="26" customWidth="1"/>
    <col min="15622" max="15622" width="8" style="26" bestFit="1" customWidth="1"/>
    <col min="15623" max="15623" width="24.7109375" style="26" customWidth="1"/>
    <col min="15624" max="15624" width="8" style="26" bestFit="1" customWidth="1"/>
    <col min="15625" max="15625" width="19.7109375" style="26" customWidth="1"/>
    <col min="15626" max="15872" width="9.140625" style="26"/>
    <col min="15873" max="15873" width="7.140625" style="26" customWidth="1"/>
    <col min="15874" max="15874" width="11" style="26" customWidth="1"/>
    <col min="15875" max="15875" width="51.7109375" style="26" customWidth="1"/>
    <col min="15876" max="15876" width="20.85546875" style="26" bestFit="1" customWidth="1"/>
    <col min="15877" max="15877" width="22.85546875" style="26" customWidth="1"/>
    <col min="15878" max="15878" width="8" style="26" bestFit="1" customWidth="1"/>
    <col min="15879" max="15879" width="24.7109375" style="26" customWidth="1"/>
    <col min="15880" max="15880" width="8" style="26" bestFit="1" customWidth="1"/>
    <col min="15881" max="15881" width="19.7109375" style="26" customWidth="1"/>
    <col min="15882" max="16128" width="9.140625" style="26"/>
    <col min="16129" max="16129" width="7.140625" style="26" customWidth="1"/>
    <col min="16130" max="16130" width="11" style="26" customWidth="1"/>
    <col min="16131" max="16131" width="51.7109375" style="26" customWidth="1"/>
    <col min="16132" max="16132" width="20.85546875" style="26" bestFit="1" customWidth="1"/>
    <col min="16133" max="16133" width="22.85546875" style="26" customWidth="1"/>
    <col min="16134" max="16134" width="8" style="26" bestFit="1" customWidth="1"/>
    <col min="16135" max="16135" width="24.7109375" style="26" customWidth="1"/>
    <col min="16136" max="16136" width="8" style="26" bestFit="1" customWidth="1"/>
    <col min="16137" max="16137" width="19.7109375" style="26" customWidth="1"/>
    <col min="16138" max="16384" width="9.140625" style="26"/>
  </cols>
  <sheetData>
    <row r="2" spans="1:15" ht="23.25">
      <c r="A2" s="771" t="s">
        <v>54</v>
      </c>
      <c r="B2" s="771"/>
      <c r="C2" s="771"/>
      <c r="D2" s="771"/>
      <c r="E2" s="771"/>
      <c r="F2" s="771"/>
      <c r="G2" s="771"/>
      <c r="H2" s="25"/>
      <c r="I2" s="25"/>
      <c r="J2" s="25"/>
      <c r="K2" s="25"/>
      <c r="L2" s="25"/>
      <c r="M2" s="25"/>
      <c r="N2" s="25"/>
      <c r="O2" s="25"/>
    </row>
    <row r="3" spans="1:15" ht="15.75">
      <c r="A3" s="772" t="s">
        <v>55</v>
      </c>
      <c r="B3" s="772"/>
      <c r="C3" s="772"/>
      <c r="D3" s="772"/>
      <c r="E3" s="772"/>
      <c r="F3" s="772"/>
      <c r="G3" s="772"/>
    </row>
    <row r="4" spans="1:15">
      <c r="A4" s="773" t="s">
        <v>56</v>
      </c>
      <c r="B4" s="773"/>
      <c r="C4" s="773"/>
      <c r="D4" s="773"/>
      <c r="E4" s="773"/>
      <c r="F4" s="773"/>
      <c r="G4" s="773"/>
      <c r="K4" s="27"/>
    </row>
    <row r="5" spans="1:15">
      <c r="A5" s="773" t="s">
        <v>57</v>
      </c>
      <c r="B5" s="773"/>
      <c r="C5" s="773"/>
      <c r="D5" s="773"/>
      <c r="E5" s="773"/>
      <c r="F5" s="773"/>
      <c r="G5" s="773"/>
      <c r="K5" s="28"/>
    </row>
    <row r="6" spans="1:15" ht="5.25" customHeight="1"/>
    <row r="7" spans="1:15" ht="27.75">
      <c r="A7" s="774" t="s">
        <v>58</v>
      </c>
      <c r="B7" s="774"/>
      <c r="C7" s="774"/>
      <c r="D7" s="774"/>
      <c r="E7" s="774"/>
      <c r="F7" s="774"/>
      <c r="G7" s="774"/>
    </row>
    <row r="8" spans="1:15" ht="7.5" customHeight="1"/>
    <row r="9" spans="1:15" ht="18">
      <c r="A9" s="775" t="s">
        <v>59</v>
      </c>
      <c r="B9" s="775"/>
      <c r="C9" s="775"/>
      <c r="D9" s="775"/>
      <c r="E9" s="29"/>
      <c r="F9" s="29"/>
      <c r="G9" s="29"/>
    </row>
    <row r="10" spans="1:15" ht="13.5" thickBot="1"/>
    <row r="11" spans="1:15" s="36" customFormat="1" ht="45" customHeight="1">
      <c r="A11" s="33" t="s">
        <v>60</v>
      </c>
      <c r="B11" s="34" t="s">
        <v>61</v>
      </c>
      <c r="C11" s="34" t="s">
        <v>62</v>
      </c>
      <c r="D11" s="34" t="s">
        <v>63</v>
      </c>
      <c r="E11" s="34" t="s">
        <v>64</v>
      </c>
      <c r="F11" s="34" t="s">
        <v>65</v>
      </c>
      <c r="G11" s="34" t="s">
        <v>66</v>
      </c>
      <c r="H11" s="34" t="s">
        <v>65</v>
      </c>
      <c r="I11" s="35" t="s">
        <v>67</v>
      </c>
    </row>
    <row r="12" spans="1:15" s="43" customFormat="1" ht="18.75" customHeight="1">
      <c r="A12" s="37">
        <v>1</v>
      </c>
      <c r="B12" s="38"/>
      <c r="C12" s="55" t="s">
        <v>68</v>
      </c>
      <c r="D12" s="40">
        <v>893030001878980</v>
      </c>
      <c r="E12" s="38">
        <v>16100269791</v>
      </c>
      <c r="F12" s="39" t="s">
        <v>69</v>
      </c>
      <c r="G12" s="41">
        <v>9815118084</v>
      </c>
      <c r="H12" s="39" t="s">
        <v>70</v>
      </c>
      <c r="I12" s="42"/>
    </row>
    <row r="13" spans="1:15" s="43" customFormat="1" ht="18.75" customHeight="1">
      <c r="A13" s="44">
        <v>2</v>
      </c>
      <c r="B13" s="45"/>
      <c r="C13" s="55" t="s">
        <v>71</v>
      </c>
      <c r="D13" s="46">
        <v>893030001747800</v>
      </c>
      <c r="E13" s="45">
        <v>16100217980</v>
      </c>
      <c r="F13" s="47" t="s">
        <v>69</v>
      </c>
      <c r="G13" s="48">
        <v>9815118191</v>
      </c>
      <c r="H13" s="47" t="s">
        <v>70</v>
      </c>
      <c r="I13" s="42"/>
    </row>
    <row r="14" spans="1:15" s="43" customFormat="1" ht="18.75" customHeight="1">
      <c r="A14" s="44">
        <v>3</v>
      </c>
      <c r="B14" s="45"/>
      <c r="C14" s="55" t="s">
        <v>72</v>
      </c>
      <c r="D14" s="40">
        <v>893030003769293</v>
      </c>
      <c r="E14" s="38">
        <v>16100432261</v>
      </c>
      <c r="F14" s="47" t="s">
        <v>69</v>
      </c>
      <c r="G14" s="46">
        <v>9815118176</v>
      </c>
      <c r="H14" s="47" t="s">
        <v>70</v>
      </c>
      <c r="I14" s="49"/>
    </row>
    <row r="15" spans="1:15" s="43" customFormat="1" ht="18.75" customHeight="1">
      <c r="A15" s="44">
        <v>4</v>
      </c>
      <c r="B15" s="45"/>
      <c r="C15" s="55" t="s">
        <v>71</v>
      </c>
      <c r="D15" s="46">
        <v>893030001747785</v>
      </c>
      <c r="E15" s="45">
        <v>16100217976</v>
      </c>
      <c r="F15" s="47" t="s">
        <v>69</v>
      </c>
      <c r="G15" s="46">
        <v>9815118180</v>
      </c>
      <c r="H15" s="47" t="s">
        <v>70</v>
      </c>
      <c r="I15" s="49"/>
    </row>
    <row r="16" spans="1:15" s="43" customFormat="1" ht="18.75" customHeight="1">
      <c r="A16" s="44">
        <v>5</v>
      </c>
      <c r="B16" s="46"/>
      <c r="C16" s="55" t="s">
        <v>73</v>
      </c>
      <c r="D16" s="46">
        <v>893030003648274</v>
      </c>
      <c r="E16" s="45">
        <v>16100620362</v>
      </c>
      <c r="F16" s="48" t="s">
        <v>69</v>
      </c>
      <c r="G16" s="45">
        <v>1366789355</v>
      </c>
      <c r="H16" s="48" t="s">
        <v>74</v>
      </c>
      <c r="I16" s="49"/>
    </row>
    <row r="17" spans="1:9" s="43" customFormat="1" ht="18.75" customHeight="1">
      <c r="A17" s="44">
        <v>6</v>
      </c>
      <c r="B17" s="46"/>
      <c r="C17" s="55" t="s">
        <v>75</v>
      </c>
      <c r="D17" s="48">
        <v>893030003648381</v>
      </c>
      <c r="E17" s="45">
        <v>16099944475</v>
      </c>
      <c r="F17" s="48" t="s">
        <v>69</v>
      </c>
      <c r="G17" s="45">
        <v>1366789356</v>
      </c>
      <c r="H17" s="48" t="s">
        <v>74</v>
      </c>
      <c r="I17" s="49"/>
    </row>
    <row r="18" spans="1:9" s="43" customFormat="1" ht="18.75" customHeight="1">
      <c r="A18" s="44">
        <v>7</v>
      </c>
      <c r="B18" s="46"/>
      <c r="C18" s="55" t="s">
        <v>71</v>
      </c>
      <c r="D18" s="46">
        <v>893030001747796</v>
      </c>
      <c r="E18" s="46">
        <v>16100217991</v>
      </c>
      <c r="F18" s="48" t="s">
        <v>69</v>
      </c>
      <c r="G18" s="46">
        <v>200028472</v>
      </c>
      <c r="H18" s="48" t="s">
        <v>76</v>
      </c>
      <c r="I18" s="49"/>
    </row>
    <row r="19" spans="1:9" s="43" customFormat="1" ht="18.75" customHeight="1">
      <c r="A19" s="44">
        <v>8</v>
      </c>
      <c r="B19" s="47"/>
      <c r="C19" s="55" t="s">
        <v>77</v>
      </c>
      <c r="D19" s="46">
        <v>893030003648355</v>
      </c>
      <c r="E19" s="45">
        <v>16100390600</v>
      </c>
      <c r="F19" s="47" t="s">
        <v>69</v>
      </c>
      <c r="G19" s="46">
        <v>200028469</v>
      </c>
      <c r="H19" s="47" t="s">
        <v>76</v>
      </c>
      <c r="I19" s="49"/>
    </row>
    <row r="20" spans="1:9" s="43" customFormat="1" ht="18.75" customHeight="1">
      <c r="A20" s="44">
        <v>9</v>
      </c>
      <c r="B20" s="47"/>
      <c r="C20" s="55" t="s">
        <v>71</v>
      </c>
      <c r="D20" s="46">
        <v>893030001747811</v>
      </c>
      <c r="E20" s="45">
        <v>16100423883</v>
      </c>
      <c r="F20" s="47" t="s">
        <v>69</v>
      </c>
      <c r="G20" s="46" t="s">
        <v>78</v>
      </c>
      <c r="H20" s="47" t="s">
        <v>79</v>
      </c>
      <c r="I20" s="49"/>
    </row>
    <row r="21" spans="1:9" s="43" customFormat="1" ht="18.75" customHeight="1">
      <c r="A21" s="44">
        <v>10</v>
      </c>
      <c r="B21" s="47"/>
      <c r="C21" s="55" t="s">
        <v>80</v>
      </c>
      <c r="D21" s="46">
        <v>893030001747833</v>
      </c>
      <c r="E21" s="45">
        <v>16098287170</v>
      </c>
      <c r="F21" s="47" t="s">
        <v>69</v>
      </c>
      <c r="G21" s="46" t="s">
        <v>81</v>
      </c>
      <c r="H21" s="47" t="s">
        <v>79</v>
      </c>
      <c r="I21" s="49"/>
    </row>
    <row r="22" spans="1:9" s="43" customFormat="1" ht="18.75" customHeight="1">
      <c r="A22" s="44"/>
      <c r="B22" s="47"/>
      <c r="C22" s="47"/>
      <c r="D22" s="46"/>
      <c r="E22" s="45"/>
      <c r="F22" s="47"/>
      <c r="G22" s="46"/>
      <c r="H22" s="47"/>
      <c r="I22" s="49"/>
    </row>
    <row r="23" spans="1:9" s="43" customFormat="1" ht="18.75" customHeight="1">
      <c r="A23" s="44"/>
      <c r="B23" s="47"/>
      <c r="C23" s="47"/>
      <c r="D23" s="46"/>
      <c r="E23" s="45"/>
      <c r="F23" s="47"/>
      <c r="G23" s="46"/>
      <c r="H23" s="47"/>
      <c r="I23" s="49"/>
    </row>
    <row r="24" spans="1:9" s="43" customFormat="1" ht="18.75" customHeight="1">
      <c r="A24" s="44"/>
      <c r="B24" s="47"/>
      <c r="C24" s="47"/>
      <c r="D24" s="46"/>
      <c r="E24" s="45"/>
      <c r="F24" s="47"/>
      <c r="G24" s="46"/>
      <c r="H24" s="47"/>
      <c r="I24" s="49"/>
    </row>
    <row r="25" spans="1:9" s="43" customFormat="1" ht="18.75" customHeight="1">
      <c r="A25" s="44"/>
      <c r="B25" s="47"/>
      <c r="C25" s="47"/>
      <c r="D25" s="46"/>
      <c r="E25" s="45"/>
      <c r="F25" s="47"/>
      <c r="G25" s="46"/>
      <c r="H25" s="47"/>
      <c r="I25" s="49"/>
    </row>
    <row r="26" spans="1:9" s="43" customFormat="1" ht="18.75" customHeight="1">
      <c r="A26" s="44"/>
      <c r="B26" s="47"/>
      <c r="C26" s="47"/>
      <c r="D26" s="46"/>
      <c r="E26" s="45"/>
      <c r="F26" s="47"/>
      <c r="G26" s="46"/>
      <c r="H26" s="47"/>
      <c r="I26" s="49"/>
    </row>
    <row r="27" spans="1:9" s="43" customFormat="1" ht="18.75" customHeight="1">
      <c r="A27" s="44"/>
      <c r="B27" s="47"/>
      <c r="C27" s="47"/>
      <c r="D27" s="46"/>
      <c r="E27" s="45"/>
      <c r="F27" s="47"/>
      <c r="G27" s="46"/>
      <c r="H27" s="47"/>
      <c r="I27" s="49"/>
    </row>
    <row r="28" spans="1:9" s="43" customFormat="1" ht="18.75" customHeight="1" thickBot="1">
      <c r="A28" s="50"/>
      <c r="B28" s="51"/>
      <c r="C28" s="52"/>
      <c r="D28" s="53"/>
      <c r="E28" s="52"/>
      <c r="F28" s="52"/>
      <c r="G28" s="53"/>
      <c r="H28" s="52"/>
      <c r="I28" s="54"/>
    </row>
    <row r="29" spans="1:9" ht="15.75">
      <c r="A29" s="56"/>
      <c r="B29" s="30"/>
      <c r="C29" s="30"/>
      <c r="D29" s="30"/>
      <c r="E29" s="30"/>
      <c r="F29" s="30"/>
      <c r="G29" s="30"/>
    </row>
    <row r="30" spans="1:9" ht="20.25">
      <c r="A30" s="770" t="s">
        <v>82</v>
      </c>
      <c r="B30" s="770"/>
      <c r="C30" s="770"/>
      <c r="D30" s="770"/>
      <c r="E30" s="31"/>
      <c r="F30" s="31"/>
      <c r="G30" s="31"/>
      <c r="H30" s="32"/>
      <c r="I30" s="32"/>
    </row>
  </sheetData>
  <mergeCells count="7">
    <mergeCell ref="A30:D30"/>
    <mergeCell ref="A2:G2"/>
    <mergeCell ref="A3:G3"/>
    <mergeCell ref="A4:G4"/>
    <mergeCell ref="A5:G5"/>
    <mergeCell ref="A7:G7"/>
    <mergeCell ref="A9:D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5"/>
  <sheetViews>
    <sheetView topLeftCell="A15" workbookViewId="0">
      <selection activeCell="G30" sqref="G30:H30"/>
    </sheetView>
  </sheetViews>
  <sheetFormatPr defaultRowHeight="15"/>
  <cols>
    <col min="1" max="1" width="3.7109375" customWidth="1"/>
    <col min="2" max="2" width="12.140625" customWidth="1"/>
    <col min="3" max="3" width="11.85546875" customWidth="1"/>
    <col min="9" max="9" width="20.5703125" style="57" customWidth="1"/>
    <col min="10" max="10" width="15.42578125" customWidth="1"/>
  </cols>
  <sheetData>
    <row r="1" spans="2:10">
      <c r="B1" s="172"/>
      <c r="C1" s="172"/>
      <c r="D1" s="172"/>
      <c r="E1" s="172"/>
      <c r="F1" s="172"/>
      <c r="G1" s="172"/>
      <c r="H1" s="172"/>
      <c r="I1" s="173"/>
      <c r="J1" s="172"/>
    </row>
    <row r="2" spans="2:10">
      <c r="B2" s="777" t="s">
        <v>1801</v>
      </c>
      <c r="C2" s="777"/>
      <c r="D2" s="777"/>
      <c r="E2" s="777"/>
      <c r="F2" s="777"/>
      <c r="G2" s="777"/>
      <c r="H2" s="777"/>
      <c r="I2" s="777"/>
      <c r="J2" s="777"/>
    </row>
    <row r="3" spans="2:10">
      <c r="B3" s="778" t="s">
        <v>1802</v>
      </c>
      <c r="C3" s="778"/>
      <c r="D3" s="778"/>
      <c r="E3" s="778"/>
      <c r="F3" s="778"/>
      <c r="G3" s="778"/>
      <c r="H3" s="778"/>
      <c r="I3" s="778"/>
      <c r="J3" s="778"/>
    </row>
    <row r="4" spans="2:10">
      <c r="B4" s="778" t="s">
        <v>1543</v>
      </c>
      <c r="C4" s="778"/>
      <c r="D4" s="778"/>
      <c r="E4" s="778"/>
      <c r="F4" s="778"/>
      <c r="G4" s="778"/>
      <c r="H4" s="778"/>
      <c r="I4" s="778"/>
      <c r="J4" s="778"/>
    </row>
    <row r="5" spans="2:10">
      <c r="B5" s="778" t="s">
        <v>1544</v>
      </c>
      <c r="C5" s="778"/>
      <c r="D5" s="778"/>
      <c r="E5" s="778"/>
      <c r="F5" s="778"/>
      <c r="G5" s="778"/>
      <c r="H5" s="778"/>
      <c r="I5" s="778"/>
      <c r="J5" s="778"/>
    </row>
    <row r="6" spans="2:10">
      <c r="B6" s="778" t="s">
        <v>1545</v>
      </c>
      <c r="C6" s="778"/>
      <c r="D6" s="778"/>
      <c r="E6" s="778"/>
      <c r="F6" s="778"/>
      <c r="G6" s="778"/>
      <c r="H6" s="778"/>
      <c r="I6" s="778"/>
      <c r="J6" s="778"/>
    </row>
    <row r="7" spans="2:10" ht="15.75" customHeight="1">
      <c r="B7" s="776" t="s">
        <v>1546</v>
      </c>
      <c r="C7" s="776"/>
      <c r="D7" s="776"/>
      <c r="E7" s="776"/>
      <c r="F7" s="776"/>
      <c r="G7" s="776"/>
      <c r="H7" s="776"/>
      <c r="I7" s="776"/>
      <c r="J7" s="776"/>
    </row>
    <row r="8" spans="2:10">
      <c r="B8" s="779" t="s">
        <v>1547</v>
      </c>
      <c r="C8" s="779"/>
      <c r="D8" s="779"/>
      <c r="E8" s="779"/>
      <c r="F8" s="779"/>
      <c r="G8" s="779"/>
      <c r="H8" s="779"/>
      <c r="I8" s="779"/>
      <c r="J8" s="779"/>
    </row>
    <row r="9" spans="2:10" ht="26.25">
      <c r="B9" s="174" t="s">
        <v>0</v>
      </c>
      <c r="C9" s="174" t="s">
        <v>1548</v>
      </c>
      <c r="D9" s="174" t="s">
        <v>1549</v>
      </c>
      <c r="E9" s="780" t="s">
        <v>1550</v>
      </c>
      <c r="F9" s="780"/>
      <c r="G9" s="780" t="s">
        <v>1551</v>
      </c>
      <c r="H9" s="780"/>
      <c r="I9" s="175" t="s">
        <v>1552</v>
      </c>
      <c r="J9" s="174" t="s">
        <v>1551</v>
      </c>
    </row>
    <row r="10" spans="2:10">
      <c r="B10" s="176">
        <v>1</v>
      </c>
      <c r="C10" s="177" t="s">
        <v>1553</v>
      </c>
      <c r="D10" s="176">
        <v>4</v>
      </c>
      <c r="E10" s="781">
        <v>0</v>
      </c>
      <c r="F10" s="781"/>
      <c r="G10" s="781" t="s">
        <v>1554</v>
      </c>
      <c r="H10" s="781"/>
      <c r="I10" s="178" t="s">
        <v>1554</v>
      </c>
      <c r="J10" s="176" t="s">
        <v>1554</v>
      </c>
    </row>
    <row r="11" spans="2:10">
      <c r="B11" s="176">
        <v>2</v>
      </c>
      <c r="C11" s="177" t="s">
        <v>1555</v>
      </c>
      <c r="D11" s="176">
        <v>2</v>
      </c>
      <c r="E11" s="781">
        <v>0</v>
      </c>
      <c r="F11" s="781"/>
      <c r="G11" s="781" t="s">
        <v>1554</v>
      </c>
      <c r="H11" s="781"/>
      <c r="I11" s="178" t="s">
        <v>1554</v>
      </c>
      <c r="J11" s="176" t="s">
        <v>1554</v>
      </c>
    </row>
    <row r="12" spans="2:10" ht="24" customHeight="1">
      <c r="B12" s="179"/>
      <c r="C12" s="180" t="s">
        <v>1556</v>
      </c>
      <c r="D12" s="174">
        <v>6</v>
      </c>
      <c r="E12" s="781">
        <v>0</v>
      </c>
      <c r="F12" s="781"/>
      <c r="G12" s="780" t="s">
        <v>1554</v>
      </c>
      <c r="H12" s="780"/>
      <c r="I12" s="178" t="s">
        <v>1554</v>
      </c>
      <c r="J12" s="176" t="s">
        <v>1554</v>
      </c>
    </row>
    <row r="13" spans="2:10">
      <c r="B13" s="779" t="s">
        <v>1557</v>
      </c>
      <c r="C13" s="779"/>
      <c r="D13" s="779"/>
      <c r="E13" s="779"/>
      <c r="F13" s="779"/>
      <c r="G13" s="779"/>
      <c r="H13" s="779"/>
      <c r="I13" s="779"/>
      <c r="J13" s="779"/>
    </row>
    <row r="14" spans="2:10">
      <c r="B14" s="782" t="s">
        <v>1558</v>
      </c>
      <c r="C14" s="782"/>
      <c r="D14" s="782"/>
      <c r="E14" s="782"/>
      <c r="F14" s="782"/>
      <c r="G14" s="782"/>
      <c r="H14" s="782"/>
      <c r="I14" s="782"/>
      <c r="J14" s="782"/>
    </row>
    <row r="15" spans="2:10">
      <c r="B15" s="782" t="s">
        <v>1559</v>
      </c>
      <c r="C15" s="782"/>
      <c r="D15" s="782"/>
      <c r="E15" s="782"/>
      <c r="F15" s="782"/>
      <c r="G15" s="782"/>
      <c r="H15" s="782"/>
      <c r="I15" s="782"/>
      <c r="J15" s="782"/>
    </row>
    <row r="16" spans="2:10">
      <c r="B16" s="779" t="s">
        <v>1560</v>
      </c>
      <c r="C16" s="779"/>
      <c r="D16" s="779"/>
      <c r="E16" s="779"/>
      <c r="F16" s="779"/>
      <c r="G16" s="779"/>
      <c r="H16" s="779"/>
      <c r="I16" s="779"/>
      <c r="J16" s="779"/>
    </row>
    <row r="17" spans="2:10" ht="22.5" customHeight="1">
      <c r="B17" s="780" t="s">
        <v>1561</v>
      </c>
      <c r="C17" s="780" t="s">
        <v>1562</v>
      </c>
      <c r="D17" s="780" t="s">
        <v>1563</v>
      </c>
      <c r="E17" s="780" t="s">
        <v>1564</v>
      </c>
      <c r="F17" s="780"/>
      <c r="G17" s="780"/>
      <c r="H17" s="780"/>
      <c r="I17" s="784" t="s">
        <v>1565</v>
      </c>
      <c r="J17" s="780" t="s">
        <v>1566</v>
      </c>
    </row>
    <row r="18" spans="2:10">
      <c r="B18" s="780"/>
      <c r="C18" s="780"/>
      <c r="D18" s="780"/>
      <c r="E18" s="174" t="s">
        <v>69</v>
      </c>
      <c r="F18" s="174" t="s">
        <v>1567</v>
      </c>
      <c r="G18" s="174" t="s">
        <v>1568</v>
      </c>
      <c r="H18" s="174" t="s">
        <v>2</v>
      </c>
      <c r="I18" s="784"/>
      <c r="J18" s="780"/>
    </row>
    <row r="19" spans="2:10" s="183" customFormat="1" ht="42.75" customHeight="1">
      <c r="B19" s="181" t="s">
        <v>1569</v>
      </c>
      <c r="C19" s="182">
        <v>0</v>
      </c>
      <c r="D19" s="182">
        <v>0</v>
      </c>
      <c r="E19" s="182">
        <v>0</v>
      </c>
      <c r="F19" s="182">
        <v>0</v>
      </c>
      <c r="G19" s="182">
        <v>0</v>
      </c>
      <c r="H19" s="182">
        <v>0</v>
      </c>
      <c r="I19" s="182" t="s">
        <v>1570</v>
      </c>
      <c r="J19" s="182" t="s">
        <v>1571</v>
      </c>
    </row>
    <row r="20" spans="2:10" s="183" customFormat="1" ht="39" customHeight="1">
      <c r="B20" s="181" t="s">
        <v>1572</v>
      </c>
      <c r="C20" s="182">
        <v>0</v>
      </c>
      <c r="D20" s="182">
        <v>0</v>
      </c>
      <c r="E20" s="182">
        <v>0</v>
      </c>
      <c r="F20" s="182">
        <v>0</v>
      </c>
      <c r="G20" s="182">
        <v>0</v>
      </c>
      <c r="H20" s="182">
        <v>0</v>
      </c>
      <c r="I20" s="182" t="s">
        <v>1570</v>
      </c>
      <c r="J20" s="182" t="s">
        <v>1571</v>
      </c>
    </row>
    <row r="21" spans="2:10" s="183" customFormat="1">
      <c r="B21" s="175" t="s">
        <v>1556</v>
      </c>
      <c r="C21" s="181">
        <f>SUM(C19:C20)</f>
        <v>0</v>
      </c>
      <c r="D21" s="181">
        <f t="shared" ref="D21:H21" si="0">SUM(D19:D20)</f>
        <v>0</v>
      </c>
      <c r="E21" s="181">
        <f t="shared" si="0"/>
        <v>0</v>
      </c>
      <c r="F21" s="181">
        <f t="shared" si="0"/>
        <v>0</v>
      </c>
      <c r="G21" s="181">
        <f t="shared" si="0"/>
        <v>0</v>
      </c>
      <c r="H21" s="181">
        <f t="shared" si="0"/>
        <v>0</v>
      </c>
      <c r="I21" s="181"/>
      <c r="J21" s="181"/>
    </row>
    <row r="22" spans="2:10">
      <c r="B22" s="785" t="s">
        <v>1573</v>
      </c>
      <c r="C22" s="785"/>
      <c r="D22" s="785"/>
      <c r="E22" s="785"/>
      <c r="F22" s="785"/>
      <c r="G22" s="785"/>
      <c r="H22" s="785"/>
      <c r="I22" s="785"/>
      <c r="J22" s="785"/>
    </row>
    <row r="23" spans="2:10">
      <c r="B23" s="174" t="s">
        <v>0</v>
      </c>
      <c r="C23" s="780" t="s">
        <v>1574</v>
      </c>
      <c r="D23" s="780"/>
      <c r="E23" s="780" t="s">
        <v>1562</v>
      </c>
      <c r="F23" s="780"/>
      <c r="G23" s="780" t="s">
        <v>1575</v>
      </c>
      <c r="H23" s="780"/>
      <c r="I23" s="780" t="s">
        <v>1576</v>
      </c>
      <c r="J23" s="780"/>
    </row>
    <row r="24" spans="2:10" s="183" customFormat="1" ht="25.5" customHeight="1">
      <c r="B24" s="175">
        <v>1</v>
      </c>
      <c r="C24" s="783" t="s">
        <v>1577</v>
      </c>
      <c r="D24" s="783"/>
      <c r="E24" s="783">
        <f>+E26-E25</f>
        <v>111</v>
      </c>
      <c r="F24" s="783"/>
      <c r="G24" s="783">
        <f>+G26-G25</f>
        <v>2101.67</v>
      </c>
      <c r="H24" s="783"/>
      <c r="I24" s="783">
        <f>+I26-I25</f>
        <v>2373.27</v>
      </c>
      <c r="J24" s="783"/>
    </row>
    <row r="25" spans="2:10" s="183" customFormat="1" ht="25.5" customHeight="1">
      <c r="B25" s="175">
        <v>2</v>
      </c>
      <c r="C25" s="783" t="s">
        <v>1578</v>
      </c>
      <c r="D25" s="783"/>
      <c r="E25" s="783">
        <v>40</v>
      </c>
      <c r="F25" s="783"/>
      <c r="G25" s="783">
        <v>31.125</v>
      </c>
      <c r="H25" s="783"/>
      <c r="I25" s="783">
        <v>31.125</v>
      </c>
      <c r="J25" s="783"/>
    </row>
    <row r="26" spans="2:10">
      <c r="B26" s="786" t="s">
        <v>1556</v>
      </c>
      <c r="C26" s="786"/>
      <c r="D26" s="786"/>
      <c r="E26" s="786">
        <v>151</v>
      </c>
      <c r="F26" s="786"/>
      <c r="G26" s="786">
        <v>2132.7950000000001</v>
      </c>
      <c r="H26" s="786"/>
      <c r="I26" s="786">
        <v>2404.395</v>
      </c>
      <c r="J26" s="786"/>
    </row>
    <row r="27" spans="2:10">
      <c r="B27" s="785" t="s">
        <v>1579</v>
      </c>
      <c r="C27" s="785"/>
      <c r="D27" s="785"/>
      <c r="E27" s="785"/>
      <c r="F27" s="785"/>
      <c r="G27" s="787"/>
      <c r="H27" s="787"/>
      <c r="I27" s="787"/>
      <c r="J27" s="787"/>
    </row>
    <row r="28" spans="2:10" s="57" customFormat="1" ht="41.25" customHeight="1">
      <c r="B28" s="175" t="s">
        <v>1580</v>
      </c>
      <c r="C28" s="175" t="s">
        <v>1581</v>
      </c>
      <c r="D28" s="784" t="s">
        <v>1582</v>
      </c>
      <c r="E28" s="784"/>
      <c r="F28" s="784"/>
      <c r="G28" s="784" t="s">
        <v>1562</v>
      </c>
      <c r="H28" s="784"/>
      <c r="I28" s="175" t="s">
        <v>1563</v>
      </c>
      <c r="J28" s="175" t="s">
        <v>1583</v>
      </c>
    </row>
    <row r="29" spans="2:10" s="57" customFormat="1" ht="24.75" customHeight="1">
      <c r="B29" s="784" t="s">
        <v>1584</v>
      </c>
      <c r="C29" s="181" t="s">
        <v>1585</v>
      </c>
      <c r="D29" s="783" t="s">
        <v>1586</v>
      </c>
      <c r="E29" s="783"/>
      <c r="F29" s="783"/>
      <c r="G29" s="788">
        <v>10</v>
      </c>
      <c r="H29" s="788"/>
      <c r="I29" s="182">
        <v>2.4900000000000002</v>
      </c>
      <c r="J29" s="184">
        <v>0.5625</v>
      </c>
    </row>
    <row r="30" spans="2:10" s="57" customFormat="1" ht="24.75" customHeight="1">
      <c r="B30" s="784"/>
      <c r="C30" s="181" t="s">
        <v>1587</v>
      </c>
      <c r="D30" s="783" t="s">
        <v>1588</v>
      </c>
      <c r="E30" s="783"/>
      <c r="F30" s="783"/>
      <c r="G30" s="788">
        <v>16</v>
      </c>
      <c r="H30" s="788"/>
      <c r="I30" s="182">
        <v>55.91</v>
      </c>
      <c r="J30" s="184">
        <v>0.60416666666666663</v>
      </c>
    </row>
    <row r="31" spans="2:10" s="57" customFormat="1" ht="24.75" customHeight="1">
      <c r="B31" s="784"/>
      <c r="C31" s="181" t="s">
        <v>1589</v>
      </c>
      <c r="D31" s="783" t="s">
        <v>1590</v>
      </c>
      <c r="E31" s="783"/>
      <c r="F31" s="783"/>
      <c r="G31" s="788">
        <v>1</v>
      </c>
      <c r="H31" s="788"/>
      <c r="I31" s="182">
        <v>447.5</v>
      </c>
      <c r="J31" s="184">
        <v>0.60416666666666663</v>
      </c>
    </row>
    <row r="32" spans="2:10" s="57" customFormat="1" ht="24.75" customHeight="1">
      <c r="B32" s="784"/>
      <c r="C32" s="181" t="s">
        <v>1591</v>
      </c>
      <c r="D32" s="783" t="s">
        <v>112</v>
      </c>
      <c r="E32" s="783"/>
      <c r="F32" s="783"/>
      <c r="G32" s="788">
        <v>6</v>
      </c>
      <c r="H32" s="788"/>
      <c r="I32" s="182">
        <v>635.02</v>
      </c>
      <c r="J32" s="184">
        <v>0.85416666666666663</v>
      </c>
    </row>
    <row r="33" spans="2:10" s="57" customFormat="1" ht="24.75" customHeight="1">
      <c r="B33" s="784"/>
      <c r="C33" s="181" t="s">
        <v>1589</v>
      </c>
      <c r="D33" s="783" t="s">
        <v>118</v>
      </c>
      <c r="E33" s="783"/>
      <c r="F33" s="783"/>
      <c r="G33" s="788">
        <v>77</v>
      </c>
      <c r="H33" s="788"/>
      <c r="I33" s="182">
        <v>132.69999999999999</v>
      </c>
      <c r="J33" s="184">
        <v>0.85416666666666663</v>
      </c>
    </row>
    <row r="34" spans="2:10" s="57" customFormat="1">
      <c r="B34" s="784" t="s">
        <v>1592</v>
      </c>
      <c r="C34" s="784"/>
      <c r="D34" s="783" t="s">
        <v>1593</v>
      </c>
      <c r="E34" s="783"/>
      <c r="F34" s="783"/>
      <c r="G34" s="783">
        <f>SUM(G29:H33)</f>
        <v>110</v>
      </c>
      <c r="H34" s="783"/>
      <c r="I34" s="181">
        <f>SUM(I29:I33)</f>
        <v>1273.6200000000001</v>
      </c>
      <c r="J34" s="185"/>
    </row>
    <row r="35" spans="2:10" s="57" customFormat="1">
      <c r="B35" s="789" t="s">
        <v>1594</v>
      </c>
      <c r="C35" s="789"/>
      <c r="D35" s="789"/>
      <c r="E35" s="789"/>
      <c r="F35" s="789"/>
      <c r="G35" s="790"/>
      <c r="H35" s="790"/>
      <c r="I35" s="790"/>
      <c r="J35" s="790"/>
    </row>
    <row r="36" spans="2:10" s="57" customFormat="1" ht="38.25" customHeight="1">
      <c r="B36" s="175" t="s">
        <v>1580</v>
      </c>
      <c r="C36" s="175" t="s">
        <v>1581</v>
      </c>
      <c r="D36" s="784" t="s">
        <v>1582</v>
      </c>
      <c r="E36" s="784"/>
      <c r="F36" s="784"/>
      <c r="G36" s="784" t="s">
        <v>1562</v>
      </c>
      <c r="H36" s="784"/>
      <c r="I36" s="175" t="s">
        <v>1563</v>
      </c>
      <c r="J36" s="175" t="s">
        <v>1583</v>
      </c>
    </row>
    <row r="37" spans="2:10" s="57" customFormat="1" ht="24.75" customHeight="1">
      <c r="B37" s="175" t="s">
        <v>1595</v>
      </c>
      <c r="C37" s="181" t="s">
        <v>1596</v>
      </c>
      <c r="D37" s="783" t="s">
        <v>1597</v>
      </c>
      <c r="E37" s="783"/>
      <c r="F37" s="783"/>
      <c r="G37" s="788">
        <v>21</v>
      </c>
      <c r="H37" s="788"/>
      <c r="I37" s="182">
        <v>26.96</v>
      </c>
      <c r="J37" s="184">
        <v>0.5</v>
      </c>
    </row>
    <row r="38" spans="2:10" s="57" customFormat="1" ht="24.75" customHeight="1">
      <c r="B38" s="784" t="s">
        <v>1584</v>
      </c>
      <c r="C38" s="181" t="s">
        <v>1596</v>
      </c>
      <c r="D38" s="783" t="s">
        <v>1598</v>
      </c>
      <c r="E38" s="783"/>
      <c r="F38" s="783"/>
      <c r="G38" s="788">
        <v>6</v>
      </c>
      <c r="H38" s="788"/>
      <c r="I38" s="182">
        <v>8.7200000000000006</v>
      </c>
      <c r="J38" s="184">
        <v>0.70833333333333337</v>
      </c>
    </row>
    <row r="39" spans="2:10" s="57" customFormat="1" ht="24.75" customHeight="1">
      <c r="B39" s="784"/>
      <c r="C39" s="181" t="s">
        <v>1599</v>
      </c>
      <c r="D39" s="783" t="s">
        <v>74</v>
      </c>
      <c r="E39" s="783"/>
      <c r="F39" s="783"/>
      <c r="G39" s="788">
        <v>8</v>
      </c>
      <c r="H39" s="788"/>
      <c r="I39" s="182">
        <v>15.65</v>
      </c>
      <c r="J39" s="184">
        <v>0.70833333333333337</v>
      </c>
    </row>
    <row r="40" spans="2:10" s="57" customFormat="1" ht="24.75" customHeight="1">
      <c r="B40" s="784"/>
      <c r="C40" s="181" t="s">
        <v>1600</v>
      </c>
      <c r="D40" s="783" t="s">
        <v>76</v>
      </c>
      <c r="E40" s="783"/>
      <c r="F40" s="783"/>
      <c r="G40" s="788">
        <v>4</v>
      </c>
      <c r="H40" s="788"/>
      <c r="I40" s="182">
        <v>3.6</v>
      </c>
      <c r="J40" s="184">
        <v>0.79166666666666663</v>
      </c>
    </row>
    <row r="41" spans="2:10" s="57" customFormat="1" ht="24.75" customHeight="1">
      <c r="B41" s="784"/>
      <c r="C41" s="181" t="s">
        <v>1601</v>
      </c>
      <c r="D41" s="783" t="s">
        <v>1602</v>
      </c>
      <c r="E41" s="783"/>
      <c r="F41" s="783"/>
      <c r="G41" s="788">
        <v>1</v>
      </c>
      <c r="H41" s="788"/>
      <c r="I41" s="182">
        <v>400.5</v>
      </c>
      <c r="J41" s="184">
        <v>0.70833333333333337</v>
      </c>
    </row>
    <row r="42" spans="2:10" s="57" customFormat="1" ht="24.75" customHeight="1">
      <c r="B42" s="784"/>
      <c r="C42" s="181" t="s">
        <v>1603</v>
      </c>
      <c r="D42" s="783" t="s">
        <v>1604</v>
      </c>
      <c r="E42" s="783"/>
      <c r="F42" s="783"/>
      <c r="G42" s="788">
        <v>1</v>
      </c>
      <c r="H42" s="788"/>
      <c r="I42" s="182">
        <v>403.73</v>
      </c>
      <c r="J42" s="184">
        <v>0.70833333333333337</v>
      </c>
    </row>
    <row r="43" spans="2:10" s="57" customFormat="1">
      <c r="B43" s="784" t="s">
        <v>1592</v>
      </c>
      <c r="C43" s="784"/>
      <c r="D43" s="783" t="s">
        <v>1605</v>
      </c>
      <c r="E43" s="783"/>
      <c r="F43" s="783"/>
      <c r="G43" s="783">
        <f>SUM(G37:H42)</f>
        <v>41</v>
      </c>
      <c r="H43" s="783"/>
      <c r="I43" s="181">
        <f>SUM(I37:I42)</f>
        <v>859.16000000000008</v>
      </c>
      <c r="J43" s="185"/>
    </row>
    <row r="44" spans="2:10" s="57" customFormat="1">
      <c r="B44" s="791" t="s">
        <v>1606</v>
      </c>
      <c r="C44" s="791"/>
      <c r="D44" s="791"/>
      <c r="E44" s="791"/>
      <c r="F44" s="791"/>
      <c r="G44" s="186"/>
      <c r="H44" s="186"/>
      <c r="I44" s="186"/>
      <c r="J44" s="186"/>
    </row>
    <row r="45" spans="2:10" s="57" customFormat="1">
      <c r="B45" s="792" t="s">
        <v>1607</v>
      </c>
      <c r="C45" s="792"/>
      <c r="D45" s="186"/>
      <c r="E45" s="186"/>
      <c r="F45" s="186"/>
      <c r="G45" s="186"/>
      <c r="H45" s="186"/>
      <c r="I45" s="186"/>
      <c r="J45" s="186"/>
    </row>
  </sheetData>
  <mergeCells count="82">
    <mergeCell ref="B44:F44"/>
    <mergeCell ref="D37:F37"/>
    <mergeCell ref="G37:H37"/>
    <mergeCell ref="B45:C45"/>
    <mergeCell ref="B38:B42"/>
    <mergeCell ref="D38:F38"/>
    <mergeCell ref="G38:H38"/>
    <mergeCell ref="D39:F39"/>
    <mergeCell ref="G39:H39"/>
    <mergeCell ref="D40:F40"/>
    <mergeCell ref="G40:H40"/>
    <mergeCell ref="D41:F41"/>
    <mergeCell ref="G41:H41"/>
    <mergeCell ref="D42:F42"/>
    <mergeCell ref="G42:H42"/>
    <mergeCell ref="B43:C43"/>
    <mergeCell ref="D43:F43"/>
    <mergeCell ref="D33:F33"/>
    <mergeCell ref="G33:H33"/>
    <mergeCell ref="B35:F35"/>
    <mergeCell ref="G35:J35"/>
    <mergeCell ref="D36:F36"/>
    <mergeCell ref="G36:H36"/>
    <mergeCell ref="B34:C34"/>
    <mergeCell ref="D34:F34"/>
    <mergeCell ref="G34:H34"/>
    <mergeCell ref="G43:H43"/>
    <mergeCell ref="B27:F27"/>
    <mergeCell ref="G27:J27"/>
    <mergeCell ref="D28:F28"/>
    <mergeCell ref="G28:H28"/>
    <mergeCell ref="B29:B33"/>
    <mergeCell ref="D29:F29"/>
    <mergeCell ref="G29:H29"/>
    <mergeCell ref="D30:F30"/>
    <mergeCell ref="G30:H30"/>
    <mergeCell ref="D31:F31"/>
    <mergeCell ref="G31:H31"/>
    <mergeCell ref="D32:F32"/>
    <mergeCell ref="G32:H32"/>
    <mergeCell ref="C25:D25"/>
    <mergeCell ref="E25:F25"/>
    <mergeCell ref="G25:H25"/>
    <mergeCell ref="I25:J25"/>
    <mergeCell ref="B26:D26"/>
    <mergeCell ref="E26:F26"/>
    <mergeCell ref="G26:H26"/>
    <mergeCell ref="I26:J26"/>
    <mergeCell ref="C24:D24"/>
    <mergeCell ref="E24:F24"/>
    <mergeCell ref="G24:H24"/>
    <mergeCell ref="I24:J24"/>
    <mergeCell ref="B17:B18"/>
    <mergeCell ref="C17:C18"/>
    <mergeCell ref="D17:D18"/>
    <mergeCell ref="E17:H17"/>
    <mergeCell ref="I17:I18"/>
    <mergeCell ref="J17:J18"/>
    <mergeCell ref="B22:J22"/>
    <mergeCell ref="C23:D23"/>
    <mergeCell ref="E23:F23"/>
    <mergeCell ref="G23:H23"/>
    <mergeCell ref="I23:J23"/>
    <mergeCell ref="B16:J16"/>
    <mergeCell ref="B8:J8"/>
    <mergeCell ref="E9:F9"/>
    <mergeCell ref="G9:H9"/>
    <mergeCell ref="E10:F10"/>
    <mergeCell ref="G10:H10"/>
    <mergeCell ref="E11:F11"/>
    <mergeCell ref="G11:H11"/>
    <mergeCell ref="E12:F12"/>
    <mergeCell ref="G12:H12"/>
    <mergeCell ref="B13:J13"/>
    <mergeCell ref="B14:J14"/>
    <mergeCell ref="B15:J15"/>
    <mergeCell ref="B7:J7"/>
    <mergeCell ref="B2:J2"/>
    <mergeCell ref="B3:J3"/>
    <mergeCell ref="B4:J4"/>
    <mergeCell ref="B5:J5"/>
    <mergeCell ref="B6:J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V32"/>
  <sheetViews>
    <sheetView topLeftCell="A18" workbookViewId="0">
      <selection activeCell="J32" sqref="J32"/>
    </sheetView>
  </sheetViews>
  <sheetFormatPr defaultRowHeight="20.25"/>
  <cols>
    <col min="1" max="1" width="17.140625" style="188" customWidth="1"/>
    <col min="2" max="2" width="8.7109375" style="188" customWidth="1"/>
    <col min="3" max="3" width="7.85546875" style="188" customWidth="1"/>
    <col min="4" max="4" width="8" style="188" customWidth="1"/>
    <col min="5" max="5" width="7.140625" style="188" customWidth="1"/>
    <col min="6" max="6" width="7.7109375" style="188" customWidth="1"/>
    <col min="7" max="7" width="7.42578125" style="188" customWidth="1"/>
    <col min="8" max="8" width="7" style="188" customWidth="1"/>
    <col min="9" max="9" width="7.140625" style="188" customWidth="1"/>
    <col min="10" max="10" width="8.140625" style="188" bestFit="1" customWidth="1"/>
    <col min="11" max="11" width="7.28515625" style="188" customWidth="1"/>
    <col min="12" max="12" width="7" style="188" customWidth="1"/>
    <col min="13" max="13" width="6.28515625" style="188" customWidth="1"/>
    <col min="14" max="14" width="7" style="187" customWidth="1"/>
    <col min="15" max="15" width="6.5703125" style="187" customWidth="1"/>
    <col min="16" max="16" width="7.42578125" style="187" customWidth="1"/>
    <col min="17" max="18" width="7.85546875" style="187" customWidth="1"/>
    <col min="19" max="19" width="6.5703125" style="187" customWidth="1"/>
    <col min="20" max="20" width="9.7109375" style="187" customWidth="1"/>
    <col min="21" max="21" width="3.5703125" style="187" customWidth="1"/>
    <col min="22" max="22" width="15.42578125" style="187" customWidth="1"/>
    <col min="23" max="23" width="7.85546875" style="187" customWidth="1"/>
    <col min="24" max="24" width="14" style="187" customWidth="1"/>
    <col min="25" max="97" width="9.140625" style="187" customWidth="1"/>
    <col min="98" max="244" width="9.140625" style="188" customWidth="1"/>
    <col min="245" max="245" width="17.140625" style="188" customWidth="1"/>
    <col min="246" max="246" width="7.28515625" style="188" customWidth="1"/>
    <col min="247" max="247" width="6.5703125" style="188" customWidth="1"/>
    <col min="248" max="248" width="6.42578125" style="188" customWidth="1"/>
    <col min="249" max="249" width="6.7109375" style="188" customWidth="1"/>
    <col min="250" max="256" width="9.140625" style="188"/>
    <col min="257" max="257" width="17.140625" style="188" customWidth="1"/>
    <col min="258" max="258" width="8.7109375" style="188" customWidth="1"/>
    <col min="259" max="259" width="7.85546875" style="188" customWidth="1"/>
    <col min="260" max="260" width="8" style="188" customWidth="1"/>
    <col min="261" max="261" width="7.140625" style="188" customWidth="1"/>
    <col min="262" max="262" width="7.7109375" style="188" customWidth="1"/>
    <col min="263" max="263" width="7.42578125" style="188" customWidth="1"/>
    <col min="264" max="264" width="7" style="188" customWidth="1"/>
    <col min="265" max="265" width="7.140625" style="188" customWidth="1"/>
    <col min="266" max="266" width="8.140625" style="188" bestFit="1" customWidth="1"/>
    <col min="267" max="267" width="7.28515625" style="188" customWidth="1"/>
    <col min="268" max="268" width="7" style="188" customWidth="1"/>
    <col min="269" max="269" width="6.28515625" style="188" customWidth="1"/>
    <col min="270" max="270" width="7" style="188" customWidth="1"/>
    <col min="271" max="271" width="6.5703125" style="188" customWidth="1"/>
    <col min="272" max="272" width="7.42578125" style="188" customWidth="1"/>
    <col min="273" max="274" width="7.85546875" style="188" customWidth="1"/>
    <col min="275" max="275" width="6.5703125" style="188" customWidth="1"/>
    <col min="276" max="276" width="9.7109375" style="188" customWidth="1"/>
    <col min="277" max="277" width="3.5703125" style="188" customWidth="1"/>
    <col min="278" max="278" width="15.42578125" style="188" customWidth="1"/>
    <col min="279" max="279" width="7.85546875" style="188" customWidth="1"/>
    <col min="280" max="280" width="14" style="188" customWidth="1"/>
    <col min="281" max="500" width="9.140625" style="188" customWidth="1"/>
    <col min="501" max="501" width="17.140625" style="188" customWidth="1"/>
    <col min="502" max="502" width="7.28515625" style="188" customWidth="1"/>
    <col min="503" max="503" width="6.5703125" style="188" customWidth="1"/>
    <col min="504" max="504" width="6.42578125" style="188" customWidth="1"/>
    <col min="505" max="505" width="6.7109375" style="188" customWidth="1"/>
    <col min="506" max="512" width="9.140625" style="188"/>
    <col min="513" max="513" width="17.140625" style="188" customWidth="1"/>
    <col min="514" max="514" width="8.7109375" style="188" customWidth="1"/>
    <col min="515" max="515" width="7.85546875" style="188" customWidth="1"/>
    <col min="516" max="516" width="8" style="188" customWidth="1"/>
    <col min="517" max="517" width="7.140625" style="188" customWidth="1"/>
    <col min="518" max="518" width="7.7109375" style="188" customWidth="1"/>
    <col min="519" max="519" width="7.42578125" style="188" customWidth="1"/>
    <col min="520" max="520" width="7" style="188" customWidth="1"/>
    <col min="521" max="521" width="7.140625" style="188" customWidth="1"/>
    <col min="522" max="522" width="8.140625" style="188" bestFit="1" customWidth="1"/>
    <col min="523" max="523" width="7.28515625" style="188" customWidth="1"/>
    <col min="524" max="524" width="7" style="188" customWidth="1"/>
    <col min="525" max="525" width="6.28515625" style="188" customWidth="1"/>
    <col min="526" max="526" width="7" style="188" customWidth="1"/>
    <col min="527" max="527" width="6.5703125" style="188" customWidth="1"/>
    <col min="528" max="528" width="7.42578125" style="188" customWidth="1"/>
    <col min="529" max="530" width="7.85546875" style="188" customWidth="1"/>
    <col min="531" max="531" width="6.5703125" style="188" customWidth="1"/>
    <col min="532" max="532" width="9.7109375" style="188" customWidth="1"/>
    <col min="533" max="533" width="3.5703125" style="188" customWidth="1"/>
    <col min="534" max="534" width="15.42578125" style="188" customWidth="1"/>
    <col min="535" max="535" width="7.85546875" style="188" customWidth="1"/>
    <col min="536" max="536" width="14" style="188" customWidth="1"/>
    <col min="537" max="756" width="9.140625" style="188" customWidth="1"/>
    <col min="757" max="757" width="17.140625" style="188" customWidth="1"/>
    <col min="758" max="758" width="7.28515625" style="188" customWidth="1"/>
    <col min="759" max="759" width="6.5703125" style="188" customWidth="1"/>
    <col min="760" max="760" width="6.42578125" style="188" customWidth="1"/>
    <col min="761" max="761" width="6.7109375" style="188" customWidth="1"/>
    <col min="762" max="768" width="9.140625" style="188"/>
    <col min="769" max="769" width="17.140625" style="188" customWidth="1"/>
    <col min="770" max="770" width="8.7109375" style="188" customWidth="1"/>
    <col min="771" max="771" width="7.85546875" style="188" customWidth="1"/>
    <col min="772" max="772" width="8" style="188" customWidth="1"/>
    <col min="773" max="773" width="7.140625" style="188" customWidth="1"/>
    <col min="774" max="774" width="7.7109375" style="188" customWidth="1"/>
    <col min="775" max="775" width="7.42578125" style="188" customWidth="1"/>
    <col min="776" max="776" width="7" style="188" customWidth="1"/>
    <col min="777" max="777" width="7.140625" style="188" customWidth="1"/>
    <col min="778" max="778" width="8.140625" style="188" bestFit="1" customWidth="1"/>
    <col min="779" max="779" width="7.28515625" style="188" customWidth="1"/>
    <col min="780" max="780" width="7" style="188" customWidth="1"/>
    <col min="781" max="781" width="6.28515625" style="188" customWidth="1"/>
    <col min="782" max="782" width="7" style="188" customWidth="1"/>
    <col min="783" max="783" width="6.5703125" style="188" customWidth="1"/>
    <col min="784" max="784" width="7.42578125" style="188" customWidth="1"/>
    <col min="785" max="786" width="7.85546875" style="188" customWidth="1"/>
    <col min="787" max="787" width="6.5703125" style="188" customWidth="1"/>
    <col min="788" max="788" width="9.7109375" style="188" customWidth="1"/>
    <col min="789" max="789" width="3.5703125" style="188" customWidth="1"/>
    <col min="790" max="790" width="15.42578125" style="188" customWidth="1"/>
    <col min="791" max="791" width="7.85546875" style="188" customWidth="1"/>
    <col min="792" max="792" width="14" style="188" customWidth="1"/>
    <col min="793" max="1012" width="9.140625" style="188" customWidth="1"/>
    <col min="1013" max="1013" width="17.140625" style="188" customWidth="1"/>
    <col min="1014" max="1014" width="7.28515625" style="188" customWidth="1"/>
    <col min="1015" max="1015" width="6.5703125" style="188" customWidth="1"/>
    <col min="1016" max="1016" width="6.42578125" style="188" customWidth="1"/>
    <col min="1017" max="1017" width="6.7109375" style="188" customWidth="1"/>
    <col min="1018" max="1024" width="9.140625" style="188"/>
    <col min="1025" max="1025" width="17.140625" style="188" customWidth="1"/>
    <col min="1026" max="1026" width="8.7109375" style="188" customWidth="1"/>
    <col min="1027" max="1027" width="7.85546875" style="188" customWidth="1"/>
    <col min="1028" max="1028" width="8" style="188" customWidth="1"/>
    <col min="1029" max="1029" width="7.140625" style="188" customWidth="1"/>
    <col min="1030" max="1030" width="7.7109375" style="188" customWidth="1"/>
    <col min="1031" max="1031" width="7.42578125" style="188" customWidth="1"/>
    <col min="1032" max="1032" width="7" style="188" customWidth="1"/>
    <col min="1033" max="1033" width="7.140625" style="188" customWidth="1"/>
    <col min="1034" max="1034" width="8.140625" style="188" bestFit="1" customWidth="1"/>
    <col min="1035" max="1035" width="7.28515625" style="188" customWidth="1"/>
    <col min="1036" max="1036" width="7" style="188" customWidth="1"/>
    <col min="1037" max="1037" width="6.28515625" style="188" customWidth="1"/>
    <col min="1038" max="1038" width="7" style="188" customWidth="1"/>
    <col min="1039" max="1039" width="6.5703125" style="188" customWidth="1"/>
    <col min="1040" max="1040" width="7.42578125" style="188" customWidth="1"/>
    <col min="1041" max="1042" width="7.85546875" style="188" customWidth="1"/>
    <col min="1043" max="1043" width="6.5703125" style="188" customWidth="1"/>
    <col min="1044" max="1044" width="9.7109375" style="188" customWidth="1"/>
    <col min="1045" max="1045" width="3.5703125" style="188" customWidth="1"/>
    <col min="1046" max="1046" width="15.42578125" style="188" customWidth="1"/>
    <col min="1047" max="1047" width="7.85546875" style="188" customWidth="1"/>
    <col min="1048" max="1048" width="14" style="188" customWidth="1"/>
    <col min="1049" max="1268" width="9.140625" style="188" customWidth="1"/>
    <col min="1269" max="1269" width="17.140625" style="188" customWidth="1"/>
    <col min="1270" max="1270" width="7.28515625" style="188" customWidth="1"/>
    <col min="1271" max="1271" width="6.5703125" style="188" customWidth="1"/>
    <col min="1272" max="1272" width="6.42578125" style="188" customWidth="1"/>
    <col min="1273" max="1273" width="6.7109375" style="188" customWidth="1"/>
    <col min="1274" max="1280" width="9.140625" style="188"/>
    <col min="1281" max="1281" width="17.140625" style="188" customWidth="1"/>
    <col min="1282" max="1282" width="8.7109375" style="188" customWidth="1"/>
    <col min="1283" max="1283" width="7.85546875" style="188" customWidth="1"/>
    <col min="1284" max="1284" width="8" style="188" customWidth="1"/>
    <col min="1285" max="1285" width="7.140625" style="188" customWidth="1"/>
    <col min="1286" max="1286" width="7.7109375" style="188" customWidth="1"/>
    <col min="1287" max="1287" width="7.42578125" style="188" customWidth="1"/>
    <col min="1288" max="1288" width="7" style="188" customWidth="1"/>
    <col min="1289" max="1289" width="7.140625" style="188" customWidth="1"/>
    <col min="1290" max="1290" width="8.140625" style="188" bestFit="1" customWidth="1"/>
    <col min="1291" max="1291" width="7.28515625" style="188" customWidth="1"/>
    <col min="1292" max="1292" width="7" style="188" customWidth="1"/>
    <col min="1293" max="1293" width="6.28515625" style="188" customWidth="1"/>
    <col min="1294" max="1294" width="7" style="188" customWidth="1"/>
    <col min="1295" max="1295" width="6.5703125" style="188" customWidth="1"/>
    <col min="1296" max="1296" width="7.42578125" style="188" customWidth="1"/>
    <col min="1297" max="1298" width="7.85546875" style="188" customWidth="1"/>
    <col min="1299" max="1299" width="6.5703125" style="188" customWidth="1"/>
    <col min="1300" max="1300" width="9.7109375" style="188" customWidth="1"/>
    <col min="1301" max="1301" width="3.5703125" style="188" customWidth="1"/>
    <col min="1302" max="1302" width="15.42578125" style="188" customWidth="1"/>
    <col min="1303" max="1303" width="7.85546875" style="188" customWidth="1"/>
    <col min="1304" max="1304" width="14" style="188" customWidth="1"/>
    <col min="1305" max="1524" width="9.140625" style="188" customWidth="1"/>
    <col min="1525" max="1525" width="17.140625" style="188" customWidth="1"/>
    <col min="1526" max="1526" width="7.28515625" style="188" customWidth="1"/>
    <col min="1527" max="1527" width="6.5703125" style="188" customWidth="1"/>
    <col min="1528" max="1528" width="6.42578125" style="188" customWidth="1"/>
    <col min="1529" max="1529" width="6.7109375" style="188" customWidth="1"/>
    <col min="1530" max="1536" width="9.140625" style="188"/>
    <col min="1537" max="1537" width="17.140625" style="188" customWidth="1"/>
    <col min="1538" max="1538" width="8.7109375" style="188" customWidth="1"/>
    <col min="1539" max="1539" width="7.85546875" style="188" customWidth="1"/>
    <col min="1540" max="1540" width="8" style="188" customWidth="1"/>
    <col min="1541" max="1541" width="7.140625" style="188" customWidth="1"/>
    <col min="1542" max="1542" width="7.7109375" style="188" customWidth="1"/>
    <col min="1543" max="1543" width="7.42578125" style="188" customWidth="1"/>
    <col min="1544" max="1544" width="7" style="188" customWidth="1"/>
    <col min="1545" max="1545" width="7.140625" style="188" customWidth="1"/>
    <col min="1546" max="1546" width="8.140625" style="188" bestFit="1" customWidth="1"/>
    <col min="1547" max="1547" width="7.28515625" style="188" customWidth="1"/>
    <col min="1548" max="1548" width="7" style="188" customWidth="1"/>
    <col min="1549" max="1549" width="6.28515625" style="188" customWidth="1"/>
    <col min="1550" max="1550" width="7" style="188" customWidth="1"/>
    <col min="1551" max="1551" width="6.5703125" style="188" customWidth="1"/>
    <col min="1552" max="1552" width="7.42578125" style="188" customWidth="1"/>
    <col min="1553" max="1554" width="7.85546875" style="188" customWidth="1"/>
    <col min="1555" max="1555" width="6.5703125" style="188" customWidth="1"/>
    <col min="1556" max="1556" width="9.7109375" style="188" customWidth="1"/>
    <col min="1557" max="1557" width="3.5703125" style="188" customWidth="1"/>
    <col min="1558" max="1558" width="15.42578125" style="188" customWidth="1"/>
    <col min="1559" max="1559" width="7.85546875" style="188" customWidth="1"/>
    <col min="1560" max="1560" width="14" style="188" customWidth="1"/>
    <col min="1561" max="1780" width="9.140625" style="188" customWidth="1"/>
    <col min="1781" max="1781" width="17.140625" style="188" customWidth="1"/>
    <col min="1782" max="1782" width="7.28515625" style="188" customWidth="1"/>
    <col min="1783" max="1783" width="6.5703125" style="188" customWidth="1"/>
    <col min="1784" max="1784" width="6.42578125" style="188" customWidth="1"/>
    <col min="1785" max="1785" width="6.7109375" style="188" customWidth="1"/>
    <col min="1786" max="1792" width="9.140625" style="188"/>
    <col min="1793" max="1793" width="17.140625" style="188" customWidth="1"/>
    <col min="1794" max="1794" width="8.7109375" style="188" customWidth="1"/>
    <col min="1795" max="1795" width="7.85546875" style="188" customWidth="1"/>
    <col min="1796" max="1796" width="8" style="188" customWidth="1"/>
    <col min="1797" max="1797" width="7.140625" style="188" customWidth="1"/>
    <col min="1798" max="1798" width="7.7109375" style="188" customWidth="1"/>
    <col min="1799" max="1799" width="7.42578125" style="188" customWidth="1"/>
    <col min="1800" max="1800" width="7" style="188" customWidth="1"/>
    <col min="1801" max="1801" width="7.140625" style="188" customWidth="1"/>
    <col min="1802" max="1802" width="8.140625" style="188" bestFit="1" customWidth="1"/>
    <col min="1803" max="1803" width="7.28515625" style="188" customWidth="1"/>
    <col min="1804" max="1804" width="7" style="188" customWidth="1"/>
    <col min="1805" max="1805" width="6.28515625" style="188" customWidth="1"/>
    <col min="1806" max="1806" width="7" style="188" customWidth="1"/>
    <col min="1807" max="1807" width="6.5703125" style="188" customWidth="1"/>
    <col min="1808" max="1808" width="7.42578125" style="188" customWidth="1"/>
    <col min="1809" max="1810" width="7.85546875" style="188" customWidth="1"/>
    <col min="1811" max="1811" width="6.5703125" style="188" customWidth="1"/>
    <col min="1812" max="1812" width="9.7109375" style="188" customWidth="1"/>
    <col min="1813" max="1813" width="3.5703125" style="188" customWidth="1"/>
    <col min="1814" max="1814" width="15.42578125" style="188" customWidth="1"/>
    <col min="1815" max="1815" width="7.85546875" style="188" customWidth="1"/>
    <col min="1816" max="1816" width="14" style="188" customWidth="1"/>
    <col min="1817" max="2036" width="9.140625" style="188" customWidth="1"/>
    <col min="2037" max="2037" width="17.140625" style="188" customWidth="1"/>
    <col min="2038" max="2038" width="7.28515625" style="188" customWidth="1"/>
    <col min="2039" max="2039" width="6.5703125" style="188" customWidth="1"/>
    <col min="2040" max="2040" width="6.42578125" style="188" customWidth="1"/>
    <col min="2041" max="2041" width="6.7109375" style="188" customWidth="1"/>
    <col min="2042" max="2048" width="9.140625" style="188"/>
    <col min="2049" max="2049" width="17.140625" style="188" customWidth="1"/>
    <col min="2050" max="2050" width="8.7109375" style="188" customWidth="1"/>
    <col min="2051" max="2051" width="7.85546875" style="188" customWidth="1"/>
    <col min="2052" max="2052" width="8" style="188" customWidth="1"/>
    <col min="2053" max="2053" width="7.140625" style="188" customWidth="1"/>
    <col min="2054" max="2054" width="7.7109375" style="188" customWidth="1"/>
    <col min="2055" max="2055" width="7.42578125" style="188" customWidth="1"/>
    <col min="2056" max="2056" width="7" style="188" customWidth="1"/>
    <col min="2057" max="2057" width="7.140625" style="188" customWidth="1"/>
    <col min="2058" max="2058" width="8.140625" style="188" bestFit="1" customWidth="1"/>
    <col min="2059" max="2059" width="7.28515625" style="188" customWidth="1"/>
    <col min="2060" max="2060" width="7" style="188" customWidth="1"/>
    <col min="2061" max="2061" width="6.28515625" style="188" customWidth="1"/>
    <col min="2062" max="2062" width="7" style="188" customWidth="1"/>
    <col min="2063" max="2063" width="6.5703125" style="188" customWidth="1"/>
    <col min="2064" max="2064" width="7.42578125" style="188" customWidth="1"/>
    <col min="2065" max="2066" width="7.85546875" style="188" customWidth="1"/>
    <col min="2067" max="2067" width="6.5703125" style="188" customWidth="1"/>
    <col min="2068" max="2068" width="9.7109375" style="188" customWidth="1"/>
    <col min="2069" max="2069" width="3.5703125" style="188" customWidth="1"/>
    <col min="2070" max="2070" width="15.42578125" style="188" customWidth="1"/>
    <col min="2071" max="2071" width="7.85546875" style="188" customWidth="1"/>
    <col min="2072" max="2072" width="14" style="188" customWidth="1"/>
    <col min="2073" max="2292" width="9.140625" style="188" customWidth="1"/>
    <col min="2293" max="2293" width="17.140625" style="188" customWidth="1"/>
    <col min="2294" max="2294" width="7.28515625" style="188" customWidth="1"/>
    <col min="2295" max="2295" width="6.5703125" style="188" customWidth="1"/>
    <col min="2296" max="2296" width="6.42578125" style="188" customWidth="1"/>
    <col min="2297" max="2297" width="6.7109375" style="188" customWidth="1"/>
    <col min="2298" max="2304" width="9.140625" style="188"/>
    <col min="2305" max="2305" width="17.140625" style="188" customWidth="1"/>
    <col min="2306" max="2306" width="8.7109375" style="188" customWidth="1"/>
    <col min="2307" max="2307" width="7.85546875" style="188" customWidth="1"/>
    <col min="2308" max="2308" width="8" style="188" customWidth="1"/>
    <col min="2309" max="2309" width="7.140625" style="188" customWidth="1"/>
    <col min="2310" max="2310" width="7.7109375" style="188" customWidth="1"/>
    <col min="2311" max="2311" width="7.42578125" style="188" customWidth="1"/>
    <col min="2312" max="2312" width="7" style="188" customWidth="1"/>
    <col min="2313" max="2313" width="7.140625" style="188" customWidth="1"/>
    <col min="2314" max="2314" width="8.140625" style="188" bestFit="1" customWidth="1"/>
    <col min="2315" max="2315" width="7.28515625" style="188" customWidth="1"/>
    <col min="2316" max="2316" width="7" style="188" customWidth="1"/>
    <col min="2317" max="2317" width="6.28515625" style="188" customWidth="1"/>
    <col min="2318" max="2318" width="7" style="188" customWidth="1"/>
    <col min="2319" max="2319" width="6.5703125" style="188" customWidth="1"/>
    <col min="2320" max="2320" width="7.42578125" style="188" customWidth="1"/>
    <col min="2321" max="2322" width="7.85546875" style="188" customWidth="1"/>
    <col min="2323" max="2323" width="6.5703125" style="188" customWidth="1"/>
    <col min="2324" max="2324" width="9.7109375" style="188" customWidth="1"/>
    <col min="2325" max="2325" width="3.5703125" style="188" customWidth="1"/>
    <col min="2326" max="2326" width="15.42578125" style="188" customWidth="1"/>
    <col min="2327" max="2327" width="7.85546875" style="188" customWidth="1"/>
    <col min="2328" max="2328" width="14" style="188" customWidth="1"/>
    <col min="2329" max="2548" width="9.140625" style="188" customWidth="1"/>
    <col min="2549" max="2549" width="17.140625" style="188" customWidth="1"/>
    <col min="2550" max="2550" width="7.28515625" style="188" customWidth="1"/>
    <col min="2551" max="2551" width="6.5703125" style="188" customWidth="1"/>
    <col min="2552" max="2552" width="6.42578125" style="188" customWidth="1"/>
    <col min="2553" max="2553" width="6.7109375" style="188" customWidth="1"/>
    <col min="2554" max="2560" width="9.140625" style="188"/>
    <col min="2561" max="2561" width="17.140625" style="188" customWidth="1"/>
    <col min="2562" max="2562" width="8.7109375" style="188" customWidth="1"/>
    <col min="2563" max="2563" width="7.85546875" style="188" customWidth="1"/>
    <col min="2564" max="2564" width="8" style="188" customWidth="1"/>
    <col min="2565" max="2565" width="7.140625" style="188" customWidth="1"/>
    <col min="2566" max="2566" width="7.7109375" style="188" customWidth="1"/>
    <col min="2567" max="2567" width="7.42578125" style="188" customWidth="1"/>
    <col min="2568" max="2568" width="7" style="188" customWidth="1"/>
    <col min="2569" max="2569" width="7.140625" style="188" customWidth="1"/>
    <col min="2570" max="2570" width="8.140625" style="188" bestFit="1" customWidth="1"/>
    <col min="2571" max="2571" width="7.28515625" style="188" customWidth="1"/>
    <col min="2572" max="2572" width="7" style="188" customWidth="1"/>
    <col min="2573" max="2573" width="6.28515625" style="188" customWidth="1"/>
    <col min="2574" max="2574" width="7" style="188" customWidth="1"/>
    <col min="2575" max="2575" width="6.5703125" style="188" customWidth="1"/>
    <col min="2576" max="2576" width="7.42578125" style="188" customWidth="1"/>
    <col min="2577" max="2578" width="7.85546875" style="188" customWidth="1"/>
    <col min="2579" max="2579" width="6.5703125" style="188" customWidth="1"/>
    <col min="2580" max="2580" width="9.7109375" style="188" customWidth="1"/>
    <col min="2581" max="2581" width="3.5703125" style="188" customWidth="1"/>
    <col min="2582" max="2582" width="15.42578125" style="188" customWidth="1"/>
    <col min="2583" max="2583" width="7.85546875" style="188" customWidth="1"/>
    <col min="2584" max="2584" width="14" style="188" customWidth="1"/>
    <col min="2585" max="2804" width="9.140625" style="188" customWidth="1"/>
    <col min="2805" max="2805" width="17.140625" style="188" customWidth="1"/>
    <col min="2806" max="2806" width="7.28515625" style="188" customWidth="1"/>
    <col min="2807" max="2807" width="6.5703125" style="188" customWidth="1"/>
    <col min="2808" max="2808" width="6.42578125" style="188" customWidth="1"/>
    <col min="2809" max="2809" width="6.7109375" style="188" customWidth="1"/>
    <col min="2810" max="2816" width="9.140625" style="188"/>
    <col min="2817" max="2817" width="17.140625" style="188" customWidth="1"/>
    <col min="2818" max="2818" width="8.7109375" style="188" customWidth="1"/>
    <col min="2819" max="2819" width="7.85546875" style="188" customWidth="1"/>
    <col min="2820" max="2820" width="8" style="188" customWidth="1"/>
    <col min="2821" max="2821" width="7.140625" style="188" customWidth="1"/>
    <col min="2822" max="2822" width="7.7109375" style="188" customWidth="1"/>
    <col min="2823" max="2823" width="7.42578125" style="188" customWidth="1"/>
    <col min="2824" max="2824" width="7" style="188" customWidth="1"/>
    <col min="2825" max="2825" width="7.140625" style="188" customWidth="1"/>
    <col min="2826" max="2826" width="8.140625" style="188" bestFit="1" customWidth="1"/>
    <col min="2827" max="2827" width="7.28515625" style="188" customWidth="1"/>
    <col min="2828" max="2828" width="7" style="188" customWidth="1"/>
    <col min="2829" max="2829" width="6.28515625" style="188" customWidth="1"/>
    <col min="2830" max="2830" width="7" style="188" customWidth="1"/>
    <col min="2831" max="2831" width="6.5703125" style="188" customWidth="1"/>
    <col min="2832" max="2832" width="7.42578125" style="188" customWidth="1"/>
    <col min="2833" max="2834" width="7.85546875" style="188" customWidth="1"/>
    <col min="2835" max="2835" width="6.5703125" style="188" customWidth="1"/>
    <col min="2836" max="2836" width="9.7109375" style="188" customWidth="1"/>
    <col min="2837" max="2837" width="3.5703125" style="188" customWidth="1"/>
    <col min="2838" max="2838" width="15.42578125" style="188" customWidth="1"/>
    <col min="2839" max="2839" width="7.85546875" style="188" customWidth="1"/>
    <col min="2840" max="2840" width="14" style="188" customWidth="1"/>
    <col min="2841" max="3060" width="9.140625" style="188" customWidth="1"/>
    <col min="3061" max="3061" width="17.140625" style="188" customWidth="1"/>
    <col min="3062" max="3062" width="7.28515625" style="188" customWidth="1"/>
    <col min="3063" max="3063" width="6.5703125" style="188" customWidth="1"/>
    <col min="3064" max="3064" width="6.42578125" style="188" customWidth="1"/>
    <col min="3065" max="3065" width="6.7109375" style="188" customWidth="1"/>
    <col min="3066" max="3072" width="9.140625" style="188"/>
    <col min="3073" max="3073" width="17.140625" style="188" customWidth="1"/>
    <col min="3074" max="3074" width="8.7109375" style="188" customWidth="1"/>
    <col min="3075" max="3075" width="7.85546875" style="188" customWidth="1"/>
    <col min="3076" max="3076" width="8" style="188" customWidth="1"/>
    <col min="3077" max="3077" width="7.140625" style="188" customWidth="1"/>
    <col min="3078" max="3078" width="7.7109375" style="188" customWidth="1"/>
    <col min="3079" max="3079" width="7.42578125" style="188" customWidth="1"/>
    <col min="3080" max="3080" width="7" style="188" customWidth="1"/>
    <col min="3081" max="3081" width="7.140625" style="188" customWidth="1"/>
    <col min="3082" max="3082" width="8.140625" style="188" bestFit="1" customWidth="1"/>
    <col min="3083" max="3083" width="7.28515625" style="188" customWidth="1"/>
    <col min="3084" max="3084" width="7" style="188" customWidth="1"/>
    <col min="3085" max="3085" width="6.28515625" style="188" customWidth="1"/>
    <col min="3086" max="3086" width="7" style="188" customWidth="1"/>
    <col min="3087" max="3087" width="6.5703125" style="188" customWidth="1"/>
    <col min="3088" max="3088" width="7.42578125" style="188" customWidth="1"/>
    <col min="3089" max="3090" width="7.85546875" style="188" customWidth="1"/>
    <col min="3091" max="3091" width="6.5703125" style="188" customWidth="1"/>
    <col min="3092" max="3092" width="9.7109375" style="188" customWidth="1"/>
    <col min="3093" max="3093" width="3.5703125" style="188" customWidth="1"/>
    <col min="3094" max="3094" width="15.42578125" style="188" customWidth="1"/>
    <col min="3095" max="3095" width="7.85546875" style="188" customWidth="1"/>
    <col min="3096" max="3096" width="14" style="188" customWidth="1"/>
    <col min="3097" max="3316" width="9.140625" style="188" customWidth="1"/>
    <col min="3317" max="3317" width="17.140625" style="188" customWidth="1"/>
    <col min="3318" max="3318" width="7.28515625" style="188" customWidth="1"/>
    <col min="3319" max="3319" width="6.5703125" style="188" customWidth="1"/>
    <col min="3320" max="3320" width="6.42578125" style="188" customWidth="1"/>
    <col min="3321" max="3321" width="6.7109375" style="188" customWidth="1"/>
    <col min="3322" max="3328" width="9.140625" style="188"/>
    <col min="3329" max="3329" width="17.140625" style="188" customWidth="1"/>
    <col min="3330" max="3330" width="8.7109375" style="188" customWidth="1"/>
    <col min="3331" max="3331" width="7.85546875" style="188" customWidth="1"/>
    <col min="3332" max="3332" width="8" style="188" customWidth="1"/>
    <col min="3333" max="3333" width="7.140625" style="188" customWidth="1"/>
    <col min="3334" max="3334" width="7.7109375" style="188" customWidth="1"/>
    <col min="3335" max="3335" width="7.42578125" style="188" customWidth="1"/>
    <col min="3336" max="3336" width="7" style="188" customWidth="1"/>
    <col min="3337" max="3337" width="7.140625" style="188" customWidth="1"/>
    <col min="3338" max="3338" width="8.140625" style="188" bestFit="1" customWidth="1"/>
    <col min="3339" max="3339" width="7.28515625" style="188" customWidth="1"/>
    <col min="3340" max="3340" width="7" style="188" customWidth="1"/>
    <col min="3341" max="3341" width="6.28515625" style="188" customWidth="1"/>
    <col min="3342" max="3342" width="7" style="188" customWidth="1"/>
    <col min="3343" max="3343" width="6.5703125" style="188" customWidth="1"/>
    <col min="3344" max="3344" width="7.42578125" style="188" customWidth="1"/>
    <col min="3345" max="3346" width="7.85546875" style="188" customWidth="1"/>
    <col min="3347" max="3347" width="6.5703125" style="188" customWidth="1"/>
    <col min="3348" max="3348" width="9.7109375" style="188" customWidth="1"/>
    <col min="3349" max="3349" width="3.5703125" style="188" customWidth="1"/>
    <col min="3350" max="3350" width="15.42578125" style="188" customWidth="1"/>
    <col min="3351" max="3351" width="7.85546875" style="188" customWidth="1"/>
    <col min="3352" max="3352" width="14" style="188" customWidth="1"/>
    <col min="3353" max="3572" width="9.140625" style="188" customWidth="1"/>
    <col min="3573" max="3573" width="17.140625" style="188" customWidth="1"/>
    <col min="3574" max="3574" width="7.28515625" style="188" customWidth="1"/>
    <col min="3575" max="3575" width="6.5703125" style="188" customWidth="1"/>
    <col min="3576" max="3576" width="6.42578125" style="188" customWidth="1"/>
    <col min="3577" max="3577" width="6.7109375" style="188" customWidth="1"/>
    <col min="3578" max="3584" width="9.140625" style="188"/>
    <col min="3585" max="3585" width="17.140625" style="188" customWidth="1"/>
    <col min="3586" max="3586" width="8.7109375" style="188" customWidth="1"/>
    <col min="3587" max="3587" width="7.85546875" style="188" customWidth="1"/>
    <col min="3588" max="3588" width="8" style="188" customWidth="1"/>
    <col min="3589" max="3589" width="7.140625" style="188" customWidth="1"/>
    <col min="3590" max="3590" width="7.7109375" style="188" customWidth="1"/>
    <col min="3591" max="3591" width="7.42578125" style="188" customWidth="1"/>
    <col min="3592" max="3592" width="7" style="188" customWidth="1"/>
    <col min="3593" max="3593" width="7.140625" style="188" customWidth="1"/>
    <col min="3594" max="3594" width="8.140625" style="188" bestFit="1" customWidth="1"/>
    <col min="3595" max="3595" width="7.28515625" style="188" customWidth="1"/>
    <col min="3596" max="3596" width="7" style="188" customWidth="1"/>
    <col min="3597" max="3597" width="6.28515625" style="188" customWidth="1"/>
    <col min="3598" max="3598" width="7" style="188" customWidth="1"/>
    <col min="3599" max="3599" width="6.5703125" style="188" customWidth="1"/>
    <col min="3600" max="3600" width="7.42578125" style="188" customWidth="1"/>
    <col min="3601" max="3602" width="7.85546875" style="188" customWidth="1"/>
    <col min="3603" max="3603" width="6.5703125" style="188" customWidth="1"/>
    <col min="3604" max="3604" width="9.7109375" style="188" customWidth="1"/>
    <col min="3605" max="3605" width="3.5703125" style="188" customWidth="1"/>
    <col min="3606" max="3606" width="15.42578125" style="188" customWidth="1"/>
    <col min="3607" max="3607" width="7.85546875" style="188" customWidth="1"/>
    <col min="3608" max="3608" width="14" style="188" customWidth="1"/>
    <col min="3609" max="3828" width="9.140625" style="188" customWidth="1"/>
    <col min="3829" max="3829" width="17.140625" style="188" customWidth="1"/>
    <col min="3830" max="3830" width="7.28515625" style="188" customWidth="1"/>
    <col min="3831" max="3831" width="6.5703125" style="188" customWidth="1"/>
    <col min="3832" max="3832" width="6.42578125" style="188" customWidth="1"/>
    <col min="3833" max="3833" width="6.7109375" style="188" customWidth="1"/>
    <col min="3834" max="3840" width="9.140625" style="188"/>
    <col min="3841" max="3841" width="17.140625" style="188" customWidth="1"/>
    <col min="3842" max="3842" width="8.7109375" style="188" customWidth="1"/>
    <col min="3843" max="3843" width="7.85546875" style="188" customWidth="1"/>
    <col min="3844" max="3844" width="8" style="188" customWidth="1"/>
    <col min="3845" max="3845" width="7.140625" style="188" customWidth="1"/>
    <col min="3846" max="3846" width="7.7109375" style="188" customWidth="1"/>
    <col min="3847" max="3847" width="7.42578125" style="188" customWidth="1"/>
    <col min="3848" max="3848" width="7" style="188" customWidth="1"/>
    <col min="3849" max="3849" width="7.140625" style="188" customWidth="1"/>
    <col min="3850" max="3850" width="8.140625" style="188" bestFit="1" customWidth="1"/>
    <col min="3851" max="3851" width="7.28515625" style="188" customWidth="1"/>
    <col min="3852" max="3852" width="7" style="188" customWidth="1"/>
    <col min="3853" max="3853" width="6.28515625" style="188" customWidth="1"/>
    <col min="3854" max="3854" width="7" style="188" customWidth="1"/>
    <col min="3855" max="3855" width="6.5703125" style="188" customWidth="1"/>
    <col min="3856" max="3856" width="7.42578125" style="188" customWidth="1"/>
    <col min="3857" max="3858" width="7.85546875" style="188" customWidth="1"/>
    <col min="3859" max="3859" width="6.5703125" style="188" customWidth="1"/>
    <col min="3860" max="3860" width="9.7109375" style="188" customWidth="1"/>
    <col min="3861" max="3861" width="3.5703125" style="188" customWidth="1"/>
    <col min="3862" max="3862" width="15.42578125" style="188" customWidth="1"/>
    <col min="3863" max="3863" width="7.85546875" style="188" customWidth="1"/>
    <col min="3864" max="3864" width="14" style="188" customWidth="1"/>
    <col min="3865" max="4084" width="9.140625" style="188" customWidth="1"/>
    <col min="4085" max="4085" width="17.140625" style="188" customWidth="1"/>
    <col min="4086" max="4086" width="7.28515625" style="188" customWidth="1"/>
    <col min="4087" max="4087" width="6.5703125" style="188" customWidth="1"/>
    <col min="4088" max="4088" width="6.42578125" style="188" customWidth="1"/>
    <col min="4089" max="4089" width="6.7109375" style="188" customWidth="1"/>
    <col min="4090" max="4096" width="9.140625" style="188"/>
    <col min="4097" max="4097" width="17.140625" style="188" customWidth="1"/>
    <col min="4098" max="4098" width="8.7109375" style="188" customWidth="1"/>
    <col min="4099" max="4099" width="7.85546875" style="188" customWidth="1"/>
    <col min="4100" max="4100" width="8" style="188" customWidth="1"/>
    <col min="4101" max="4101" width="7.140625" style="188" customWidth="1"/>
    <col min="4102" max="4102" width="7.7109375" style="188" customWidth="1"/>
    <col min="4103" max="4103" width="7.42578125" style="188" customWidth="1"/>
    <col min="4104" max="4104" width="7" style="188" customWidth="1"/>
    <col min="4105" max="4105" width="7.140625" style="188" customWidth="1"/>
    <col min="4106" max="4106" width="8.140625" style="188" bestFit="1" customWidth="1"/>
    <col min="4107" max="4107" width="7.28515625" style="188" customWidth="1"/>
    <col min="4108" max="4108" width="7" style="188" customWidth="1"/>
    <col min="4109" max="4109" width="6.28515625" style="188" customWidth="1"/>
    <col min="4110" max="4110" width="7" style="188" customWidth="1"/>
    <col min="4111" max="4111" width="6.5703125" style="188" customWidth="1"/>
    <col min="4112" max="4112" width="7.42578125" style="188" customWidth="1"/>
    <col min="4113" max="4114" width="7.85546875" style="188" customWidth="1"/>
    <col min="4115" max="4115" width="6.5703125" style="188" customWidth="1"/>
    <col min="4116" max="4116" width="9.7109375" style="188" customWidth="1"/>
    <col min="4117" max="4117" width="3.5703125" style="188" customWidth="1"/>
    <col min="4118" max="4118" width="15.42578125" style="188" customWidth="1"/>
    <col min="4119" max="4119" width="7.85546875" style="188" customWidth="1"/>
    <col min="4120" max="4120" width="14" style="188" customWidth="1"/>
    <col min="4121" max="4340" width="9.140625" style="188" customWidth="1"/>
    <col min="4341" max="4341" width="17.140625" style="188" customWidth="1"/>
    <col min="4342" max="4342" width="7.28515625" style="188" customWidth="1"/>
    <col min="4343" max="4343" width="6.5703125" style="188" customWidth="1"/>
    <col min="4344" max="4344" width="6.42578125" style="188" customWidth="1"/>
    <col min="4345" max="4345" width="6.7109375" style="188" customWidth="1"/>
    <col min="4346" max="4352" width="9.140625" style="188"/>
    <col min="4353" max="4353" width="17.140625" style="188" customWidth="1"/>
    <col min="4354" max="4354" width="8.7109375" style="188" customWidth="1"/>
    <col min="4355" max="4355" width="7.85546875" style="188" customWidth="1"/>
    <col min="4356" max="4356" width="8" style="188" customWidth="1"/>
    <col min="4357" max="4357" width="7.140625" style="188" customWidth="1"/>
    <col min="4358" max="4358" width="7.7109375" style="188" customWidth="1"/>
    <col min="4359" max="4359" width="7.42578125" style="188" customWidth="1"/>
    <col min="4360" max="4360" width="7" style="188" customWidth="1"/>
    <col min="4361" max="4361" width="7.140625" style="188" customWidth="1"/>
    <col min="4362" max="4362" width="8.140625" style="188" bestFit="1" customWidth="1"/>
    <col min="4363" max="4363" width="7.28515625" style="188" customWidth="1"/>
    <col min="4364" max="4364" width="7" style="188" customWidth="1"/>
    <col min="4365" max="4365" width="6.28515625" style="188" customWidth="1"/>
    <col min="4366" max="4366" width="7" style="188" customWidth="1"/>
    <col min="4367" max="4367" width="6.5703125" style="188" customWidth="1"/>
    <col min="4368" max="4368" width="7.42578125" style="188" customWidth="1"/>
    <col min="4369" max="4370" width="7.85546875" style="188" customWidth="1"/>
    <col min="4371" max="4371" width="6.5703125" style="188" customWidth="1"/>
    <col min="4372" max="4372" width="9.7109375" style="188" customWidth="1"/>
    <col min="4373" max="4373" width="3.5703125" style="188" customWidth="1"/>
    <col min="4374" max="4374" width="15.42578125" style="188" customWidth="1"/>
    <col min="4375" max="4375" width="7.85546875" style="188" customWidth="1"/>
    <col min="4376" max="4376" width="14" style="188" customWidth="1"/>
    <col min="4377" max="4596" width="9.140625" style="188" customWidth="1"/>
    <col min="4597" max="4597" width="17.140625" style="188" customWidth="1"/>
    <col min="4598" max="4598" width="7.28515625" style="188" customWidth="1"/>
    <col min="4599" max="4599" width="6.5703125" style="188" customWidth="1"/>
    <col min="4600" max="4600" width="6.42578125" style="188" customWidth="1"/>
    <col min="4601" max="4601" width="6.7109375" style="188" customWidth="1"/>
    <col min="4602" max="4608" width="9.140625" style="188"/>
    <col min="4609" max="4609" width="17.140625" style="188" customWidth="1"/>
    <col min="4610" max="4610" width="8.7109375" style="188" customWidth="1"/>
    <col min="4611" max="4611" width="7.85546875" style="188" customWidth="1"/>
    <col min="4612" max="4612" width="8" style="188" customWidth="1"/>
    <col min="4613" max="4613" width="7.140625" style="188" customWidth="1"/>
    <col min="4614" max="4614" width="7.7109375" style="188" customWidth="1"/>
    <col min="4615" max="4615" width="7.42578125" style="188" customWidth="1"/>
    <col min="4616" max="4616" width="7" style="188" customWidth="1"/>
    <col min="4617" max="4617" width="7.140625" style="188" customWidth="1"/>
    <col min="4618" max="4618" width="8.140625" style="188" bestFit="1" customWidth="1"/>
    <col min="4619" max="4619" width="7.28515625" style="188" customWidth="1"/>
    <col min="4620" max="4620" width="7" style="188" customWidth="1"/>
    <col min="4621" max="4621" width="6.28515625" style="188" customWidth="1"/>
    <col min="4622" max="4622" width="7" style="188" customWidth="1"/>
    <col min="4623" max="4623" width="6.5703125" style="188" customWidth="1"/>
    <col min="4624" max="4624" width="7.42578125" style="188" customWidth="1"/>
    <col min="4625" max="4626" width="7.85546875" style="188" customWidth="1"/>
    <col min="4627" max="4627" width="6.5703125" style="188" customWidth="1"/>
    <col min="4628" max="4628" width="9.7109375" style="188" customWidth="1"/>
    <col min="4629" max="4629" width="3.5703125" style="188" customWidth="1"/>
    <col min="4630" max="4630" width="15.42578125" style="188" customWidth="1"/>
    <col min="4631" max="4631" width="7.85546875" style="188" customWidth="1"/>
    <col min="4632" max="4632" width="14" style="188" customWidth="1"/>
    <col min="4633" max="4852" width="9.140625" style="188" customWidth="1"/>
    <col min="4853" max="4853" width="17.140625" style="188" customWidth="1"/>
    <col min="4854" max="4854" width="7.28515625" style="188" customWidth="1"/>
    <col min="4855" max="4855" width="6.5703125" style="188" customWidth="1"/>
    <col min="4856" max="4856" width="6.42578125" style="188" customWidth="1"/>
    <col min="4857" max="4857" width="6.7109375" style="188" customWidth="1"/>
    <col min="4858" max="4864" width="9.140625" style="188"/>
    <col min="4865" max="4865" width="17.140625" style="188" customWidth="1"/>
    <col min="4866" max="4866" width="8.7109375" style="188" customWidth="1"/>
    <col min="4867" max="4867" width="7.85546875" style="188" customWidth="1"/>
    <col min="4868" max="4868" width="8" style="188" customWidth="1"/>
    <col min="4869" max="4869" width="7.140625" style="188" customWidth="1"/>
    <col min="4870" max="4870" width="7.7109375" style="188" customWidth="1"/>
    <col min="4871" max="4871" width="7.42578125" style="188" customWidth="1"/>
    <col min="4872" max="4872" width="7" style="188" customWidth="1"/>
    <col min="4873" max="4873" width="7.140625" style="188" customWidth="1"/>
    <col min="4874" max="4874" width="8.140625" style="188" bestFit="1" customWidth="1"/>
    <col min="4875" max="4875" width="7.28515625" style="188" customWidth="1"/>
    <col min="4876" max="4876" width="7" style="188" customWidth="1"/>
    <col min="4877" max="4877" width="6.28515625" style="188" customWidth="1"/>
    <col min="4878" max="4878" width="7" style="188" customWidth="1"/>
    <col min="4879" max="4879" width="6.5703125" style="188" customWidth="1"/>
    <col min="4880" max="4880" width="7.42578125" style="188" customWidth="1"/>
    <col min="4881" max="4882" width="7.85546875" style="188" customWidth="1"/>
    <col min="4883" max="4883" width="6.5703125" style="188" customWidth="1"/>
    <col min="4884" max="4884" width="9.7109375" style="188" customWidth="1"/>
    <col min="4885" max="4885" width="3.5703125" style="188" customWidth="1"/>
    <col min="4886" max="4886" width="15.42578125" style="188" customWidth="1"/>
    <col min="4887" max="4887" width="7.85546875" style="188" customWidth="1"/>
    <col min="4888" max="4888" width="14" style="188" customWidth="1"/>
    <col min="4889" max="5108" width="9.140625" style="188" customWidth="1"/>
    <col min="5109" max="5109" width="17.140625" style="188" customWidth="1"/>
    <col min="5110" max="5110" width="7.28515625" style="188" customWidth="1"/>
    <col min="5111" max="5111" width="6.5703125" style="188" customWidth="1"/>
    <col min="5112" max="5112" width="6.42578125" style="188" customWidth="1"/>
    <col min="5113" max="5113" width="6.7109375" style="188" customWidth="1"/>
    <col min="5114" max="5120" width="9.140625" style="188"/>
    <col min="5121" max="5121" width="17.140625" style="188" customWidth="1"/>
    <col min="5122" max="5122" width="8.7109375" style="188" customWidth="1"/>
    <col min="5123" max="5123" width="7.85546875" style="188" customWidth="1"/>
    <col min="5124" max="5124" width="8" style="188" customWidth="1"/>
    <col min="5125" max="5125" width="7.140625" style="188" customWidth="1"/>
    <col min="5126" max="5126" width="7.7109375" style="188" customWidth="1"/>
    <col min="5127" max="5127" width="7.42578125" style="188" customWidth="1"/>
    <col min="5128" max="5128" width="7" style="188" customWidth="1"/>
    <col min="5129" max="5129" width="7.140625" style="188" customWidth="1"/>
    <col min="5130" max="5130" width="8.140625" style="188" bestFit="1" customWidth="1"/>
    <col min="5131" max="5131" width="7.28515625" style="188" customWidth="1"/>
    <col min="5132" max="5132" width="7" style="188" customWidth="1"/>
    <col min="5133" max="5133" width="6.28515625" style="188" customWidth="1"/>
    <col min="5134" max="5134" width="7" style="188" customWidth="1"/>
    <col min="5135" max="5135" width="6.5703125" style="188" customWidth="1"/>
    <col min="5136" max="5136" width="7.42578125" style="188" customWidth="1"/>
    <col min="5137" max="5138" width="7.85546875" style="188" customWidth="1"/>
    <col min="5139" max="5139" width="6.5703125" style="188" customWidth="1"/>
    <col min="5140" max="5140" width="9.7109375" style="188" customWidth="1"/>
    <col min="5141" max="5141" width="3.5703125" style="188" customWidth="1"/>
    <col min="5142" max="5142" width="15.42578125" style="188" customWidth="1"/>
    <col min="5143" max="5143" width="7.85546875" style="188" customWidth="1"/>
    <col min="5144" max="5144" width="14" style="188" customWidth="1"/>
    <col min="5145" max="5364" width="9.140625" style="188" customWidth="1"/>
    <col min="5365" max="5365" width="17.140625" style="188" customWidth="1"/>
    <col min="5366" max="5366" width="7.28515625" style="188" customWidth="1"/>
    <col min="5367" max="5367" width="6.5703125" style="188" customWidth="1"/>
    <col min="5368" max="5368" width="6.42578125" style="188" customWidth="1"/>
    <col min="5369" max="5369" width="6.7109375" style="188" customWidth="1"/>
    <col min="5370" max="5376" width="9.140625" style="188"/>
    <col min="5377" max="5377" width="17.140625" style="188" customWidth="1"/>
    <col min="5378" max="5378" width="8.7109375" style="188" customWidth="1"/>
    <col min="5379" max="5379" width="7.85546875" style="188" customWidth="1"/>
    <col min="5380" max="5380" width="8" style="188" customWidth="1"/>
    <col min="5381" max="5381" width="7.140625" style="188" customWidth="1"/>
    <col min="5382" max="5382" width="7.7109375" style="188" customWidth="1"/>
    <col min="5383" max="5383" width="7.42578125" style="188" customWidth="1"/>
    <col min="5384" max="5384" width="7" style="188" customWidth="1"/>
    <col min="5385" max="5385" width="7.140625" style="188" customWidth="1"/>
    <col min="5386" max="5386" width="8.140625" style="188" bestFit="1" customWidth="1"/>
    <col min="5387" max="5387" width="7.28515625" style="188" customWidth="1"/>
    <col min="5388" max="5388" width="7" style="188" customWidth="1"/>
    <col min="5389" max="5389" width="6.28515625" style="188" customWidth="1"/>
    <col min="5390" max="5390" width="7" style="188" customWidth="1"/>
    <col min="5391" max="5391" width="6.5703125" style="188" customWidth="1"/>
    <col min="5392" max="5392" width="7.42578125" style="188" customWidth="1"/>
    <col min="5393" max="5394" width="7.85546875" style="188" customWidth="1"/>
    <col min="5395" max="5395" width="6.5703125" style="188" customWidth="1"/>
    <col min="5396" max="5396" width="9.7109375" style="188" customWidth="1"/>
    <col min="5397" max="5397" width="3.5703125" style="188" customWidth="1"/>
    <col min="5398" max="5398" width="15.42578125" style="188" customWidth="1"/>
    <col min="5399" max="5399" width="7.85546875" style="188" customWidth="1"/>
    <col min="5400" max="5400" width="14" style="188" customWidth="1"/>
    <col min="5401" max="5620" width="9.140625" style="188" customWidth="1"/>
    <col min="5621" max="5621" width="17.140625" style="188" customWidth="1"/>
    <col min="5622" max="5622" width="7.28515625" style="188" customWidth="1"/>
    <col min="5623" max="5623" width="6.5703125" style="188" customWidth="1"/>
    <col min="5624" max="5624" width="6.42578125" style="188" customWidth="1"/>
    <col min="5625" max="5625" width="6.7109375" style="188" customWidth="1"/>
    <col min="5626" max="5632" width="9.140625" style="188"/>
    <col min="5633" max="5633" width="17.140625" style="188" customWidth="1"/>
    <col min="5634" max="5634" width="8.7109375" style="188" customWidth="1"/>
    <col min="5635" max="5635" width="7.85546875" style="188" customWidth="1"/>
    <col min="5636" max="5636" width="8" style="188" customWidth="1"/>
    <col min="5637" max="5637" width="7.140625" style="188" customWidth="1"/>
    <col min="5638" max="5638" width="7.7109375" style="188" customWidth="1"/>
    <col min="5639" max="5639" width="7.42578125" style="188" customWidth="1"/>
    <col min="5640" max="5640" width="7" style="188" customWidth="1"/>
    <col min="5641" max="5641" width="7.140625" style="188" customWidth="1"/>
    <col min="5642" max="5642" width="8.140625" style="188" bestFit="1" customWidth="1"/>
    <col min="5643" max="5643" width="7.28515625" style="188" customWidth="1"/>
    <col min="5644" max="5644" width="7" style="188" customWidth="1"/>
    <col min="5645" max="5645" width="6.28515625" style="188" customWidth="1"/>
    <col min="5646" max="5646" width="7" style="188" customWidth="1"/>
    <col min="5647" max="5647" width="6.5703125" style="188" customWidth="1"/>
    <col min="5648" max="5648" width="7.42578125" style="188" customWidth="1"/>
    <col min="5649" max="5650" width="7.85546875" style="188" customWidth="1"/>
    <col min="5651" max="5651" width="6.5703125" style="188" customWidth="1"/>
    <col min="5652" max="5652" width="9.7109375" style="188" customWidth="1"/>
    <col min="5653" max="5653" width="3.5703125" style="188" customWidth="1"/>
    <col min="5654" max="5654" width="15.42578125" style="188" customWidth="1"/>
    <col min="5655" max="5655" width="7.85546875" style="188" customWidth="1"/>
    <col min="5656" max="5656" width="14" style="188" customWidth="1"/>
    <col min="5657" max="5876" width="9.140625" style="188" customWidth="1"/>
    <col min="5877" max="5877" width="17.140625" style="188" customWidth="1"/>
    <col min="5878" max="5878" width="7.28515625" style="188" customWidth="1"/>
    <col min="5879" max="5879" width="6.5703125" style="188" customWidth="1"/>
    <col min="5880" max="5880" width="6.42578125" style="188" customWidth="1"/>
    <col min="5881" max="5881" width="6.7109375" style="188" customWidth="1"/>
    <col min="5882" max="5888" width="9.140625" style="188"/>
    <col min="5889" max="5889" width="17.140625" style="188" customWidth="1"/>
    <col min="5890" max="5890" width="8.7109375" style="188" customWidth="1"/>
    <col min="5891" max="5891" width="7.85546875" style="188" customWidth="1"/>
    <col min="5892" max="5892" width="8" style="188" customWidth="1"/>
    <col min="5893" max="5893" width="7.140625" style="188" customWidth="1"/>
    <col min="5894" max="5894" width="7.7109375" style="188" customWidth="1"/>
    <col min="5895" max="5895" width="7.42578125" style="188" customWidth="1"/>
    <col min="5896" max="5896" width="7" style="188" customWidth="1"/>
    <col min="5897" max="5897" width="7.140625" style="188" customWidth="1"/>
    <col min="5898" max="5898" width="8.140625" style="188" bestFit="1" customWidth="1"/>
    <col min="5899" max="5899" width="7.28515625" style="188" customWidth="1"/>
    <col min="5900" max="5900" width="7" style="188" customWidth="1"/>
    <col min="5901" max="5901" width="6.28515625" style="188" customWidth="1"/>
    <col min="5902" max="5902" width="7" style="188" customWidth="1"/>
    <col min="5903" max="5903" width="6.5703125" style="188" customWidth="1"/>
    <col min="5904" max="5904" width="7.42578125" style="188" customWidth="1"/>
    <col min="5905" max="5906" width="7.85546875" style="188" customWidth="1"/>
    <col min="5907" max="5907" width="6.5703125" style="188" customWidth="1"/>
    <col min="5908" max="5908" width="9.7109375" style="188" customWidth="1"/>
    <col min="5909" max="5909" width="3.5703125" style="188" customWidth="1"/>
    <col min="5910" max="5910" width="15.42578125" style="188" customWidth="1"/>
    <col min="5911" max="5911" width="7.85546875" style="188" customWidth="1"/>
    <col min="5912" max="5912" width="14" style="188" customWidth="1"/>
    <col min="5913" max="6132" width="9.140625" style="188" customWidth="1"/>
    <col min="6133" max="6133" width="17.140625" style="188" customWidth="1"/>
    <col min="6134" max="6134" width="7.28515625" style="188" customWidth="1"/>
    <col min="6135" max="6135" width="6.5703125" style="188" customWidth="1"/>
    <col min="6136" max="6136" width="6.42578125" style="188" customWidth="1"/>
    <col min="6137" max="6137" width="6.7109375" style="188" customWidth="1"/>
    <col min="6138" max="6144" width="9.140625" style="188"/>
    <col min="6145" max="6145" width="17.140625" style="188" customWidth="1"/>
    <col min="6146" max="6146" width="8.7109375" style="188" customWidth="1"/>
    <col min="6147" max="6147" width="7.85546875" style="188" customWidth="1"/>
    <col min="6148" max="6148" width="8" style="188" customWidth="1"/>
    <col min="6149" max="6149" width="7.140625" style="188" customWidth="1"/>
    <col min="6150" max="6150" width="7.7109375" style="188" customWidth="1"/>
    <col min="6151" max="6151" width="7.42578125" style="188" customWidth="1"/>
    <col min="6152" max="6152" width="7" style="188" customWidth="1"/>
    <col min="6153" max="6153" width="7.140625" style="188" customWidth="1"/>
    <col min="6154" max="6154" width="8.140625" style="188" bestFit="1" customWidth="1"/>
    <col min="6155" max="6155" width="7.28515625" style="188" customWidth="1"/>
    <col min="6156" max="6156" width="7" style="188" customWidth="1"/>
    <col min="6157" max="6157" width="6.28515625" style="188" customWidth="1"/>
    <col min="6158" max="6158" width="7" style="188" customWidth="1"/>
    <col min="6159" max="6159" width="6.5703125" style="188" customWidth="1"/>
    <col min="6160" max="6160" width="7.42578125" style="188" customWidth="1"/>
    <col min="6161" max="6162" width="7.85546875" style="188" customWidth="1"/>
    <col min="6163" max="6163" width="6.5703125" style="188" customWidth="1"/>
    <col min="6164" max="6164" width="9.7109375" style="188" customWidth="1"/>
    <col min="6165" max="6165" width="3.5703125" style="188" customWidth="1"/>
    <col min="6166" max="6166" width="15.42578125" style="188" customWidth="1"/>
    <col min="6167" max="6167" width="7.85546875" style="188" customWidth="1"/>
    <col min="6168" max="6168" width="14" style="188" customWidth="1"/>
    <col min="6169" max="6388" width="9.140625" style="188" customWidth="1"/>
    <col min="6389" max="6389" width="17.140625" style="188" customWidth="1"/>
    <col min="6390" max="6390" width="7.28515625" style="188" customWidth="1"/>
    <col min="6391" max="6391" width="6.5703125" style="188" customWidth="1"/>
    <col min="6392" max="6392" width="6.42578125" style="188" customWidth="1"/>
    <col min="6393" max="6393" width="6.7109375" style="188" customWidth="1"/>
    <col min="6394" max="6400" width="9.140625" style="188"/>
    <col min="6401" max="6401" width="17.140625" style="188" customWidth="1"/>
    <col min="6402" max="6402" width="8.7109375" style="188" customWidth="1"/>
    <col min="6403" max="6403" width="7.85546875" style="188" customWidth="1"/>
    <col min="6404" max="6404" width="8" style="188" customWidth="1"/>
    <col min="6405" max="6405" width="7.140625" style="188" customWidth="1"/>
    <col min="6406" max="6406" width="7.7109375" style="188" customWidth="1"/>
    <col min="6407" max="6407" width="7.42578125" style="188" customWidth="1"/>
    <col min="6408" max="6408" width="7" style="188" customWidth="1"/>
    <col min="6409" max="6409" width="7.140625" style="188" customWidth="1"/>
    <col min="6410" max="6410" width="8.140625" style="188" bestFit="1" customWidth="1"/>
    <col min="6411" max="6411" width="7.28515625" style="188" customWidth="1"/>
    <col min="6412" max="6412" width="7" style="188" customWidth="1"/>
    <col min="6413" max="6413" width="6.28515625" style="188" customWidth="1"/>
    <col min="6414" max="6414" width="7" style="188" customWidth="1"/>
    <col min="6415" max="6415" width="6.5703125" style="188" customWidth="1"/>
    <col min="6416" max="6416" width="7.42578125" style="188" customWidth="1"/>
    <col min="6417" max="6418" width="7.85546875" style="188" customWidth="1"/>
    <col min="6419" max="6419" width="6.5703125" style="188" customWidth="1"/>
    <col min="6420" max="6420" width="9.7109375" style="188" customWidth="1"/>
    <col min="6421" max="6421" width="3.5703125" style="188" customWidth="1"/>
    <col min="6422" max="6422" width="15.42578125" style="188" customWidth="1"/>
    <col min="6423" max="6423" width="7.85546875" style="188" customWidth="1"/>
    <col min="6424" max="6424" width="14" style="188" customWidth="1"/>
    <col min="6425" max="6644" width="9.140625" style="188" customWidth="1"/>
    <col min="6645" max="6645" width="17.140625" style="188" customWidth="1"/>
    <col min="6646" max="6646" width="7.28515625" style="188" customWidth="1"/>
    <col min="6647" max="6647" width="6.5703125" style="188" customWidth="1"/>
    <col min="6648" max="6648" width="6.42578125" style="188" customWidth="1"/>
    <col min="6649" max="6649" width="6.7109375" style="188" customWidth="1"/>
    <col min="6650" max="6656" width="9.140625" style="188"/>
    <col min="6657" max="6657" width="17.140625" style="188" customWidth="1"/>
    <col min="6658" max="6658" width="8.7109375" style="188" customWidth="1"/>
    <col min="6659" max="6659" width="7.85546875" style="188" customWidth="1"/>
    <col min="6660" max="6660" width="8" style="188" customWidth="1"/>
    <col min="6661" max="6661" width="7.140625" style="188" customWidth="1"/>
    <col min="6662" max="6662" width="7.7109375" style="188" customWidth="1"/>
    <col min="6663" max="6663" width="7.42578125" style="188" customWidth="1"/>
    <col min="6664" max="6664" width="7" style="188" customWidth="1"/>
    <col min="6665" max="6665" width="7.140625" style="188" customWidth="1"/>
    <col min="6666" max="6666" width="8.140625" style="188" bestFit="1" customWidth="1"/>
    <col min="6667" max="6667" width="7.28515625" style="188" customWidth="1"/>
    <col min="6668" max="6668" width="7" style="188" customWidth="1"/>
    <col min="6669" max="6669" width="6.28515625" style="188" customWidth="1"/>
    <col min="6670" max="6670" width="7" style="188" customWidth="1"/>
    <col min="6671" max="6671" width="6.5703125" style="188" customWidth="1"/>
    <col min="6672" max="6672" width="7.42578125" style="188" customWidth="1"/>
    <col min="6673" max="6674" width="7.85546875" style="188" customWidth="1"/>
    <col min="6675" max="6675" width="6.5703125" style="188" customWidth="1"/>
    <col min="6676" max="6676" width="9.7109375" style="188" customWidth="1"/>
    <col min="6677" max="6677" width="3.5703125" style="188" customWidth="1"/>
    <col min="6678" max="6678" width="15.42578125" style="188" customWidth="1"/>
    <col min="6679" max="6679" width="7.85546875" style="188" customWidth="1"/>
    <col min="6680" max="6680" width="14" style="188" customWidth="1"/>
    <col min="6681" max="6900" width="9.140625" style="188" customWidth="1"/>
    <col min="6901" max="6901" width="17.140625" style="188" customWidth="1"/>
    <col min="6902" max="6902" width="7.28515625" style="188" customWidth="1"/>
    <col min="6903" max="6903" width="6.5703125" style="188" customWidth="1"/>
    <col min="6904" max="6904" width="6.42578125" style="188" customWidth="1"/>
    <col min="6905" max="6905" width="6.7109375" style="188" customWidth="1"/>
    <col min="6906" max="6912" width="9.140625" style="188"/>
    <col min="6913" max="6913" width="17.140625" style="188" customWidth="1"/>
    <col min="6914" max="6914" width="8.7109375" style="188" customWidth="1"/>
    <col min="6915" max="6915" width="7.85546875" style="188" customWidth="1"/>
    <col min="6916" max="6916" width="8" style="188" customWidth="1"/>
    <col min="6917" max="6917" width="7.140625" style="188" customWidth="1"/>
    <col min="6918" max="6918" width="7.7109375" style="188" customWidth="1"/>
    <col min="6919" max="6919" width="7.42578125" style="188" customWidth="1"/>
    <col min="6920" max="6920" width="7" style="188" customWidth="1"/>
    <col min="6921" max="6921" width="7.140625" style="188" customWidth="1"/>
    <col min="6922" max="6922" width="8.140625" style="188" bestFit="1" customWidth="1"/>
    <col min="6923" max="6923" width="7.28515625" style="188" customWidth="1"/>
    <col min="6924" max="6924" width="7" style="188" customWidth="1"/>
    <col min="6925" max="6925" width="6.28515625" style="188" customWidth="1"/>
    <col min="6926" max="6926" width="7" style="188" customWidth="1"/>
    <col min="6927" max="6927" width="6.5703125" style="188" customWidth="1"/>
    <col min="6928" max="6928" width="7.42578125" style="188" customWidth="1"/>
    <col min="6929" max="6930" width="7.85546875" style="188" customWidth="1"/>
    <col min="6931" max="6931" width="6.5703125" style="188" customWidth="1"/>
    <col min="6932" max="6932" width="9.7109375" style="188" customWidth="1"/>
    <col min="6933" max="6933" width="3.5703125" style="188" customWidth="1"/>
    <col min="6934" max="6934" width="15.42578125" style="188" customWidth="1"/>
    <col min="6935" max="6935" width="7.85546875" style="188" customWidth="1"/>
    <col min="6936" max="6936" width="14" style="188" customWidth="1"/>
    <col min="6937" max="7156" width="9.140625" style="188" customWidth="1"/>
    <col min="7157" max="7157" width="17.140625" style="188" customWidth="1"/>
    <col min="7158" max="7158" width="7.28515625" style="188" customWidth="1"/>
    <col min="7159" max="7159" width="6.5703125" style="188" customWidth="1"/>
    <col min="7160" max="7160" width="6.42578125" style="188" customWidth="1"/>
    <col min="7161" max="7161" width="6.7109375" style="188" customWidth="1"/>
    <col min="7162" max="7168" width="9.140625" style="188"/>
    <col min="7169" max="7169" width="17.140625" style="188" customWidth="1"/>
    <col min="7170" max="7170" width="8.7109375" style="188" customWidth="1"/>
    <col min="7171" max="7171" width="7.85546875" style="188" customWidth="1"/>
    <col min="7172" max="7172" width="8" style="188" customWidth="1"/>
    <col min="7173" max="7173" width="7.140625" style="188" customWidth="1"/>
    <col min="7174" max="7174" width="7.7109375" style="188" customWidth="1"/>
    <col min="7175" max="7175" width="7.42578125" style="188" customWidth="1"/>
    <col min="7176" max="7176" width="7" style="188" customWidth="1"/>
    <col min="7177" max="7177" width="7.140625" style="188" customWidth="1"/>
    <col min="7178" max="7178" width="8.140625" style="188" bestFit="1" customWidth="1"/>
    <col min="7179" max="7179" width="7.28515625" style="188" customWidth="1"/>
    <col min="7180" max="7180" width="7" style="188" customWidth="1"/>
    <col min="7181" max="7181" width="6.28515625" style="188" customWidth="1"/>
    <col min="7182" max="7182" width="7" style="188" customWidth="1"/>
    <col min="7183" max="7183" width="6.5703125" style="188" customWidth="1"/>
    <col min="7184" max="7184" width="7.42578125" style="188" customWidth="1"/>
    <col min="7185" max="7186" width="7.85546875" style="188" customWidth="1"/>
    <col min="7187" max="7187" width="6.5703125" style="188" customWidth="1"/>
    <col min="7188" max="7188" width="9.7109375" style="188" customWidth="1"/>
    <col min="7189" max="7189" width="3.5703125" style="188" customWidth="1"/>
    <col min="7190" max="7190" width="15.42578125" style="188" customWidth="1"/>
    <col min="7191" max="7191" width="7.85546875" style="188" customWidth="1"/>
    <col min="7192" max="7192" width="14" style="188" customWidth="1"/>
    <col min="7193" max="7412" width="9.140625" style="188" customWidth="1"/>
    <col min="7413" max="7413" width="17.140625" style="188" customWidth="1"/>
    <col min="7414" max="7414" width="7.28515625" style="188" customWidth="1"/>
    <col min="7415" max="7415" width="6.5703125" style="188" customWidth="1"/>
    <col min="7416" max="7416" width="6.42578125" style="188" customWidth="1"/>
    <col min="7417" max="7417" width="6.7109375" style="188" customWidth="1"/>
    <col min="7418" max="7424" width="9.140625" style="188"/>
    <col min="7425" max="7425" width="17.140625" style="188" customWidth="1"/>
    <col min="7426" max="7426" width="8.7109375" style="188" customWidth="1"/>
    <col min="7427" max="7427" width="7.85546875" style="188" customWidth="1"/>
    <col min="7428" max="7428" width="8" style="188" customWidth="1"/>
    <col min="7429" max="7429" width="7.140625" style="188" customWidth="1"/>
    <col min="7430" max="7430" width="7.7109375" style="188" customWidth="1"/>
    <col min="7431" max="7431" width="7.42578125" style="188" customWidth="1"/>
    <col min="7432" max="7432" width="7" style="188" customWidth="1"/>
    <col min="7433" max="7433" width="7.140625" style="188" customWidth="1"/>
    <col min="7434" max="7434" width="8.140625" style="188" bestFit="1" customWidth="1"/>
    <col min="7435" max="7435" width="7.28515625" style="188" customWidth="1"/>
    <col min="7436" max="7436" width="7" style="188" customWidth="1"/>
    <col min="7437" max="7437" width="6.28515625" style="188" customWidth="1"/>
    <col min="7438" max="7438" width="7" style="188" customWidth="1"/>
    <col min="7439" max="7439" width="6.5703125" style="188" customWidth="1"/>
    <col min="7440" max="7440" width="7.42578125" style="188" customWidth="1"/>
    <col min="7441" max="7442" width="7.85546875" style="188" customWidth="1"/>
    <col min="7443" max="7443" width="6.5703125" style="188" customWidth="1"/>
    <col min="7444" max="7444" width="9.7109375" style="188" customWidth="1"/>
    <col min="7445" max="7445" width="3.5703125" style="188" customWidth="1"/>
    <col min="7446" max="7446" width="15.42578125" style="188" customWidth="1"/>
    <col min="7447" max="7447" width="7.85546875" style="188" customWidth="1"/>
    <col min="7448" max="7448" width="14" style="188" customWidth="1"/>
    <col min="7449" max="7668" width="9.140625" style="188" customWidth="1"/>
    <col min="7669" max="7669" width="17.140625" style="188" customWidth="1"/>
    <col min="7670" max="7670" width="7.28515625" style="188" customWidth="1"/>
    <col min="7671" max="7671" width="6.5703125" style="188" customWidth="1"/>
    <col min="7672" max="7672" width="6.42578125" style="188" customWidth="1"/>
    <col min="7673" max="7673" width="6.7109375" style="188" customWidth="1"/>
    <col min="7674" max="7680" width="9.140625" style="188"/>
    <col min="7681" max="7681" width="17.140625" style="188" customWidth="1"/>
    <col min="7682" max="7682" width="8.7109375" style="188" customWidth="1"/>
    <col min="7683" max="7683" width="7.85546875" style="188" customWidth="1"/>
    <col min="7684" max="7684" width="8" style="188" customWidth="1"/>
    <col min="7685" max="7685" width="7.140625" style="188" customWidth="1"/>
    <col min="7686" max="7686" width="7.7109375" style="188" customWidth="1"/>
    <col min="7687" max="7687" width="7.42578125" style="188" customWidth="1"/>
    <col min="7688" max="7688" width="7" style="188" customWidth="1"/>
    <col min="7689" max="7689" width="7.140625" style="188" customWidth="1"/>
    <col min="7690" max="7690" width="8.140625" style="188" bestFit="1" customWidth="1"/>
    <col min="7691" max="7691" width="7.28515625" style="188" customWidth="1"/>
    <col min="7692" max="7692" width="7" style="188" customWidth="1"/>
    <col min="7693" max="7693" width="6.28515625" style="188" customWidth="1"/>
    <col min="7694" max="7694" width="7" style="188" customWidth="1"/>
    <col min="7695" max="7695" width="6.5703125" style="188" customWidth="1"/>
    <col min="7696" max="7696" width="7.42578125" style="188" customWidth="1"/>
    <col min="7697" max="7698" width="7.85546875" style="188" customWidth="1"/>
    <col min="7699" max="7699" width="6.5703125" style="188" customWidth="1"/>
    <col min="7700" max="7700" width="9.7109375" style="188" customWidth="1"/>
    <col min="7701" max="7701" width="3.5703125" style="188" customWidth="1"/>
    <col min="7702" max="7702" width="15.42578125" style="188" customWidth="1"/>
    <col min="7703" max="7703" width="7.85546875" style="188" customWidth="1"/>
    <col min="7704" max="7704" width="14" style="188" customWidth="1"/>
    <col min="7705" max="7924" width="9.140625" style="188" customWidth="1"/>
    <col min="7925" max="7925" width="17.140625" style="188" customWidth="1"/>
    <col min="7926" max="7926" width="7.28515625" style="188" customWidth="1"/>
    <col min="7927" max="7927" width="6.5703125" style="188" customWidth="1"/>
    <col min="7928" max="7928" width="6.42578125" style="188" customWidth="1"/>
    <col min="7929" max="7929" width="6.7109375" style="188" customWidth="1"/>
    <col min="7930" max="7936" width="9.140625" style="188"/>
    <col min="7937" max="7937" width="17.140625" style="188" customWidth="1"/>
    <col min="7938" max="7938" width="8.7109375" style="188" customWidth="1"/>
    <col min="7939" max="7939" width="7.85546875" style="188" customWidth="1"/>
    <col min="7940" max="7940" width="8" style="188" customWidth="1"/>
    <col min="7941" max="7941" width="7.140625" style="188" customWidth="1"/>
    <col min="7942" max="7942" width="7.7109375" style="188" customWidth="1"/>
    <col min="7943" max="7943" width="7.42578125" style="188" customWidth="1"/>
    <col min="7944" max="7944" width="7" style="188" customWidth="1"/>
    <col min="7945" max="7945" width="7.140625" style="188" customWidth="1"/>
    <col min="7946" max="7946" width="8.140625" style="188" bestFit="1" customWidth="1"/>
    <col min="7947" max="7947" width="7.28515625" style="188" customWidth="1"/>
    <col min="7948" max="7948" width="7" style="188" customWidth="1"/>
    <col min="7949" max="7949" width="6.28515625" style="188" customWidth="1"/>
    <col min="7950" max="7950" width="7" style="188" customWidth="1"/>
    <col min="7951" max="7951" width="6.5703125" style="188" customWidth="1"/>
    <col min="7952" max="7952" width="7.42578125" style="188" customWidth="1"/>
    <col min="7953" max="7954" width="7.85546875" style="188" customWidth="1"/>
    <col min="7955" max="7955" width="6.5703125" style="188" customWidth="1"/>
    <col min="7956" max="7956" width="9.7109375" style="188" customWidth="1"/>
    <col min="7957" max="7957" width="3.5703125" style="188" customWidth="1"/>
    <col min="7958" max="7958" width="15.42578125" style="188" customWidth="1"/>
    <col min="7959" max="7959" width="7.85546875" style="188" customWidth="1"/>
    <col min="7960" max="7960" width="14" style="188" customWidth="1"/>
    <col min="7961" max="8180" width="9.140625" style="188" customWidth="1"/>
    <col min="8181" max="8181" width="17.140625" style="188" customWidth="1"/>
    <col min="8182" max="8182" width="7.28515625" style="188" customWidth="1"/>
    <col min="8183" max="8183" width="6.5703125" style="188" customWidth="1"/>
    <col min="8184" max="8184" width="6.42578125" style="188" customWidth="1"/>
    <col min="8185" max="8185" width="6.7109375" style="188" customWidth="1"/>
    <col min="8186" max="8192" width="9.140625" style="188"/>
    <col min="8193" max="8193" width="17.140625" style="188" customWidth="1"/>
    <col min="8194" max="8194" width="8.7109375" style="188" customWidth="1"/>
    <col min="8195" max="8195" width="7.85546875" style="188" customWidth="1"/>
    <col min="8196" max="8196" width="8" style="188" customWidth="1"/>
    <col min="8197" max="8197" width="7.140625" style="188" customWidth="1"/>
    <col min="8198" max="8198" width="7.7109375" style="188" customWidth="1"/>
    <col min="8199" max="8199" width="7.42578125" style="188" customWidth="1"/>
    <col min="8200" max="8200" width="7" style="188" customWidth="1"/>
    <col min="8201" max="8201" width="7.140625" style="188" customWidth="1"/>
    <col min="8202" max="8202" width="8.140625" style="188" bestFit="1" customWidth="1"/>
    <col min="8203" max="8203" width="7.28515625" style="188" customWidth="1"/>
    <col min="8204" max="8204" width="7" style="188" customWidth="1"/>
    <col min="8205" max="8205" width="6.28515625" style="188" customWidth="1"/>
    <col min="8206" max="8206" width="7" style="188" customWidth="1"/>
    <col min="8207" max="8207" width="6.5703125" style="188" customWidth="1"/>
    <col min="8208" max="8208" width="7.42578125" style="188" customWidth="1"/>
    <col min="8209" max="8210" width="7.85546875" style="188" customWidth="1"/>
    <col min="8211" max="8211" width="6.5703125" style="188" customWidth="1"/>
    <col min="8212" max="8212" width="9.7109375" style="188" customWidth="1"/>
    <col min="8213" max="8213" width="3.5703125" style="188" customWidth="1"/>
    <col min="8214" max="8214" width="15.42578125" style="188" customWidth="1"/>
    <col min="8215" max="8215" width="7.85546875" style="188" customWidth="1"/>
    <col min="8216" max="8216" width="14" style="188" customWidth="1"/>
    <col min="8217" max="8436" width="9.140625" style="188" customWidth="1"/>
    <col min="8437" max="8437" width="17.140625" style="188" customWidth="1"/>
    <col min="8438" max="8438" width="7.28515625" style="188" customWidth="1"/>
    <col min="8439" max="8439" width="6.5703125" style="188" customWidth="1"/>
    <col min="8440" max="8440" width="6.42578125" style="188" customWidth="1"/>
    <col min="8441" max="8441" width="6.7109375" style="188" customWidth="1"/>
    <col min="8442" max="8448" width="9.140625" style="188"/>
    <col min="8449" max="8449" width="17.140625" style="188" customWidth="1"/>
    <col min="8450" max="8450" width="8.7109375" style="188" customWidth="1"/>
    <col min="8451" max="8451" width="7.85546875" style="188" customWidth="1"/>
    <col min="8452" max="8452" width="8" style="188" customWidth="1"/>
    <col min="8453" max="8453" width="7.140625" style="188" customWidth="1"/>
    <col min="8454" max="8454" width="7.7109375" style="188" customWidth="1"/>
    <col min="8455" max="8455" width="7.42578125" style="188" customWidth="1"/>
    <col min="8456" max="8456" width="7" style="188" customWidth="1"/>
    <col min="8457" max="8457" width="7.140625" style="188" customWidth="1"/>
    <col min="8458" max="8458" width="8.140625" style="188" bestFit="1" customWidth="1"/>
    <col min="8459" max="8459" width="7.28515625" style="188" customWidth="1"/>
    <col min="8460" max="8460" width="7" style="188" customWidth="1"/>
    <col min="8461" max="8461" width="6.28515625" style="188" customWidth="1"/>
    <col min="8462" max="8462" width="7" style="188" customWidth="1"/>
    <col min="8463" max="8463" width="6.5703125" style="188" customWidth="1"/>
    <col min="8464" max="8464" width="7.42578125" style="188" customWidth="1"/>
    <col min="8465" max="8466" width="7.85546875" style="188" customWidth="1"/>
    <col min="8467" max="8467" width="6.5703125" style="188" customWidth="1"/>
    <col min="8468" max="8468" width="9.7109375" style="188" customWidth="1"/>
    <col min="8469" max="8469" width="3.5703125" style="188" customWidth="1"/>
    <col min="8470" max="8470" width="15.42578125" style="188" customWidth="1"/>
    <col min="8471" max="8471" width="7.85546875" style="188" customWidth="1"/>
    <col min="8472" max="8472" width="14" style="188" customWidth="1"/>
    <col min="8473" max="8692" width="9.140625" style="188" customWidth="1"/>
    <col min="8693" max="8693" width="17.140625" style="188" customWidth="1"/>
    <col min="8694" max="8694" width="7.28515625" style="188" customWidth="1"/>
    <col min="8695" max="8695" width="6.5703125" style="188" customWidth="1"/>
    <col min="8696" max="8696" width="6.42578125" style="188" customWidth="1"/>
    <col min="8697" max="8697" width="6.7109375" style="188" customWidth="1"/>
    <col min="8698" max="8704" width="9.140625" style="188"/>
    <col min="8705" max="8705" width="17.140625" style="188" customWidth="1"/>
    <col min="8706" max="8706" width="8.7109375" style="188" customWidth="1"/>
    <col min="8707" max="8707" width="7.85546875" style="188" customWidth="1"/>
    <col min="8708" max="8708" width="8" style="188" customWidth="1"/>
    <col min="8709" max="8709" width="7.140625" style="188" customWidth="1"/>
    <col min="8710" max="8710" width="7.7109375" style="188" customWidth="1"/>
    <col min="8711" max="8711" width="7.42578125" style="188" customWidth="1"/>
    <col min="8712" max="8712" width="7" style="188" customWidth="1"/>
    <col min="8713" max="8713" width="7.140625" style="188" customWidth="1"/>
    <col min="8714" max="8714" width="8.140625" style="188" bestFit="1" customWidth="1"/>
    <col min="8715" max="8715" width="7.28515625" style="188" customWidth="1"/>
    <col min="8716" max="8716" width="7" style="188" customWidth="1"/>
    <col min="8717" max="8717" width="6.28515625" style="188" customWidth="1"/>
    <col min="8718" max="8718" width="7" style="188" customWidth="1"/>
    <col min="8719" max="8719" width="6.5703125" style="188" customWidth="1"/>
    <col min="8720" max="8720" width="7.42578125" style="188" customWidth="1"/>
    <col min="8721" max="8722" width="7.85546875" style="188" customWidth="1"/>
    <col min="8723" max="8723" width="6.5703125" style="188" customWidth="1"/>
    <col min="8724" max="8724" width="9.7109375" style="188" customWidth="1"/>
    <col min="8725" max="8725" width="3.5703125" style="188" customWidth="1"/>
    <col min="8726" max="8726" width="15.42578125" style="188" customWidth="1"/>
    <col min="8727" max="8727" width="7.85546875" style="188" customWidth="1"/>
    <col min="8728" max="8728" width="14" style="188" customWidth="1"/>
    <col min="8729" max="8948" width="9.140625" style="188" customWidth="1"/>
    <col min="8949" max="8949" width="17.140625" style="188" customWidth="1"/>
    <col min="8950" max="8950" width="7.28515625" style="188" customWidth="1"/>
    <col min="8951" max="8951" width="6.5703125" style="188" customWidth="1"/>
    <col min="8952" max="8952" width="6.42578125" style="188" customWidth="1"/>
    <col min="8953" max="8953" width="6.7109375" style="188" customWidth="1"/>
    <col min="8954" max="8960" width="9.140625" style="188"/>
    <col min="8961" max="8961" width="17.140625" style="188" customWidth="1"/>
    <col min="8962" max="8962" width="8.7109375" style="188" customWidth="1"/>
    <col min="8963" max="8963" width="7.85546875" style="188" customWidth="1"/>
    <col min="8964" max="8964" width="8" style="188" customWidth="1"/>
    <col min="8965" max="8965" width="7.140625" style="188" customWidth="1"/>
    <col min="8966" max="8966" width="7.7109375" style="188" customWidth="1"/>
    <col min="8967" max="8967" width="7.42578125" style="188" customWidth="1"/>
    <col min="8968" max="8968" width="7" style="188" customWidth="1"/>
    <col min="8969" max="8969" width="7.140625" style="188" customWidth="1"/>
    <col min="8970" max="8970" width="8.140625" style="188" bestFit="1" customWidth="1"/>
    <col min="8971" max="8971" width="7.28515625" style="188" customWidth="1"/>
    <col min="8972" max="8972" width="7" style="188" customWidth="1"/>
    <col min="8973" max="8973" width="6.28515625" style="188" customWidth="1"/>
    <col min="8974" max="8974" width="7" style="188" customWidth="1"/>
    <col min="8975" max="8975" width="6.5703125" style="188" customWidth="1"/>
    <col min="8976" max="8976" width="7.42578125" style="188" customWidth="1"/>
    <col min="8977" max="8978" width="7.85546875" style="188" customWidth="1"/>
    <col min="8979" max="8979" width="6.5703125" style="188" customWidth="1"/>
    <col min="8980" max="8980" width="9.7109375" style="188" customWidth="1"/>
    <col min="8981" max="8981" width="3.5703125" style="188" customWidth="1"/>
    <col min="8982" max="8982" width="15.42578125" style="188" customWidth="1"/>
    <col min="8983" max="8983" width="7.85546875" style="188" customWidth="1"/>
    <col min="8984" max="8984" width="14" style="188" customWidth="1"/>
    <col min="8985" max="9204" width="9.140625" style="188" customWidth="1"/>
    <col min="9205" max="9205" width="17.140625" style="188" customWidth="1"/>
    <col min="9206" max="9206" width="7.28515625" style="188" customWidth="1"/>
    <col min="9207" max="9207" width="6.5703125" style="188" customWidth="1"/>
    <col min="9208" max="9208" width="6.42578125" style="188" customWidth="1"/>
    <col min="9209" max="9209" width="6.7109375" style="188" customWidth="1"/>
    <col min="9210" max="9216" width="9.140625" style="188"/>
    <col min="9217" max="9217" width="17.140625" style="188" customWidth="1"/>
    <col min="9218" max="9218" width="8.7109375" style="188" customWidth="1"/>
    <col min="9219" max="9219" width="7.85546875" style="188" customWidth="1"/>
    <col min="9220" max="9220" width="8" style="188" customWidth="1"/>
    <col min="9221" max="9221" width="7.140625" style="188" customWidth="1"/>
    <col min="9222" max="9222" width="7.7109375" style="188" customWidth="1"/>
    <col min="9223" max="9223" width="7.42578125" style="188" customWidth="1"/>
    <col min="9224" max="9224" width="7" style="188" customWidth="1"/>
    <col min="9225" max="9225" width="7.140625" style="188" customWidth="1"/>
    <col min="9226" max="9226" width="8.140625" style="188" bestFit="1" customWidth="1"/>
    <col min="9227" max="9227" width="7.28515625" style="188" customWidth="1"/>
    <col min="9228" max="9228" width="7" style="188" customWidth="1"/>
    <col min="9229" max="9229" width="6.28515625" style="188" customWidth="1"/>
    <col min="9230" max="9230" width="7" style="188" customWidth="1"/>
    <col min="9231" max="9231" width="6.5703125" style="188" customWidth="1"/>
    <col min="9232" max="9232" width="7.42578125" style="188" customWidth="1"/>
    <col min="9233" max="9234" width="7.85546875" style="188" customWidth="1"/>
    <col min="9235" max="9235" width="6.5703125" style="188" customWidth="1"/>
    <col min="9236" max="9236" width="9.7109375" style="188" customWidth="1"/>
    <col min="9237" max="9237" width="3.5703125" style="188" customWidth="1"/>
    <col min="9238" max="9238" width="15.42578125" style="188" customWidth="1"/>
    <col min="9239" max="9239" width="7.85546875" style="188" customWidth="1"/>
    <col min="9240" max="9240" width="14" style="188" customWidth="1"/>
    <col min="9241" max="9460" width="9.140625" style="188" customWidth="1"/>
    <col min="9461" max="9461" width="17.140625" style="188" customWidth="1"/>
    <col min="9462" max="9462" width="7.28515625" style="188" customWidth="1"/>
    <col min="9463" max="9463" width="6.5703125" style="188" customWidth="1"/>
    <col min="9464" max="9464" width="6.42578125" style="188" customWidth="1"/>
    <col min="9465" max="9465" width="6.7109375" style="188" customWidth="1"/>
    <col min="9466" max="9472" width="9.140625" style="188"/>
    <col min="9473" max="9473" width="17.140625" style="188" customWidth="1"/>
    <col min="9474" max="9474" width="8.7109375" style="188" customWidth="1"/>
    <col min="9475" max="9475" width="7.85546875" style="188" customWidth="1"/>
    <col min="9476" max="9476" width="8" style="188" customWidth="1"/>
    <col min="9477" max="9477" width="7.140625" style="188" customWidth="1"/>
    <col min="9478" max="9478" width="7.7109375" style="188" customWidth="1"/>
    <col min="9479" max="9479" width="7.42578125" style="188" customWidth="1"/>
    <col min="9480" max="9480" width="7" style="188" customWidth="1"/>
    <col min="9481" max="9481" width="7.140625" style="188" customWidth="1"/>
    <col min="9482" max="9482" width="8.140625" style="188" bestFit="1" customWidth="1"/>
    <col min="9483" max="9483" width="7.28515625" style="188" customWidth="1"/>
    <col min="9484" max="9484" width="7" style="188" customWidth="1"/>
    <col min="9485" max="9485" width="6.28515625" style="188" customWidth="1"/>
    <col min="9486" max="9486" width="7" style="188" customWidth="1"/>
    <col min="9487" max="9487" width="6.5703125" style="188" customWidth="1"/>
    <col min="9488" max="9488" width="7.42578125" style="188" customWidth="1"/>
    <col min="9489" max="9490" width="7.85546875" style="188" customWidth="1"/>
    <col min="9491" max="9491" width="6.5703125" style="188" customWidth="1"/>
    <col min="9492" max="9492" width="9.7109375" style="188" customWidth="1"/>
    <col min="9493" max="9493" width="3.5703125" style="188" customWidth="1"/>
    <col min="9494" max="9494" width="15.42578125" style="188" customWidth="1"/>
    <col min="9495" max="9495" width="7.85546875" style="188" customWidth="1"/>
    <col min="9496" max="9496" width="14" style="188" customWidth="1"/>
    <col min="9497" max="9716" width="9.140625" style="188" customWidth="1"/>
    <col min="9717" max="9717" width="17.140625" style="188" customWidth="1"/>
    <col min="9718" max="9718" width="7.28515625" style="188" customWidth="1"/>
    <col min="9719" max="9719" width="6.5703125" style="188" customWidth="1"/>
    <col min="9720" max="9720" width="6.42578125" style="188" customWidth="1"/>
    <col min="9721" max="9721" width="6.7109375" style="188" customWidth="1"/>
    <col min="9722" max="9728" width="9.140625" style="188"/>
    <col min="9729" max="9729" width="17.140625" style="188" customWidth="1"/>
    <col min="9730" max="9730" width="8.7109375" style="188" customWidth="1"/>
    <col min="9731" max="9731" width="7.85546875" style="188" customWidth="1"/>
    <col min="9732" max="9732" width="8" style="188" customWidth="1"/>
    <col min="9733" max="9733" width="7.140625" style="188" customWidth="1"/>
    <col min="9734" max="9734" width="7.7109375" style="188" customWidth="1"/>
    <col min="9735" max="9735" width="7.42578125" style="188" customWidth="1"/>
    <col min="9736" max="9736" width="7" style="188" customWidth="1"/>
    <col min="9737" max="9737" width="7.140625" style="188" customWidth="1"/>
    <col min="9738" max="9738" width="8.140625" style="188" bestFit="1" customWidth="1"/>
    <col min="9739" max="9739" width="7.28515625" style="188" customWidth="1"/>
    <col min="9740" max="9740" width="7" style="188" customWidth="1"/>
    <col min="9741" max="9741" width="6.28515625" style="188" customWidth="1"/>
    <col min="9742" max="9742" width="7" style="188" customWidth="1"/>
    <col min="9743" max="9743" width="6.5703125" style="188" customWidth="1"/>
    <col min="9744" max="9744" width="7.42578125" style="188" customWidth="1"/>
    <col min="9745" max="9746" width="7.85546875" style="188" customWidth="1"/>
    <col min="9747" max="9747" width="6.5703125" style="188" customWidth="1"/>
    <col min="9748" max="9748" width="9.7109375" style="188" customWidth="1"/>
    <col min="9749" max="9749" width="3.5703125" style="188" customWidth="1"/>
    <col min="9750" max="9750" width="15.42578125" style="188" customWidth="1"/>
    <col min="9751" max="9751" width="7.85546875" style="188" customWidth="1"/>
    <col min="9752" max="9752" width="14" style="188" customWidth="1"/>
    <col min="9753" max="9972" width="9.140625" style="188" customWidth="1"/>
    <col min="9973" max="9973" width="17.140625" style="188" customWidth="1"/>
    <col min="9974" max="9974" width="7.28515625" style="188" customWidth="1"/>
    <col min="9975" max="9975" width="6.5703125" style="188" customWidth="1"/>
    <col min="9976" max="9976" width="6.42578125" style="188" customWidth="1"/>
    <col min="9977" max="9977" width="6.7109375" style="188" customWidth="1"/>
    <col min="9978" max="9984" width="9.140625" style="188"/>
    <col min="9985" max="9985" width="17.140625" style="188" customWidth="1"/>
    <col min="9986" max="9986" width="8.7109375" style="188" customWidth="1"/>
    <col min="9987" max="9987" width="7.85546875" style="188" customWidth="1"/>
    <col min="9988" max="9988" width="8" style="188" customWidth="1"/>
    <col min="9989" max="9989" width="7.140625" style="188" customWidth="1"/>
    <col min="9990" max="9990" width="7.7109375" style="188" customWidth="1"/>
    <col min="9991" max="9991" width="7.42578125" style="188" customWidth="1"/>
    <col min="9992" max="9992" width="7" style="188" customWidth="1"/>
    <col min="9993" max="9993" width="7.140625" style="188" customWidth="1"/>
    <col min="9994" max="9994" width="8.140625" style="188" bestFit="1" customWidth="1"/>
    <col min="9995" max="9995" width="7.28515625" style="188" customWidth="1"/>
    <col min="9996" max="9996" width="7" style="188" customWidth="1"/>
    <col min="9997" max="9997" width="6.28515625" style="188" customWidth="1"/>
    <col min="9998" max="9998" width="7" style="188" customWidth="1"/>
    <col min="9999" max="9999" width="6.5703125" style="188" customWidth="1"/>
    <col min="10000" max="10000" width="7.42578125" style="188" customWidth="1"/>
    <col min="10001" max="10002" width="7.85546875" style="188" customWidth="1"/>
    <col min="10003" max="10003" width="6.5703125" style="188" customWidth="1"/>
    <col min="10004" max="10004" width="9.7109375" style="188" customWidth="1"/>
    <col min="10005" max="10005" width="3.5703125" style="188" customWidth="1"/>
    <col min="10006" max="10006" width="15.42578125" style="188" customWidth="1"/>
    <col min="10007" max="10007" width="7.85546875" style="188" customWidth="1"/>
    <col min="10008" max="10008" width="14" style="188" customWidth="1"/>
    <col min="10009" max="10228" width="9.140625" style="188" customWidth="1"/>
    <col min="10229" max="10229" width="17.140625" style="188" customWidth="1"/>
    <col min="10230" max="10230" width="7.28515625" style="188" customWidth="1"/>
    <col min="10231" max="10231" width="6.5703125" style="188" customWidth="1"/>
    <col min="10232" max="10232" width="6.42578125" style="188" customWidth="1"/>
    <col min="10233" max="10233" width="6.7109375" style="188" customWidth="1"/>
    <col min="10234" max="10240" width="9.140625" style="188"/>
    <col min="10241" max="10241" width="17.140625" style="188" customWidth="1"/>
    <col min="10242" max="10242" width="8.7109375" style="188" customWidth="1"/>
    <col min="10243" max="10243" width="7.85546875" style="188" customWidth="1"/>
    <col min="10244" max="10244" width="8" style="188" customWidth="1"/>
    <col min="10245" max="10245" width="7.140625" style="188" customWidth="1"/>
    <col min="10246" max="10246" width="7.7109375" style="188" customWidth="1"/>
    <col min="10247" max="10247" width="7.42578125" style="188" customWidth="1"/>
    <col min="10248" max="10248" width="7" style="188" customWidth="1"/>
    <col min="10249" max="10249" width="7.140625" style="188" customWidth="1"/>
    <col min="10250" max="10250" width="8.140625" style="188" bestFit="1" customWidth="1"/>
    <col min="10251" max="10251" width="7.28515625" style="188" customWidth="1"/>
    <col min="10252" max="10252" width="7" style="188" customWidth="1"/>
    <col min="10253" max="10253" width="6.28515625" style="188" customWidth="1"/>
    <col min="10254" max="10254" width="7" style="188" customWidth="1"/>
    <col min="10255" max="10255" width="6.5703125" style="188" customWidth="1"/>
    <col min="10256" max="10256" width="7.42578125" style="188" customWidth="1"/>
    <col min="10257" max="10258" width="7.85546875" style="188" customWidth="1"/>
    <col min="10259" max="10259" width="6.5703125" style="188" customWidth="1"/>
    <col min="10260" max="10260" width="9.7109375" style="188" customWidth="1"/>
    <col min="10261" max="10261" width="3.5703125" style="188" customWidth="1"/>
    <col min="10262" max="10262" width="15.42578125" style="188" customWidth="1"/>
    <col min="10263" max="10263" width="7.85546875" style="188" customWidth="1"/>
    <col min="10264" max="10264" width="14" style="188" customWidth="1"/>
    <col min="10265" max="10484" width="9.140625" style="188" customWidth="1"/>
    <col min="10485" max="10485" width="17.140625" style="188" customWidth="1"/>
    <col min="10486" max="10486" width="7.28515625" style="188" customWidth="1"/>
    <col min="10487" max="10487" width="6.5703125" style="188" customWidth="1"/>
    <col min="10488" max="10488" width="6.42578125" style="188" customWidth="1"/>
    <col min="10489" max="10489" width="6.7109375" style="188" customWidth="1"/>
    <col min="10490" max="10496" width="9.140625" style="188"/>
    <col min="10497" max="10497" width="17.140625" style="188" customWidth="1"/>
    <col min="10498" max="10498" width="8.7109375" style="188" customWidth="1"/>
    <col min="10499" max="10499" width="7.85546875" style="188" customWidth="1"/>
    <col min="10500" max="10500" width="8" style="188" customWidth="1"/>
    <col min="10501" max="10501" width="7.140625" style="188" customWidth="1"/>
    <col min="10502" max="10502" width="7.7109375" style="188" customWidth="1"/>
    <col min="10503" max="10503" width="7.42578125" style="188" customWidth="1"/>
    <col min="10504" max="10504" width="7" style="188" customWidth="1"/>
    <col min="10505" max="10505" width="7.140625" style="188" customWidth="1"/>
    <col min="10506" max="10506" width="8.140625" style="188" bestFit="1" customWidth="1"/>
    <col min="10507" max="10507" width="7.28515625" style="188" customWidth="1"/>
    <col min="10508" max="10508" width="7" style="188" customWidth="1"/>
    <col min="10509" max="10509" width="6.28515625" style="188" customWidth="1"/>
    <col min="10510" max="10510" width="7" style="188" customWidth="1"/>
    <col min="10511" max="10511" width="6.5703125" style="188" customWidth="1"/>
    <col min="10512" max="10512" width="7.42578125" style="188" customWidth="1"/>
    <col min="10513" max="10514" width="7.85546875" style="188" customWidth="1"/>
    <col min="10515" max="10515" width="6.5703125" style="188" customWidth="1"/>
    <col min="10516" max="10516" width="9.7109375" style="188" customWidth="1"/>
    <col min="10517" max="10517" width="3.5703125" style="188" customWidth="1"/>
    <col min="10518" max="10518" width="15.42578125" style="188" customWidth="1"/>
    <col min="10519" max="10519" width="7.85546875" style="188" customWidth="1"/>
    <col min="10520" max="10520" width="14" style="188" customWidth="1"/>
    <col min="10521" max="10740" width="9.140625" style="188" customWidth="1"/>
    <col min="10741" max="10741" width="17.140625" style="188" customWidth="1"/>
    <col min="10742" max="10742" width="7.28515625" style="188" customWidth="1"/>
    <col min="10743" max="10743" width="6.5703125" style="188" customWidth="1"/>
    <col min="10744" max="10744" width="6.42578125" style="188" customWidth="1"/>
    <col min="10745" max="10745" width="6.7109375" style="188" customWidth="1"/>
    <col min="10746" max="10752" width="9.140625" style="188"/>
    <col min="10753" max="10753" width="17.140625" style="188" customWidth="1"/>
    <col min="10754" max="10754" width="8.7109375" style="188" customWidth="1"/>
    <col min="10755" max="10755" width="7.85546875" style="188" customWidth="1"/>
    <col min="10756" max="10756" width="8" style="188" customWidth="1"/>
    <col min="10757" max="10757" width="7.140625" style="188" customWidth="1"/>
    <col min="10758" max="10758" width="7.7109375" style="188" customWidth="1"/>
    <col min="10759" max="10759" width="7.42578125" style="188" customWidth="1"/>
    <col min="10760" max="10760" width="7" style="188" customWidth="1"/>
    <col min="10761" max="10761" width="7.140625" style="188" customWidth="1"/>
    <col min="10762" max="10762" width="8.140625" style="188" bestFit="1" customWidth="1"/>
    <col min="10763" max="10763" width="7.28515625" style="188" customWidth="1"/>
    <col min="10764" max="10764" width="7" style="188" customWidth="1"/>
    <col min="10765" max="10765" width="6.28515625" style="188" customWidth="1"/>
    <col min="10766" max="10766" width="7" style="188" customWidth="1"/>
    <col min="10767" max="10767" width="6.5703125" style="188" customWidth="1"/>
    <col min="10768" max="10768" width="7.42578125" style="188" customWidth="1"/>
    <col min="10769" max="10770" width="7.85546875" style="188" customWidth="1"/>
    <col min="10771" max="10771" width="6.5703125" style="188" customWidth="1"/>
    <col min="10772" max="10772" width="9.7109375" style="188" customWidth="1"/>
    <col min="10773" max="10773" width="3.5703125" style="188" customWidth="1"/>
    <col min="10774" max="10774" width="15.42578125" style="188" customWidth="1"/>
    <col min="10775" max="10775" width="7.85546875" style="188" customWidth="1"/>
    <col min="10776" max="10776" width="14" style="188" customWidth="1"/>
    <col min="10777" max="10996" width="9.140625" style="188" customWidth="1"/>
    <col min="10997" max="10997" width="17.140625" style="188" customWidth="1"/>
    <col min="10998" max="10998" width="7.28515625" style="188" customWidth="1"/>
    <col min="10999" max="10999" width="6.5703125" style="188" customWidth="1"/>
    <col min="11000" max="11000" width="6.42578125" style="188" customWidth="1"/>
    <col min="11001" max="11001" width="6.7109375" style="188" customWidth="1"/>
    <col min="11002" max="11008" width="9.140625" style="188"/>
    <col min="11009" max="11009" width="17.140625" style="188" customWidth="1"/>
    <col min="11010" max="11010" width="8.7109375" style="188" customWidth="1"/>
    <col min="11011" max="11011" width="7.85546875" style="188" customWidth="1"/>
    <col min="11012" max="11012" width="8" style="188" customWidth="1"/>
    <col min="11013" max="11013" width="7.140625" style="188" customWidth="1"/>
    <col min="11014" max="11014" width="7.7109375" style="188" customWidth="1"/>
    <col min="11015" max="11015" width="7.42578125" style="188" customWidth="1"/>
    <col min="11016" max="11016" width="7" style="188" customWidth="1"/>
    <col min="11017" max="11017" width="7.140625" style="188" customWidth="1"/>
    <col min="11018" max="11018" width="8.140625" style="188" bestFit="1" customWidth="1"/>
    <col min="11019" max="11019" width="7.28515625" style="188" customWidth="1"/>
    <col min="11020" max="11020" width="7" style="188" customWidth="1"/>
    <col min="11021" max="11021" width="6.28515625" style="188" customWidth="1"/>
    <col min="11022" max="11022" width="7" style="188" customWidth="1"/>
    <col min="11023" max="11023" width="6.5703125" style="188" customWidth="1"/>
    <col min="11024" max="11024" width="7.42578125" style="188" customWidth="1"/>
    <col min="11025" max="11026" width="7.85546875" style="188" customWidth="1"/>
    <col min="11027" max="11027" width="6.5703125" style="188" customWidth="1"/>
    <col min="11028" max="11028" width="9.7109375" style="188" customWidth="1"/>
    <col min="11029" max="11029" width="3.5703125" style="188" customWidth="1"/>
    <col min="11030" max="11030" width="15.42578125" style="188" customWidth="1"/>
    <col min="11031" max="11031" width="7.85546875" style="188" customWidth="1"/>
    <col min="11032" max="11032" width="14" style="188" customWidth="1"/>
    <col min="11033" max="11252" width="9.140625" style="188" customWidth="1"/>
    <col min="11253" max="11253" width="17.140625" style="188" customWidth="1"/>
    <col min="11254" max="11254" width="7.28515625" style="188" customWidth="1"/>
    <col min="11255" max="11255" width="6.5703125" style="188" customWidth="1"/>
    <col min="11256" max="11256" width="6.42578125" style="188" customWidth="1"/>
    <col min="11257" max="11257" width="6.7109375" style="188" customWidth="1"/>
    <col min="11258" max="11264" width="9.140625" style="188"/>
    <col min="11265" max="11265" width="17.140625" style="188" customWidth="1"/>
    <col min="11266" max="11266" width="8.7109375" style="188" customWidth="1"/>
    <col min="11267" max="11267" width="7.85546875" style="188" customWidth="1"/>
    <col min="11268" max="11268" width="8" style="188" customWidth="1"/>
    <col min="11269" max="11269" width="7.140625" style="188" customWidth="1"/>
    <col min="11270" max="11270" width="7.7109375" style="188" customWidth="1"/>
    <col min="11271" max="11271" width="7.42578125" style="188" customWidth="1"/>
    <col min="11272" max="11272" width="7" style="188" customWidth="1"/>
    <col min="11273" max="11273" width="7.140625" style="188" customWidth="1"/>
    <col min="11274" max="11274" width="8.140625" style="188" bestFit="1" customWidth="1"/>
    <col min="11275" max="11275" width="7.28515625" style="188" customWidth="1"/>
    <col min="11276" max="11276" width="7" style="188" customWidth="1"/>
    <col min="11277" max="11277" width="6.28515625" style="188" customWidth="1"/>
    <col min="11278" max="11278" width="7" style="188" customWidth="1"/>
    <col min="11279" max="11279" width="6.5703125" style="188" customWidth="1"/>
    <col min="11280" max="11280" width="7.42578125" style="188" customWidth="1"/>
    <col min="11281" max="11282" width="7.85546875" style="188" customWidth="1"/>
    <col min="11283" max="11283" width="6.5703125" style="188" customWidth="1"/>
    <col min="11284" max="11284" width="9.7109375" style="188" customWidth="1"/>
    <col min="11285" max="11285" width="3.5703125" style="188" customWidth="1"/>
    <col min="11286" max="11286" width="15.42578125" style="188" customWidth="1"/>
    <col min="11287" max="11287" width="7.85546875" style="188" customWidth="1"/>
    <col min="11288" max="11288" width="14" style="188" customWidth="1"/>
    <col min="11289" max="11508" width="9.140625" style="188" customWidth="1"/>
    <col min="11509" max="11509" width="17.140625" style="188" customWidth="1"/>
    <col min="11510" max="11510" width="7.28515625" style="188" customWidth="1"/>
    <col min="11511" max="11511" width="6.5703125" style="188" customWidth="1"/>
    <col min="11512" max="11512" width="6.42578125" style="188" customWidth="1"/>
    <col min="11513" max="11513" width="6.7109375" style="188" customWidth="1"/>
    <col min="11514" max="11520" width="9.140625" style="188"/>
    <col min="11521" max="11521" width="17.140625" style="188" customWidth="1"/>
    <col min="11522" max="11522" width="8.7109375" style="188" customWidth="1"/>
    <col min="11523" max="11523" width="7.85546875" style="188" customWidth="1"/>
    <col min="11524" max="11524" width="8" style="188" customWidth="1"/>
    <col min="11525" max="11525" width="7.140625" style="188" customWidth="1"/>
    <col min="11526" max="11526" width="7.7109375" style="188" customWidth="1"/>
    <col min="11527" max="11527" width="7.42578125" style="188" customWidth="1"/>
    <col min="11528" max="11528" width="7" style="188" customWidth="1"/>
    <col min="11529" max="11529" width="7.140625" style="188" customWidth="1"/>
    <col min="11530" max="11530" width="8.140625" style="188" bestFit="1" customWidth="1"/>
    <col min="11531" max="11531" width="7.28515625" style="188" customWidth="1"/>
    <col min="11532" max="11532" width="7" style="188" customWidth="1"/>
    <col min="11533" max="11533" width="6.28515625" style="188" customWidth="1"/>
    <col min="11534" max="11534" width="7" style="188" customWidth="1"/>
    <col min="11535" max="11535" width="6.5703125" style="188" customWidth="1"/>
    <col min="11536" max="11536" width="7.42578125" style="188" customWidth="1"/>
    <col min="11537" max="11538" width="7.85546875" style="188" customWidth="1"/>
    <col min="11539" max="11539" width="6.5703125" style="188" customWidth="1"/>
    <col min="11540" max="11540" width="9.7109375" style="188" customWidth="1"/>
    <col min="11541" max="11541" width="3.5703125" style="188" customWidth="1"/>
    <col min="11542" max="11542" width="15.42578125" style="188" customWidth="1"/>
    <col min="11543" max="11543" width="7.85546875" style="188" customWidth="1"/>
    <col min="11544" max="11544" width="14" style="188" customWidth="1"/>
    <col min="11545" max="11764" width="9.140625" style="188" customWidth="1"/>
    <col min="11765" max="11765" width="17.140625" style="188" customWidth="1"/>
    <col min="11766" max="11766" width="7.28515625" style="188" customWidth="1"/>
    <col min="11767" max="11767" width="6.5703125" style="188" customWidth="1"/>
    <col min="11768" max="11768" width="6.42578125" style="188" customWidth="1"/>
    <col min="11769" max="11769" width="6.7109375" style="188" customWidth="1"/>
    <col min="11770" max="11776" width="9.140625" style="188"/>
    <col min="11777" max="11777" width="17.140625" style="188" customWidth="1"/>
    <col min="11778" max="11778" width="8.7109375" style="188" customWidth="1"/>
    <col min="11779" max="11779" width="7.85546875" style="188" customWidth="1"/>
    <col min="11780" max="11780" width="8" style="188" customWidth="1"/>
    <col min="11781" max="11781" width="7.140625" style="188" customWidth="1"/>
    <col min="11782" max="11782" width="7.7109375" style="188" customWidth="1"/>
    <col min="11783" max="11783" width="7.42578125" style="188" customWidth="1"/>
    <col min="11784" max="11784" width="7" style="188" customWidth="1"/>
    <col min="11785" max="11785" width="7.140625" style="188" customWidth="1"/>
    <col min="11786" max="11786" width="8.140625" style="188" bestFit="1" customWidth="1"/>
    <col min="11787" max="11787" width="7.28515625" style="188" customWidth="1"/>
    <col min="11788" max="11788" width="7" style="188" customWidth="1"/>
    <col min="11789" max="11789" width="6.28515625" style="188" customWidth="1"/>
    <col min="11790" max="11790" width="7" style="188" customWidth="1"/>
    <col min="11791" max="11791" width="6.5703125" style="188" customWidth="1"/>
    <col min="11792" max="11792" width="7.42578125" style="188" customWidth="1"/>
    <col min="11793" max="11794" width="7.85546875" style="188" customWidth="1"/>
    <col min="11795" max="11795" width="6.5703125" style="188" customWidth="1"/>
    <col min="11796" max="11796" width="9.7109375" style="188" customWidth="1"/>
    <col min="11797" max="11797" width="3.5703125" style="188" customWidth="1"/>
    <col min="11798" max="11798" width="15.42578125" style="188" customWidth="1"/>
    <col min="11799" max="11799" width="7.85546875" style="188" customWidth="1"/>
    <col min="11800" max="11800" width="14" style="188" customWidth="1"/>
    <col min="11801" max="12020" width="9.140625" style="188" customWidth="1"/>
    <col min="12021" max="12021" width="17.140625" style="188" customWidth="1"/>
    <col min="12022" max="12022" width="7.28515625" style="188" customWidth="1"/>
    <col min="12023" max="12023" width="6.5703125" style="188" customWidth="1"/>
    <col min="12024" max="12024" width="6.42578125" style="188" customWidth="1"/>
    <col min="12025" max="12025" width="6.7109375" style="188" customWidth="1"/>
    <col min="12026" max="12032" width="9.140625" style="188"/>
    <col min="12033" max="12033" width="17.140625" style="188" customWidth="1"/>
    <col min="12034" max="12034" width="8.7109375" style="188" customWidth="1"/>
    <col min="12035" max="12035" width="7.85546875" style="188" customWidth="1"/>
    <col min="12036" max="12036" width="8" style="188" customWidth="1"/>
    <col min="12037" max="12037" width="7.140625" style="188" customWidth="1"/>
    <col min="12038" max="12038" width="7.7109375" style="188" customWidth="1"/>
    <col min="12039" max="12039" width="7.42578125" style="188" customWidth="1"/>
    <col min="12040" max="12040" width="7" style="188" customWidth="1"/>
    <col min="12041" max="12041" width="7.140625" style="188" customWidth="1"/>
    <col min="12042" max="12042" width="8.140625" style="188" bestFit="1" customWidth="1"/>
    <col min="12043" max="12043" width="7.28515625" style="188" customWidth="1"/>
    <col min="12044" max="12044" width="7" style="188" customWidth="1"/>
    <col min="12045" max="12045" width="6.28515625" style="188" customWidth="1"/>
    <col min="12046" max="12046" width="7" style="188" customWidth="1"/>
    <col min="12047" max="12047" width="6.5703125" style="188" customWidth="1"/>
    <col min="12048" max="12048" width="7.42578125" style="188" customWidth="1"/>
    <col min="12049" max="12050" width="7.85546875" style="188" customWidth="1"/>
    <col min="12051" max="12051" width="6.5703125" style="188" customWidth="1"/>
    <col min="12052" max="12052" width="9.7109375" style="188" customWidth="1"/>
    <col min="12053" max="12053" width="3.5703125" style="188" customWidth="1"/>
    <col min="12054" max="12054" width="15.42578125" style="188" customWidth="1"/>
    <col min="12055" max="12055" width="7.85546875" style="188" customWidth="1"/>
    <col min="12056" max="12056" width="14" style="188" customWidth="1"/>
    <col min="12057" max="12276" width="9.140625" style="188" customWidth="1"/>
    <col min="12277" max="12277" width="17.140625" style="188" customWidth="1"/>
    <col min="12278" max="12278" width="7.28515625" style="188" customWidth="1"/>
    <col min="12279" max="12279" width="6.5703125" style="188" customWidth="1"/>
    <col min="12280" max="12280" width="6.42578125" style="188" customWidth="1"/>
    <col min="12281" max="12281" width="6.7109375" style="188" customWidth="1"/>
    <col min="12282" max="12288" width="9.140625" style="188"/>
    <col min="12289" max="12289" width="17.140625" style="188" customWidth="1"/>
    <col min="12290" max="12290" width="8.7109375" style="188" customWidth="1"/>
    <col min="12291" max="12291" width="7.85546875" style="188" customWidth="1"/>
    <col min="12292" max="12292" width="8" style="188" customWidth="1"/>
    <col min="12293" max="12293" width="7.140625" style="188" customWidth="1"/>
    <col min="12294" max="12294" width="7.7109375" style="188" customWidth="1"/>
    <col min="12295" max="12295" width="7.42578125" style="188" customWidth="1"/>
    <col min="12296" max="12296" width="7" style="188" customWidth="1"/>
    <col min="12297" max="12297" width="7.140625" style="188" customWidth="1"/>
    <col min="12298" max="12298" width="8.140625" style="188" bestFit="1" customWidth="1"/>
    <col min="12299" max="12299" width="7.28515625" style="188" customWidth="1"/>
    <col min="12300" max="12300" width="7" style="188" customWidth="1"/>
    <col min="12301" max="12301" width="6.28515625" style="188" customWidth="1"/>
    <col min="12302" max="12302" width="7" style="188" customWidth="1"/>
    <col min="12303" max="12303" width="6.5703125" style="188" customWidth="1"/>
    <col min="12304" max="12304" width="7.42578125" style="188" customWidth="1"/>
    <col min="12305" max="12306" width="7.85546875" style="188" customWidth="1"/>
    <col min="12307" max="12307" width="6.5703125" style="188" customWidth="1"/>
    <col min="12308" max="12308" width="9.7109375" style="188" customWidth="1"/>
    <col min="12309" max="12309" width="3.5703125" style="188" customWidth="1"/>
    <col min="12310" max="12310" width="15.42578125" style="188" customWidth="1"/>
    <col min="12311" max="12311" width="7.85546875" style="188" customWidth="1"/>
    <col min="12312" max="12312" width="14" style="188" customWidth="1"/>
    <col min="12313" max="12532" width="9.140625" style="188" customWidth="1"/>
    <col min="12533" max="12533" width="17.140625" style="188" customWidth="1"/>
    <col min="12534" max="12534" width="7.28515625" style="188" customWidth="1"/>
    <col min="12535" max="12535" width="6.5703125" style="188" customWidth="1"/>
    <col min="12536" max="12536" width="6.42578125" style="188" customWidth="1"/>
    <col min="12537" max="12537" width="6.7109375" style="188" customWidth="1"/>
    <col min="12538" max="12544" width="9.140625" style="188"/>
    <col min="12545" max="12545" width="17.140625" style="188" customWidth="1"/>
    <col min="12546" max="12546" width="8.7109375" style="188" customWidth="1"/>
    <col min="12547" max="12547" width="7.85546875" style="188" customWidth="1"/>
    <col min="12548" max="12548" width="8" style="188" customWidth="1"/>
    <col min="12549" max="12549" width="7.140625" style="188" customWidth="1"/>
    <col min="12550" max="12550" width="7.7109375" style="188" customWidth="1"/>
    <col min="12551" max="12551" width="7.42578125" style="188" customWidth="1"/>
    <col min="12552" max="12552" width="7" style="188" customWidth="1"/>
    <col min="12553" max="12553" width="7.140625" style="188" customWidth="1"/>
    <col min="12554" max="12554" width="8.140625" style="188" bestFit="1" customWidth="1"/>
    <col min="12555" max="12555" width="7.28515625" style="188" customWidth="1"/>
    <col min="12556" max="12556" width="7" style="188" customWidth="1"/>
    <col min="12557" max="12557" width="6.28515625" style="188" customWidth="1"/>
    <col min="12558" max="12558" width="7" style="188" customWidth="1"/>
    <col min="12559" max="12559" width="6.5703125" style="188" customWidth="1"/>
    <col min="12560" max="12560" width="7.42578125" style="188" customWidth="1"/>
    <col min="12561" max="12562" width="7.85546875" style="188" customWidth="1"/>
    <col min="12563" max="12563" width="6.5703125" style="188" customWidth="1"/>
    <col min="12564" max="12564" width="9.7109375" style="188" customWidth="1"/>
    <col min="12565" max="12565" width="3.5703125" style="188" customWidth="1"/>
    <col min="12566" max="12566" width="15.42578125" style="188" customWidth="1"/>
    <col min="12567" max="12567" width="7.85546875" style="188" customWidth="1"/>
    <col min="12568" max="12568" width="14" style="188" customWidth="1"/>
    <col min="12569" max="12788" width="9.140625" style="188" customWidth="1"/>
    <col min="12789" max="12789" width="17.140625" style="188" customWidth="1"/>
    <col min="12790" max="12790" width="7.28515625" style="188" customWidth="1"/>
    <col min="12791" max="12791" width="6.5703125" style="188" customWidth="1"/>
    <col min="12792" max="12792" width="6.42578125" style="188" customWidth="1"/>
    <col min="12793" max="12793" width="6.7109375" style="188" customWidth="1"/>
    <col min="12794" max="12800" width="9.140625" style="188"/>
    <col min="12801" max="12801" width="17.140625" style="188" customWidth="1"/>
    <col min="12802" max="12802" width="8.7109375" style="188" customWidth="1"/>
    <col min="12803" max="12803" width="7.85546875" style="188" customWidth="1"/>
    <col min="12804" max="12804" width="8" style="188" customWidth="1"/>
    <col min="12805" max="12805" width="7.140625" style="188" customWidth="1"/>
    <col min="12806" max="12806" width="7.7109375" style="188" customWidth="1"/>
    <col min="12807" max="12807" width="7.42578125" style="188" customWidth="1"/>
    <col min="12808" max="12808" width="7" style="188" customWidth="1"/>
    <col min="12809" max="12809" width="7.140625" style="188" customWidth="1"/>
    <col min="12810" max="12810" width="8.140625" style="188" bestFit="1" customWidth="1"/>
    <col min="12811" max="12811" width="7.28515625" style="188" customWidth="1"/>
    <col min="12812" max="12812" width="7" style="188" customWidth="1"/>
    <col min="12813" max="12813" width="6.28515625" style="188" customWidth="1"/>
    <col min="12814" max="12814" width="7" style="188" customWidth="1"/>
    <col min="12815" max="12815" width="6.5703125" style="188" customWidth="1"/>
    <col min="12816" max="12816" width="7.42578125" style="188" customWidth="1"/>
    <col min="12817" max="12818" width="7.85546875" style="188" customWidth="1"/>
    <col min="12819" max="12819" width="6.5703125" style="188" customWidth="1"/>
    <col min="12820" max="12820" width="9.7109375" style="188" customWidth="1"/>
    <col min="12821" max="12821" width="3.5703125" style="188" customWidth="1"/>
    <col min="12822" max="12822" width="15.42578125" style="188" customWidth="1"/>
    <col min="12823" max="12823" width="7.85546875" style="188" customWidth="1"/>
    <col min="12824" max="12824" width="14" style="188" customWidth="1"/>
    <col min="12825" max="13044" width="9.140625" style="188" customWidth="1"/>
    <col min="13045" max="13045" width="17.140625" style="188" customWidth="1"/>
    <col min="13046" max="13046" width="7.28515625" style="188" customWidth="1"/>
    <col min="13047" max="13047" width="6.5703125" style="188" customWidth="1"/>
    <col min="13048" max="13048" width="6.42578125" style="188" customWidth="1"/>
    <col min="13049" max="13049" width="6.7109375" style="188" customWidth="1"/>
    <col min="13050" max="13056" width="9.140625" style="188"/>
    <col min="13057" max="13057" width="17.140625" style="188" customWidth="1"/>
    <col min="13058" max="13058" width="8.7109375" style="188" customWidth="1"/>
    <col min="13059" max="13059" width="7.85546875" style="188" customWidth="1"/>
    <col min="13060" max="13060" width="8" style="188" customWidth="1"/>
    <col min="13061" max="13061" width="7.140625" style="188" customWidth="1"/>
    <col min="13062" max="13062" width="7.7109375" style="188" customWidth="1"/>
    <col min="13063" max="13063" width="7.42578125" style="188" customWidth="1"/>
    <col min="13064" max="13064" width="7" style="188" customWidth="1"/>
    <col min="13065" max="13065" width="7.140625" style="188" customWidth="1"/>
    <col min="13066" max="13066" width="8.140625" style="188" bestFit="1" customWidth="1"/>
    <col min="13067" max="13067" width="7.28515625" style="188" customWidth="1"/>
    <col min="13068" max="13068" width="7" style="188" customWidth="1"/>
    <col min="13069" max="13069" width="6.28515625" style="188" customWidth="1"/>
    <col min="13070" max="13070" width="7" style="188" customWidth="1"/>
    <col min="13071" max="13071" width="6.5703125" style="188" customWidth="1"/>
    <col min="13072" max="13072" width="7.42578125" style="188" customWidth="1"/>
    <col min="13073" max="13074" width="7.85546875" style="188" customWidth="1"/>
    <col min="13075" max="13075" width="6.5703125" style="188" customWidth="1"/>
    <col min="13076" max="13076" width="9.7109375" style="188" customWidth="1"/>
    <col min="13077" max="13077" width="3.5703125" style="188" customWidth="1"/>
    <col min="13078" max="13078" width="15.42578125" style="188" customWidth="1"/>
    <col min="13079" max="13079" width="7.85546875" style="188" customWidth="1"/>
    <col min="13080" max="13080" width="14" style="188" customWidth="1"/>
    <col min="13081" max="13300" width="9.140625" style="188" customWidth="1"/>
    <col min="13301" max="13301" width="17.140625" style="188" customWidth="1"/>
    <col min="13302" max="13302" width="7.28515625" style="188" customWidth="1"/>
    <col min="13303" max="13303" width="6.5703125" style="188" customWidth="1"/>
    <col min="13304" max="13304" width="6.42578125" style="188" customWidth="1"/>
    <col min="13305" max="13305" width="6.7109375" style="188" customWidth="1"/>
    <col min="13306" max="13312" width="9.140625" style="188"/>
    <col min="13313" max="13313" width="17.140625" style="188" customWidth="1"/>
    <col min="13314" max="13314" width="8.7109375" style="188" customWidth="1"/>
    <col min="13315" max="13315" width="7.85546875" style="188" customWidth="1"/>
    <col min="13316" max="13316" width="8" style="188" customWidth="1"/>
    <col min="13317" max="13317" width="7.140625" style="188" customWidth="1"/>
    <col min="13318" max="13318" width="7.7109375" style="188" customWidth="1"/>
    <col min="13319" max="13319" width="7.42578125" style="188" customWidth="1"/>
    <col min="13320" max="13320" width="7" style="188" customWidth="1"/>
    <col min="13321" max="13321" width="7.140625" style="188" customWidth="1"/>
    <col min="13322" max="13322" width="8.140625" style="188" bestFit="1" customWidth="1"/>
    <col min="13323" max="13323" width="7.28515625" style="188" customWidth="1"/>
    <col min="13324" max="13324" width="7" style="188" customWidth="1"/>
    <col min="13325" max="13325" width="6.28515625" style="188" customWidth="1"/>
    <col min="13326" max="13326" width="7" style="188" customWidth="1"/>
    <col min="13327" max="13327" width="6.5703125" style="188" customWidth="1"/>
    <col min="13328" max="13328" width="7.42578125" style="188" customWidth="1"/>
    <col min="13329" max="13330" width="7.85546875" style="188" customWidth="1"/>
    <col min="13331" max="13331" width="6.5703125" style="188" customWidth="1"/>
    <col min="13332" max="13332" width="9.7109375" style="188" customWidth="1"/>
    <col min="13333" max="13333" width="3.5703125" style="188" customWidth="1"/>
    <col min="13334" max="13334" width="15.42578125" style="188" customWidth="1"/>
    <col min="13335" max="13335" width="7.85546875" style="188" customWidth="1"/>
    <col min="13336" max="13336" width="14" style="188" customWidth="1"/>
    <col min="13337" max="13556" width="9.140625" style="188" customWidth="1"/>
    <col min="13557" max="13557" width="17.140625" style="188" customWidth="1"/>
    <col min="13558" max="13558" width="7.28515625" style="188" customWidth="1"/>
    <col min="13559" max="13559" width="6.5703125" style="188" customWidth="1"/>
    <col min="13560" max="13560" width="6.42578125" style="188" customWidth="1"/>
    <col min="13561" max="13561" width="6.7109375" style="188" customWidth="1"/>
    <col min="13562" max="13568" width="9.140625" style="188"/>
    <col min="13569" max="13569" width="17.140625" style="188" customWidth="1"/>
    <col min="13570" max="13570" width="8.7109375" style="188" customWidth="1"/>
    <col min="13571" max="13571" width="7.85546875" style="188" customWidth="1"/>
    <col min="13572" max="13572" width="8" style="188" customWidth="1"/>
    <col min="13573" max="13573" width="7.140625" style="188" customWidth="1"/>
    <col min="13574" max="13574" width="7.7109375" style="188" customWidth="1"/>
    <col min="13575" max="13575" width="7.42578125" style="188" customWidth="1"/>
    <col min="13576" max="13576" width="7" style="188" customWidth="1"/>
    <col min="13577" max="13577" width="7.140625" style="188" customWidth="1"/>
    <col min="13578" max="13578" width="8.140625" style="188" bestFit="1" customWidth="1"/>
    <col min="13579" max="13579" width="7.28515625" style="188" customWidth="1"/>
    <col min="13580" max="13580" width="7" style="188" customWidth="1"/>
    <col min="13581" max="13581" width="6.28515625" style="188" customWidth="1"/>
    <col min="13582" max="13582" width="7" style="188" customWidth="1"/>
    <col min="13583" max="13583" width="6.5703125" style="188" customWidth="1"/>
    <col min="13584" max="13584" width="7.42578125" style="188" customWidth="1"/>
    <col min="13585" max="13586" width="7.85546875" style="188" customWidth="1"/>
    <col min="13587" max="13587" width="6.5703125" style="188" customWidth="1"/>
    <col min="13588" max="13588" width="9.7109375" style="188" customWidth="1"/>
    <col min="13589" max="13589" width="3.5703125" style="188" customWidth="1"/>
    <col min="13590" max="13590" width="15.42578125" style="188" customWidth="1"/>
    <col min="13591" max="13591" width="7.85546875" style="188" customWidth="1"/>
    <col min="13592" max="13592" width="14" style="188" customWidth="1"/>
    <col min="13593" max="13812" width="9.140625" style="188" customWidth="1"/>
    <col min="13813" max="13813" width="17.140625" style="188" customWidth="1"/>
    <col min="13814" max="13814" width="7.28515625" style="188" customWidth="1"/>
    <col min="13815" max="13815" width="6.5703125" style="188" customWidth="1"/>
    <col min="13816" max="13816" width="6.42578125" style="188" customWidth="1"/>
    <col min="13817" max="13817" width="6.7109375" style="188" customWidth="1"/>
    <col min="13818" max="13824" width="9.140625" style="188"/>
    <col min="13825" max="13825" width="17.140625" style="188" customWidth="1"/>
    <col min="13826" max="13826" width="8.7109375" style="188" customWidth="1"/>
    <col min="13827" max="13827" width="7.85546875" style="188" customWidth="1"/>
    <col min="13828" max="13828" width="8" style="188" customWidth="1"/>
    <col min="13829" max="13829" width="7.140625" style="188" customWidth="1"/>
    <col min="13830" max="13830" width="7.7109375" style="188" customWidth="1"/>
    <col min="13831" max="13831" width="7.42578125" style="188" customWidth="1"/>
    <col min="13832" max="13832" width="7" style="188" customWidth="1"/>
    <col min="13833" max="13833" width="7.140625" style="188" customWidth="1"/>
    <col min="13834" max="13834" width="8.140625" style="188" bestFit="1" customWidth="1"/>
    <col min="13835" max="13835" width="7.28515625" style="188" customWidth="1"/>
    <col min="13836" max="13836" width="7" style="188" customWidth="1"/>
    <col min="13837" max="13837" width="6.28515625" style="188" customWidth="1"/>
    <col min="13838" max="13838" width="7" style="188" customWidth="1"/>
    <col min="13839" max="13839" width="6.5703125" style="188" customWidth="1"/>
    <col min="13840" max="13840" width="7.42578125" style="188" customWidth="1"/>
    <col min="13841" max="13842" width="7.85546875" style="188" customWidth="1"/>
    <col min="13843" max="13843" width="6.5703125" style="188" customWidth="1"/>
    <col min="13844" max="13844" width="9.7109375" style="188" customWidth="1"/>
    <col min="13845" max="13845" width="3.5703125" style="188" customWidth="1"/>
    <col min="13846" max="13846" width="15.42578125" style="188" customWidth="1"/>
    <col min="13847" max="13847" width="7.85546875" style="188" customWidth="1"/>
    <col min="13848" max="13848" width="14" style="188" customWidth="1"/>
    <col min="13849" max="14068" width="9.140625" style="188" customWidth="1"/>
    <col min="14069" max="14069" width="17.140625" style="188" customWidth="1"/>
    <col min="14070" max="14070" width="7.28515625" style="188" customWidth="1"/>
    <col min="14071" max="14071" width="6.5703125" style="188" customWidth="1"/>
    <col min="14072" max="14072" width="6.42578125" style="188" customWidth="1"/>
    <col min="14073" max="14073" width="6.7109375" style="188" customWidth="1"/>
    <col min="14074" max="14080" width="9.140625" style="188"/>
    <col min="14081" max="14081" width="17.140625" style="188" customWidth="1"/>
    <col min="14082" max="14082" width="8.7109375" style="188" customWidth="1"/>
    <col min="14083" max="14083" width="7.85546875" style="188" customWidth="1"/>
    <col min="14084" max="14084" width="8" style="188" customWidth="1"/>
    <col min="14085" max="14085" width="7.140625" style="188" customWidth="1"/>
    <col min="14086" max="14086" width="7.7109375" style="188" customWidth="1"/>
    <col min="14087" max="14087" width="7.42578125" style="188" customWidth="1"/>
    <col min="14088" max="14088" width="7" style="188" customWidth="1"/>
    <col min="14089" max="14089" width="7.140625" style="188" customWidth="1"/>
    <col min="14090" max="14090" width="8.140625" style="188" bestFit="1" customWidth="1"/>
    <col min="14091" max="14091" width="7.28515625" style="188" customWidth="1"/>
    <col min="14092" max="14092" width="7" style="188" customWidth="1"/>
    <col min="14093" max="14093" width="6.28515625" style="188" customWidth="1"/>
    <col min="14094" max="14094" width="7" style="188" customWidth="1"/>
    <col min="14095" max="14095" width="6.5703125" style="188" customWidth="1"/>
    <col min="14096" max="14096" width="7.42578125" style="188" customWidth="1"/>
    <col min="14097" max="14098" width="7.85546875" style="188" customWidth="1"/>
    <col min="14099" max="14099" width="6.5703125" style="188" customWidth="1"/>
    <col min="14100" max="14100" width="9.7109375" style="188" customWidth="1"/>
    <col min="14101" max="14101" width="3.5703125" style="188" customWidth="1"/>
    <col min="14102" max="14102" width="15.42578125" style="188" customWidth="1"/>
    <col min="14103" max="14103" width="7.85546875" style="188" customWidth="1"/>
    <col min="14104" max="14104" width="14" style="188" customWidth="1"/>
    <col min="14105" max="14324" width="9.140625" style="188" customWidth="1"/>
    <col min="14325" max="14325" width="17.140625" style="188" customWidth="1"/>
    <col min="14326" max="14326" width="7.28515625" style="188" customWidth="1"/>
    <col min="14327" max="14327" width="6.5703125" style="188" customWidth="1"/>
    <col min="14328" max="14328" width="6.42578125" style="188" customWidth="1"/>
    <col min="14329" max="14329" width="6.7109375" style="188" customWidth="1"/>
    <col min="14330" max="14336" width="9.140625" style="188"/>
    <col min="14337" max="14337" width="17.140625" style="188" customWidth="1"/>
    <col min="14338" max="14338" width="8.7109375" style="188" customWidth="1"/>
    <col min="14339" max="14339" width="7.85546875" style="188" customWidth="1"/>
    <col min="14340" max="14340" width="8" style="188" customWidth="1"/>
    <col min="14341" max="14341" width="7.140625" style="188" customWidth="1"/>
    <col min="14342" max="14342" width="7.7109375" style="188" customWidth="1"/>
    <col min="14343" max="14343" width="7.42578125" style="188" customWidth="1"/>
    <col min="14344" max="14344" width="7" style="188" customWidth="1"/>
    <col min="14345" max="14345" width="7.140625" style="188" customWidth="1"/>
    <col min="14346" max="14346" width="8.140625" style="188" bestFit="1" customWidth="1"/>
    <col min="14347" max="14347" width="7.28515625" style="188" customWidth="1"/>
    <col min="14348" max="14348" width="7" style="188" customWidth="1"/>
    <col min="14349" max="14349" width="6.28515625" style="188" customWidth="1"/>
    <col min="14350" max="14350" width="7" style="188" customWidth="1"/>
    <col min="14351" max="14351" width="6.5703125" style="188" customWidth="1"/>
    <col min="14352" max="14352" width="7.42578125" style="188" customWidth="1"/>
    <col min="14353" max="14354" width="7.85546875" style="188" customWidth="1"/>
    <col min="14355" max="14355" width="6.5703125" style="188" customWidth="1"/>
    <col min="14356" max="14356" width="9.7109375" style="188" customWidth="1"/>
    <col min="14357" max="14357" width="3.5703125" style="188" customWidth="1"/>
    <col min="14358" max="14358" width="15.42578125" style="188" customWidth="1"/>
    <col min="14359" max="14359" width="7.85546875" style="188" customWidth="1"/>
    <col min="14360" max="14360" width="14" style="188" customWidth="1"/>
    <col min="14361" max="14580" width="9.140625" style="188" customWidth="1"/>
    <col min="14581" max="14581" width="17.140625" style="188" customWidth="1"/>
    <col min="14582" max="14582" width="7.28515625" style="188" customWidth="1"/>
    <col min="14583" max="14583" width="6.5703125" style="188" customWidth="1"/>
    <col min="14584" max="14584" width="6.42578125" style="188" customWidth="1"/>
    <col min="14585" max="14585" width="6.7109375" style="188" customWidth="1"/>
    <col min="14586" max="14592" width="9.140625" style="188"/>
    <col min="14593" max="14593" width="17.140625" style="188" customWidth="1"/>
    <col min="14594" max="14594" width="8.7109375" style="188" customWidth="1"/>
    <col min="14595" max="14595" width="7.85546875" style="188" customWidth="1"/>
    <col min="14596" max="14596" width="8" style="188" customWidth="1"/>
    <col min="14597" max="14597" width="7.140625" style="188" customWidth="1"/>
    <col min="14598" max="14598" width="7.7109375" style="188" customWidth="1"/>
    <col min="14599" max="14599" width="7.42578125" style="188" customWidth="1"/>
    <col min="14600" max="14600" width="7" style="188" customWidth="1"/>
    <col min="14601" max="14601" width="7.140625" style="188" customWidth="1"/>
    <col min="14602" max="14602" width="8.140625" style="188" bestFit="1" customWidth="1"/>
    <col min="14603" max="14603" width="7.28515625" style="188" customWidth="1"/>
    <col min="14604" max="14604" width="7" style="188" customWidth="1"/>
    <col min="14605" max="14605" width="6.28515625" style="188" customWidth="1"/>
    <col min="14606" max="14606" width="7" style="188" customWidth="1"/>
    <col min="14607" max="14607" width="6.5703125" style="188" customWidth="1"/>
    <col min="14608" max="14608" width="7.42578125" style="188" customWidth="1"/>
    <col min="14609" max="14610" width="7.85546875" style="188" customWidth="1"/>
    <col min="14611" max="14611" width="6.5703125" style="188" customWidth="1"/>
    <col min="14612" max="14612" width="9.7109375" style="188" customWidth="1"/>
    <col min="14613" max="14613" width="3.5703125" style="188" customWidth="1"/>
    <col min="14614" max="14614" width="15.42578125" style="188" customWidth="1"/>
    <col min="14615" max="14615" width="7.85546875" style="188" customWidth="1"/>
    <col min="14616" max="14616" width="14" style="188" customWidth="1"/>
    <col min="14617" max="14836" width="9.140625" style="188" customWidth="1"/>
    <col min="14837" max="14837" width="17.140625" style="188" customWidth="1"/>
    <col min="14838" max="14838" width="7.28515625" style="188" customWidth="1"/>
    <col min="14839" max="14839" width="6.5703125" style="188" customWidth="1"/>
    <col min="14840" max="14840" width="6.42578125" style="188" customWidth="1"/>
    <col min="14841" max="14841" width="6.7109375" style="188" customWidth="1"/>
    <col min="14842" max="14848" width="9.140625" style="188"/>
    <col min="14849" max="14849" width="17.140625" style="188" customWidth="1"/>
    <col min="14850" max="14850" width="8.7109375" style="188" customWidth="1"/>
    <col min="14851" max="14851" width="7.85546875" style="188" customWidth="1"/>
    <col min="14852" max="14852" width="8" style="188" customWidth="1"/>
    <col min="14853" max="14853" width="7.140625" style="188" customWidth="1"/>
    <col min="14854" max="14854" width="7.7109375" style="188" customWidth="1"/>
    <col min="14855" max="14855" width="7.42578125" style="188" customWidth="1"/>
    <col min="14856" max="14856" width="7" style="188" customWidth="1"/>
    <col min="14857" max="14857" width="7.140625" style="188" customWidth="1"/>
    <col min="14858" max="14858" width="8.140625" style="188" bestFit="1" customWidth="1"/>
    <col min="14859" max="14859" width="7.28515625" style="188" customWidth="1"/>
    <col min="14860" max="14860" width="7" style="188" customWidth="1"/>
    <col min="14861" max="14861" width="6.28515625" style="188" customWidth="1"/>
    <col min="14862" max="14862" width="7" style="188" customWidth="1"/>
    <col min="14863" max="14863" width="6.5703125" style="188" customWidth="1"/>
    <col min="14864" max="14864" width="7.42578125" style="188" customWidth="1"/>
    <col min="14865" max="14866" width="7.85546875" style="188" customWidth="1"/>
    <col min="14867" max="14867" width="6.5703125" style="188" customWidth="1"/>
    <col min="14868" max="14868" width="9.7109375" style="188" customWidth="1"/>
    <col min="14869" max="14869" width="3.5703125" style="188" customWidth="1"/>
    <col min="14870" max="14870" width="15.42578125" style="188" customWidth="1"/>
    <col min="14871" max="14871" width="7.85546875" style="188" customWidth="1"/>
    <col min="14872" max="14872" width="14" style="188" customWidth="1"/>
    <col min="14873" max="15092" width="9.140625" style="188" customWidth="1"/>
    <col min="15093" max="15093" width="17.140625" style="188" customWidth="1"/>
    <col min="15094" max="15094" width="7.28515625" style="188" customWidth="1"/>
    <col min="15095" max="15095" width="6.5703125" style="188" customWidth="1"/>
    <col min="15096" max="15096" width="6.42578125" style="188" customWidth="1"/>
    <col min="15097" max="15097" width="6.7109375" style="188" customWidth="1"/>
    <col min="15098" max="15104" width="9.140625" style="188"/>
    <col min="15105" max="15105" width="17.140625" style="188" customWidth="1"/>
    <col min="15106" max="15106" width="8.7109375" style="188" customWidth="1"/>
    <col min="15107" max="15107" width="7.85546875" style="188" customWidth="1"/>
    <col min="15108" max="15108" width="8" style="188" customWidth="1"/>
    <col min="15109" max="15109" width="7.140625" style="188" customWidth="1"/>
    <col min="15110" max="15110" width="7.7109375" style="188" customWidth="1"/>
    <col min="15111" max="15111" width="7.42578125" style="188" customWidth="1"/>
    <col min="15112" max="15112" width="7" style="188" customWidth="1"/>
    <col min="15113" max="15113" width="7.140625" style="188" customWidth="1"/>
    <col min="15114" max="15114" width="8.140625" style="188" bestFit="1" customWidth="1"/>
    <col min="15115" max="15115" width="7.28515625" style="188" customWidth="1"/>
    <col min="15116" max="15116" width="7" style="188" customWidth="1"/>
    <col min="15117" max="15117" width="6.28515625" style="188" customWidth="1"/>
    <col min="15118" max="15118" width="7" style="188" customWidth="1"/>
    <col min="15119" max="15119" width="6.5703125" style="188" customWidth="1"/>
    <col min="15120" max="15120" width="7.42578125" style="188" customWidth="1"/>
    <col min="15121" max="15122" width="7.85546875" style="188" customWidth="1"/>
    <col min="15123" max="15123" width="6.5703125" style="188" customWidth="1"/>
    <col min="15124" max="15124" width="9.7109375" style="188" customWidth="1"/>
    <col min="15125" max="15125" width="3.5703125" style="188" customWidth="1"/>
    <col min="15126" max="15126" width="15.42578125" style="188" customWidth="1"/>
    <col min="15127" max="15127" width="7.85546875" style="188" customWidth="1"/>
    <col min="15128" max="15128" width="14" style="188" customWidth="1"/>
    <col min="15129" max="15348" width="9.140625" style="188" customWidth="1"/>
    <col min="15349" max="15349" width="17.140625" style="188" customWidth="1"/>
    <col min="15350" max="15350" width="7.28515625" style="188" customWidth="1"/>
    <col min="15351" max="15351" width="6.5703125" style="188" customWidth="1"/>
    <col min="15352" max="15352" width="6.42578125" style="188" customWidth="1"/>
    <col min="15353" max="15353" width="6.7109375" style="188" customWidth="1"/>
    <col min="15354" max="15360" width="9.140625" style="188"/>
    <col min="15361" max="15361" width="17.140625" style="188" customWidth="1"/>
    <col min="15362" max="15362" width="8.7109375" style="188" customWidth="1"/>
    <col min="15363" max="15363" width="7.85546875" style="188" customWidth="1"/>
    <col min="15364" max="15364" width="8" style="188" customWidth="1"/>
    <col min="15365" max="15365" width="7.140625" style="188" customWidth="1"/>
    <col min="15366" max="15366" width="7.7109375" style="188" customWidth="1"/>
    <col min="15367" max="15367" width="7.42578125" style="188" customWidth="1"/>
    <col min="15368" max="15368" width="7" style="188" customWidth="1"/>
    <col min="15369" max="15369" width="7.140625" style="188" customWidth="1"/>
    <col min="15370" max="15370" width="8.140625" style="188" bestFit="1" customWidth="1"/>
    <col min="15371" max="15371" width="7.28515625" style="188" customWidth="1"/>
    <col min="15372" max="15372" width="7" style="188" customWidth="1"/>
    <col min="15373" max="15373" width="6.28515625" style="188" customWidth="1"/>
    <col min="15374" max="15374" width="7" style="188" customWidth="1"/>
    <col min="15375" max="15375" width="6.5703125" style="188" customWidth="1"/>
    <col min="15376" max="15376" width="7.42578125" style="188" customWidth="1"/>
    <col min="15377" max="15378" width="7.85546875" style="188" customWidth="1"/>
    <col min="15379" max="15379" width="6.5703125" style="188" customWidth="1"/>
    <col min="15380" max="15380" width="9.7109375" style="188" customWidth="1"/>
    <col min="15381" max="15381" width="3.5703125" style="188" customWidth="1"/>
    <col min="15382" max="15382" width="15.42578125" style="188" customWidth="1"/>
    <col min="15383" max="15383" width="7.85546875" style="188" customWidth="1"/>
    <col min="15384" max="15384" width="14" style="188" customWidth="1"/>
    <col min="15385" max="15604" width="9.140625" style="188" customWidth="1"/>
    <col min="15605" max="15605" width="17.140625" style="188" customWidth="1"/>
    <col min="15606" max="15606" width="7.28515625" style="188" customWidth="1"/>
    <col min="15607" max="15607" width="6.5703125" style="188" customWidth="1"/>
    <col min="15608" max="15608" width="6.42578125" style="188" customWidth="1"/>
    <col min="15609" max="15609" width="6.7109375" style="188" customWidth="1"/>
    <col min="15610" max="15616" width="9.140625" style="188"/>
    <col min="15617" max="15617" width="17.140625" style="188" customWidth="1"/>
    <col min="15618" max="15618" width="8.7109375" style="188" customWidth="1"/>
    <col min="15619" max="15619" width="7.85546875" style="188" customWidth="1"/>
    <col min="15620" max="15620" width="8" style="188" customWidth="1"/>
    <col min="15621" max="15621" width="7.140625" style="188" customWidth="1"/>
    <col min="15622" max="15622" width="7.7109375" style="188" customWidth="1"/>
    <col min="15623" max="15623" width="7.42578125" style="188" customWidth="1"/>
    <col min="15624" max="15624" width="7" style="188" customWidth="1"/>
    <col min="15625" max="15625" width="7.140625" style="188" customWidth="1"/>
    <col min="15626" max="15626" width="8.140625" style="188" bestFit="1" customWidth="1"/>
    <col min="15627" max="15627" width="7.28515625" style="188" customWidth="1"/>
    <col min="15628" max="15628" width="7" style="188" customWidth="1"/>
    <col min="15629" max="15629" width="6.28515625" style="188" customWidth="1"/>
    <col min="15630" max="15630" width="7" style="188" customWidth="1"/>
    <col min="15631" max="15631" width="6.5703125" style="188" customWidth="1"/>
    <col min="15632" max="15632" width="7.42578125" style="188" customWidth="1"/>
    <col min="15633" max="15634" width="7.85546875" style="188" customWidth="1"/>
    <col min="15635" max="15635" width="6.5703125" style="188" customWidth="1"/>
    <col min="15636" max="15636" width="9.7109375" style="188" customWidth="1"/>
    <col min="15637" max="15637" width="3.5703125" style="188" customWidth="1"/>
    <col min="15638" max="15638" width="15.42578125" style="188" customWidth="1"/>
    <col min="15639" max="15639" width="7.85546875" style="188" customWidth="1"/>
    <col min="15640" max="15640" width="14" style="188" customWidth="1"/>
    <col min="15641" max="15860" width="9.140625" style="188" customWidth="1"/>
    <col min="15861" max="15861" width="17.140625" style="188" customWidth="1"/>
    <col min="15862" max="15862" width="7.28515625" style="188" customWidth="1"/>
    <col min="15863" max="15863" width="6.5703125" style="188" customWidth="1"/>
    <col min="15864" max="15864" width="6.42578125" style="188" customWidth="1"/>
    <col min="15865" max="15865" width="6.7109375" style="188" customWidth="1"/>
    <col min="15866" max="15872" width="9.140625" style="188"/>
    <col min="15873" max="15873" width="17.140625" style="188" customWidth="1"/>
    <col min="15874" max="15874" width="8.7109375" style="188" customWidth="1"/>
    <col min="15875" max="15875" width="7.85546875" style="188" customWidth="1"/>
    <col min="15876" max="15876" width="8" style="188" customWidth="1"/>
    <col min="15877" max="15877" width="7.140625" style="188" customWidth="1"/>
    <col min="15878" max="15878" width="7.7109375" style="188" customWidth="1"/>
    <col min="15879" max="15879" width="7.42578125" style="188" customWidth="1"/>
    <col min="15880" max="15880" width="7" style="188" customWidth="1"/>
    <col min="15881" max="15881" width="7.140625" style="188" customWidth="1"/>
    <col min="15882" max="15882" width="8.140625" style="188" bestFit="1" customWidth="1"/>
    <col min="15883" max="15883" width="7.28515625" style="188" customWidth="1"/>
    <col min="15884" max="15884" width="7" style="188" customWidth="1"/>
    <col min="15885" max="15885" width="6.28515625" style="188" customWidth="1"/>
    <col min="15886" max="15886" width="7" style="188" customWidth="1"/>
    <col min="15887" max="15887" width="6.5703125" style="188" customWidth="1"/>
    <col min="15888" max="15888" width="7.42578125" style="188" customWidth="1"/>
    <col min="15889" max="15890" width="7.85546875" style="188" customWidth="1"/>
    <col min="15891" max="15891" width="6.5703125" style="188" customWidth="1"/>
    <col min="15892" max="15892" width="9.7109375" style="188" customWidth="1"/>
    <col min="15893" max="15893" width="3.5703125" style="188" customWidth="1"/>
    <col min="15894" max="15894" width="15.42578125" style="188" customWidth="1"/>
    <col min="15895" max="15895" width="7.85546875" style="188" customWidth="1"/>
    <col min="15896" max="15896" width="14" style="188" customWidth="1"/>
    <col min="15897" max="16116" width="9.140625" style="188" customWidth="1"/>
    <col min="16117" max="16117" width="17.140625" style="188" customWidth="1"/>
    <col min="16118" max="16118" width="7.28515625" style="188" customWidth="1"/>
    <col min="16119" max="16119" width="6.5703125" style="188" customWidth="1"/>
    <col min="16120" max="16120" width="6.42578125" style="188" customWidth="1"/>
    <col min="16121" max="16121" width="6.7109375" style="188" customWidth="1"/>
    <col min="16122" max="16128" width="9.140625" style="188"/>
    <col min="16129" max="16129" width="17.140625" style="188" customWidth="1"/>
    <col min="16130" max="16130" width="8.7109375" style="188" customWidth="1"/>
    <col min="16131" max="16131" width="7.85546875" style="188" customWidth="1"/>
    <col min="16132" max="16132" width="8" style="188" customWidth="1"/>
    <col min="16133" max="16133" width="7.140625" style="188" customWidth="1"/>
    <col min="16134" max="16134" width="7.7109375" style="188" customWidth="1"/>
    <col min="16135" max="16135" width="7.42578125" style="188" customWidth="1"/>
    <col min="16136" max="16136" width="7" style="188" customWidth="1"/>
    <col min="16137" max="16137" width="7.140625" style="188" customWidth="1"/>
    <col min="16138" max="16138" width="8.140625" style="188" bestFit="1" customWidth="1"/>
    <col min="16139" max="16139" width="7.28515625" style="188" customWidth="1"/>
    <col min="16140" max="16140" width="7" style="188" customWidth="1"/>
    <col min="16141" max="16141" width="6.28515625" style="188" customWidth="1"/>
    <col min="16142" max="16142" width="7" style="188" customWidth="1"/>
    <col min="16143" max="16143" width="6.5703125" style="188" customWidth="1"/>
    <col min="16144" max="16144" width="7.42578125" style="188" customWidth="1"/>
    <col min="16145" max="16146" width="7.85546875" style="188" customWidth="1"/>
    <col min="16147" max="16147" width="6.5703125" style="188" customWidth="1"/>
    <col min="16148" max="16148" width="9.7109375" style="188" customWidth="1"/>
    <col min="16149" max="16149" width="3.5703125" style="188" customWidth="1"/>
    <col min="16150" max="16150" width="15.42578125" style="188" customWidth="1"/>
    <col min="16151" max="16151" width="7.85546875" style="188" customWidth="1"/>
    <col min="16152" max="16152" width="14" style="188" customWidth="1"/>
    <col min="16153" max="16372" width="9.140625" style="188" customWidth="1"/>
    <col min="16373" max="16373" width="17.140625" style="188" customWidth="1"/>
    <col min="16374" max="16374" width="7.28515625" style="188" customWidth="1"/>
    <col min="16375" max="16375" width="6.5703125" style="188" customWidth="1"/>
    <col min="16376" max="16376" width="6.42578125" style="188" customWidth="1"/>
    <col min="16377" max="16377" width="6.7109375" style="188" customWidth="1"/>
    <col min="16378" max="16384" width="9.140625" style="188"/>
  </cols>
  <sheetData>
    <row r="1" spans="1:97" ht="23.25" customHeight="1">
      <c r="A1" s="794" t="s">
        <v>1655</v>
      </c>
      <c r="B1" s="794"/>
      <c r="C1" s="794"/>
      <c r="D1" s="794"/>
      <c r="E1" s="794"/>
      <c r="F1" s="794"/>
      <c r="G1" s="794"/>
      <c r="H1" s="794"/>
      <c r="I1" s="794"/>
      <c r="J1" s="794"/>
      <c r="K1" s="794"/>
      <c r="L1" s="794"/>
      <c r="M1" s="794"/>
      <c r="N1" s="794"/>
      <c r="O1" s="794"/>
      <c r="P1" s="794"/>
      <c r="Q1" s="794"/>
      <c r="R1" s="794"/>
      <c r="S1" s="794"/>
      <c r="T1" s="794"/>
    </row>
    <row r="2" spans="1:97" ht="22.5" customHeight="1" thickBot="1">
      <c r="A2" s="795" t="s">
        <v>1668</v>
      </c>
      <c r="B2" s="795"/>
      <c r="C2" s="795"/>
      <c r="D2" s="795"/>
      <c r="E2" s="795"/>
      <c r="F2" s="795"/>
      <c r="G2" s="795"/>
      <c r="H2" s="795"/>
      <c r="I2" s="795"/>
      <c r="J2" s="795"/>
      <c r="K2" s="795"/>
      <c r="L2" s="795"/>
      <c r="M2" s="795"/>
      <c r="N2" s="795"/>
      <c r="O2" s="795"/>
      <c r="P2" s="795"/>
      <c r="Q2" s="795"/>
      <c r="R2" s="795"/>
      <c r="S2" s="795"/>
      <c r="T2" s="795"/>
    </row>
    <row r="3" spans="1:97" ht="21.75" customHeight="1">
      <c r="A3" s="796" t="s">
        <v>1610</v>
      </c>
      <c r="B3" s="798" t="s">
        <v>1611</v>
      </c>
      <c r="C3" s="799"/>
      <c r="D3" s="799"/>
      <c r="E3" s="799"/>
      <c r="F3" s="799"/>
      <c r="G3" s="799"/>
      <c r="H3" s="799"/>
      <c r="I3" s="799"/>
      <c r="J3" s="799"/>
      <c r="K3" s="800"/>
      <c r="L3" s="801" t="s">
        <v>1612</v>
      </c>
      <c r="M3" s="802"/>
      <c r="N3" s="802"/>
      <c r="O3" s="802"/>
      <c r="P3" s="802"/>
      <c r="Q3" s="802"/>
      <c r="R3" s="802"/>
      <c r="S3" s="803"/>
      <c r="T3" s="804" t="s">
        <v>1613</v>
      </c>
      <c r="V3" s="294"/>
      <c r="CS3" s="188"/>
    </row>
    <row r="4" spans="1:97" ht="34.5" customHeight="1" thickBot="1">
      <c r="A4" s="797"/>
      <c r="B4" s="211" t="s">
        <v>1614</v>
      </c>
      <c r="C4" s="212" t="s">
        <v>1615</v>
      </c>
      <c r="D4" s="212" t="s">
        <v>1616</v>
      </c>
      <c r="E4" s="212" t="s">
        <v>1617</v>
      </c>
      <c r="F4" s="212" t="s">
        <v>1618</v>
      </c>
      <c r="G4" s="212" t="s">
        <v>1567</v>
      </c>
      <c r="H4" s="212" t="s">
        <v>1619</v>
      </c>
      <c r="I4" s="212" t="s">
        <v>79</v>
      </c>
      <c r="J4" s="212" t="s">
        <v>1656</v>
      </c>
      <c r="K4" s="213" t="s">
        <v>1621</v>
      </c>
      <c r="L4" s="211" t="s">
        <v>70</v>
      </c>
      <c r="M4" s="212" t="s">
        <v>1622</v>
      </c>
      <c r="N4" s="212" t="s">
        <v>1623</v>
      </c>
      <c r="O4" s="212" t="s">
        <v>1624</v>
      </c>
      <c r="P4" s="212" t="s">
        <v>1625</v>
      </c>
      <c r="Q4" s="244" t="s">
        <v>1626</v>
      </c>
      <c r="R4" s="212" t="s">
        <v>76</v>
      </c>
      <c r="S4" s="213" t="s">
        <v>1604</v>
      </c>
      <c r="T4" s="805"/>
      <c r="V4" s="295"/>
      <c r="CS4" s="188"/>
    </row>
    <row r="5" spans="1:97" ht="31.5" customHeight="1">
      <c r="A5" s="296" t="s">
        <v>1657</v>
      </c>
      <c r="B5" s="297">
        <v>6</v>
      </c>
      <c r="C5" s="298">
        <v>6</v>
      </c>
      <c r="D5" s="298">
        <v>0</v>
      </c>
      <c r="E5" s="298">
        <v>4</v>
      </c>
      <c r="F5" s="298">
        <v>4</v>
      </c>
      <c r="G5" s="806">
        <v>4</v>
      </c>
      <c r="H5" s="807"/>
      <c r="I5" s="808"/>
      <c r="J5" s="298">
        <v>0</v>
      </c>
      <c r="K5" s="299">
        <v>0</v>
      </c>
      <c r="L5" s="297"/>
      <c r="M5" s="298"/>
      <c r="N5" s="298"/>
      <c r="O5" s="298"/>
      <c r="P5" s="298"/>
      <c r="Q5" s="298"/>
      <c r="R5" s="300"/>
      <c r="S5" s="299"/>
      <c r="T5" s="301">
        <f>SUM(B5:S5)</f>
        <v>24</v>
      </c>
      <c r="CS5" s="188"/>
    </row>
    <row r="6" spans="1:97" ht="31.5" customHeight="1">
      <c r="A6" s="302" t="s">
        <v>1658</v>
      </c>
      <c r="B6" s="303">
        <v>371</v>
      </c>
      <c r="C6" s="304">
        <v>130</v>
      </c>
      <c r="D6" s="304">
        <v>0</v>
      </c>
      <c r="E6" s="304">
        <v>32</v>
      </c>
      <c r="F6" s="304">
        <v>45</v>
      </c>
      <c r="G6" s="304">
        <v>22</v>
      </c>
      <c r="H6" s="304">
        <v>0</v>
      </c>
      <c r="I6" s="304">
        <v>10</v>
      </c>
      <c r="J6" s="304">
        <v>0</v>
      </c>
      <c r="K6" s="305">
        <v>0</v>
      </c>
      <c r="L6" s="303">
        <v>199</v>
      </c>
      <c r="M6" s="304">
        <v>0</v>
      </c>
      <c r="N6" s="304">
        <v>21</v>
      </c>
      <c r="O6" s="304">
        <v>1</v>
      </c>
      <c r="P6" s="304">
        <v>0</v>
      </c>
      <c r="Q6" s="306">
        <v>8</v>
      </c>
      <c r="R6" s="306">
        <v>11</v>
      </c>
      <c r="S6" s="305">
        <v>0</v>
      </c>
      <c r="T6" s="307">
        <v>850</v>
      </c>
      <c r="V6" s="308"/>
      <c r="CS6" s="188"/>
    </row>
    <row r="7" spans="1:97" s="312" customFormat="1" ht="31.5" customHeight="1" thickBot="1">
      <c r="A7" s="204" t="s">
        <v>1659</v>
      </c>
      <c r="B7" s="205">
        <v>1944.05</v>
      </c>
      <c r="C7" s="206">
        <v>307.83</v>
      </c>
      <c r="D7" s="206">
        <v>0</v>
      </c>
      <c r="E7" s="206">
        <v>389.37</v>
      </c>
      <c r="F7" s="206">
        <v>224.56</v>
      </c>
      <c r="G7" s="206">
        <v>31.31</v>
      </c>
      <c r="H7" s="206">
        <v>0</v>
      </c>
      <c r="I7" s="206">
        <v>21.24</v>
      </c>
      <c r="J7" s="206">
        <v>0</v>
      </c>
      <c r="K7" s="207">
        <v>0</v>
      </c>
      <c r="L7" s="205">
        <v>542.27</v>
      </c>
      <c r="M7" s="206">
        <v>0</v>
      </c>
      <c r="N7" s="206">
        <v>29.5</v>
      </c>
      <c r="O7" s="206">
        <v>1.9</v>
      </c>
      <c r="P7" s="206">
        <v>0</v>
      </c>
      <c r="Q7" s="309">
        <v>2.1800000000000002</v>
      </c>
      <c r="R7" s="309">
        <v>11.81</v>
      </c>
      <c r="S7" s="207">
        <v>0</v>
      </c>
      <c r="T7" s="310">
        <v>3506.02</v>
      </c>
      <c r="U7" s="308"/>
      <c r="V7" s="311"/>
      <c r="W7" s="311"/>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c r="BO7" s="308"/>
      <c r="BP7" s="308"/>
      <c r="BQ7" s="308"/>
      <c r="BR7" s="308"/>
      <c r="BS7" s="308"/>
      <c r="BT7" s="308"/>
      <c r="BU7" s="308"/>
      <c r="BV7" s="308"/>
      <c r="BW7" s="308"/>
      <c r="BX7" s="308"/>
      <c r="BY7" s="308"/>
      <c r="BZ7" s="308"/>
      <c r="CA7" s="308"/>
      <c r="CB7" s="308"/>
      <c r="CC7" s="308"/>
      <c r="CD7" s="308"/>
      <c r="CE7" s="308"/>
      <c r="CF7" s="308"/>
      <c r="CG7" s="308"/>
      <c r="CH7" s="308"/>
      <c r="CI7" s="308"/>
      <c r="CJ7" s="308"/>
      <c r="CK7" s="308"/>
      <c r="CL7" s="308"/>
      <c r="CM7" s="308"/>
      <c r="CN7" s="308"/>
      <c r="CO7" s="308"/>
      <c r="CP7" s="308"/>
      <c r="CQ7" s="308"/>
      <c r="CR7" s="308"/>
    </row>
    <row r="8" spans="1:97" ht="31.5" customHeight="1">
      <c r="A8" s="296" t="s">
        <v>1657</v>
      </c>
      <c r="B8" s="297">
        <v>9</v>
      </c>
      <c r="C8" s="298">
        <v>4</v>
      </c>
      <c r="D8" s="298">
        <v>2</v>
      </c>
      <c r="E8" s="298">
        <v>5</v>
      </c>
      <c r="F8" s="298">
        <v>5</v>
      </c>
      <c r="G8" s="806">
        <v>4</v>
      </c>
      <c r="H8" s="807"/>
      <c r="I8" s="808"/>
      <c r="J8" s="298">
        <v>0</v>
      </c>
      <c r="K8" s="299">
        <v>1</v>
      </c>
      <c r="L8" s="297"/>
      <c r="M8" s="298"/>
      <c r="N8" s="298"/>
      <c r="O8" s="298"/>
      <c r="P8" s="298"/>
      <c r="Q8" s="298"/>
      <c r="R8" s="300"/>
      <c r="S8" s="299"/>
      <c r="T8" s="301">
        <f>SUM(B8:S8)</f>
        <v>30</v>
      </c>
      <c r="CS8" s="188"/>
    </row>
    <row r="9" spans="1:97" ht="31.5" customHeight="1">
      <c r="A9" s="302" t="s">
        <v>1658</v>
      </c>
      <c r="B9" s="303">
        <v>387</v>
      </c>
      <c r="C9" s="304">
        <v>130</v>
      </c>
      <c r="D9" s="304">
        <v>2</v>
      </c>
      <c r="E9" s="304">
        <v>24</v>
      </c>
      <c r="F9" s="304">
        <v>50</v>
      </c>
      <c r="G9" s="304">
        <v>20</v>
      </c>
      <c r="H9" s="304">
        <v>2</v>
      </c>
      <c r="I9" s="304">
        <v>0</v>
      </c>
      <c r="J9" s="304">
        <v>0</v>
      </c>
      <c r="K9" s="305">
        <v>2</v>
      </c>
      <c r="L9" s="303">
        <v>190</v>
      </c>
      <c r="M9" s="304">
        <v>0</v>
      </c>
      <c r="N9" s="304">
        <v>29</v>
      </c>
      <c r="O9" s="304">
        <v>3</v>
      </c>
      <c r="P9" s="304">
        <v>0</v>
      </c>
      <c r="Q9" s="306">
        <v>7</v>
      </c>
      <c r="R9" s="306">
        <v>12</v>
      </c>
      <c r="S9" s="305">
        <v>0</v>
      </c>
      <c r="T9" s="307">
        <v>858</v>
      </c>
      <c r="V9" s="308"/>
      <c r="CS9" s="188"/>
    </row>
    <row r="10" spans="1:97" s="312" customFormat="1" ht="31.5" customHeight="1" thickBot="1">
      <c r="A10" s="204" t="s">
        <v>1659</v>
      </c>
      <c r="B10" s="205">
        <v>2140.16</v>
      </c>
      <c r="C10" s="206">
        <v>466.91</v>
      </c>
      <c r="D10" s="206">
        <v>297</v>
      </c>
      <c r="E10" s="206">
        <v>223.06</v>
      </c>
      <c r="F10" s="206">
        <v>324.13</v>
      </c>
      <c r="G10" s="206">
        <v>50.89</v>
      </c>
      <c r="H10" s="206">
        <v>1</v>
      </c>
      <c r="I10" s="206">
        <v>0</v>
      </c>
      <c r="J10" s="206">
        <v>0</v>
      </c>
      <c r="K10" s="207">
        <v>114.46</v>
      </c>
      <c r="L10" s="205">
        <v>424.19</v>
      </c>
      <c r="M10" s="206">
        <v>0</v>
      </c>
      <c r="N10" s="206">
        <v>50.61</v>
      </c>
      <c r="O10" s="206">
        <v>2.25</v>
      </c>
      <c r="P10" s="206">
        <v>0</v>
      </c>
      <c r="Q10" s="309">
        <v>0.75</v>
      </c>
      <c r="R10" s="309">
        <v>4.82</v>
      </c>
      <c r="S10" s="207">
        <v>0</v>
      </c>
      <c r="T10" s="310">
        <v>4100.2299999999996</v>
      </c>
      <c r="U10" s="308"/>
      <c r="V10" s="311"/>
      <c r="W10" s="311"/>
      <c r="AD10" s="308"/>
      <c r="AE10" s="308"/>
      <c r="AF10" s="308"/>
      <c r="AG10" s="308"/>
      <c r="AH10" s="308"/>
      <c r="AI10" s="308"/>
      <c r="AJ10" s="308"/>
      <c r="AK10" s="308"/>
      <c r="AL10" s="308"/>
      <c r="AM10" s="308"/>
      <c r="AN10" s="308"/>
      <c r="AO10" s="308"/>
      <c r="AP10" s="308"/>
      <c r="AQ10" s="308"/>
      <c r="AR10" s="308"/>
      <c r="AS10" s="308"/>
      <c r="AT10" s="308"/>
      <c r="AU10" s="308"/>
      <c r="AV10" s="308"/>
      <c r="AW10" s="308"/>
      <c r="AX10" s="308"/>
      <c r="AY10" s="308"/>
      <c r="AZ10" s="308"/>
      <c r="BA10" s="308"/>
      <c r="BB10" s="308"/>
      <c r="BC10" s="308"/>
      <c r="BD10" s="308"/>
      <c r="BE10" s="308"/>
      <c r="BF10" s="308"/>
      <c r="BG10" s="308"/>
      <c r="BH10" s="308"/>
      <c r="BI10" s="308"/>
      <c r="BJ10" s="308"/>
      <c r="BK10" s="308"/>
      <c r="BL10" s="308"/>
      <c r="BM10" s="308"/>
      <c r="BN10" s="308"/>
      <c r="BO10" s="308"/>
      <c r="BP10" s="308"/>
      <c r="BQ10" s="308"/>
      <c r="BR10" s="308"/>
      <c r="BS10" s="308"/>
      <c r="BT10" s="308"/>
      <c r="BU10" s="308"/>
      <c r="BV10" s="308"/>
      <c r="BW10" s="308"/>
      <c r="BX10" s="308"/>
      <c r="BY10" s="308"/>
      <c r="BZ10" s="308"/>
      <c r="CA10" s="308"/>
      <c r="CB10" s="308"/>
      <c r="CC10" s="308"/>
      <c r="CD10" s="308"/>
      <c r="CE10" s="308"/>
      <c r="CF10" s="308"/>
      <c r="CG10" s="308"/>
      <c r="CH10" s="308"/>
      <c r="CI10" s="308"/>
      <c r="CJ10" s="308"/>
      <c r="CK10" s="308"/>
      <c r="CL10" s="308"/>
      <c r="CM10" s="308"/>
      <c r="CN10" s="308"/>
      <c r="CO10" s="308"/>
      <c r="CP10" s="308"/>
      <c r="CQ10" s="308"/>
      <c r="CR10" s="308"/>
    </row>
    <row r="11" spans="1:97" ht="27" customHeight="1" thickBot="1">
      <c r="A11" s="809" t="s">
        <v>1660</v>
      </c>
      <c r="B11" s="809"/>
      <c r="C11" s="809"/>
      <c r="D11" s="809"/>
      <c r="E11" s="809"/>
      <c r="F11" s="809"/>
      <c r="G11" s="809"/>
      <c r="H11" s="809"/>
      <c r="I11" s="809"/>
      <c r="J11" s="809"/>
      <c r="K11" s="809"/>
      <c r="L11" s="810"/>
      <c r="M11" s="810"/>
      <c r="N11" s="810"/>
      <c r="O11" s="810"/>
      <c r="P11" s="810"/>
      <c r="Q11" s="810"/>
      <c r="R11" s="810"/>
      <c r="S11" s="810"/>
      <c r="T11" s="809"/>
      <c r="V11" s="311"/>
      <c r="W11" s="311"/>
    </row>
    <row r="12" spans="1:97" ht="33.75" customHeight="1" thickBot="1">
      <c r="A12" s="210" t="s">
        <v>1610</v>
      </c>
      <c r="B12" s="313" t="s">
        <v>1614</v>
      </c>
      <c r="C12" s="244" t="s">
        <v>1615</v>
      </c>
      <c r="D12" s="244" t="s">
        <v>1616</v>
      </c>
      <c r="E12" s="244" t="s">
        <v>1617</v>
      </c>
      <c r="F12" s="244" t="s">
        <v>1618</v>
      </c>
      <c r="G12" s="244" t="s">
        <v>1567</v>
      </c>
      <c r="H12" s="244" t="s">
        <v>1619</v>
      </c>
      <c r="I12" s="244" t="s">
        <v>79</v>
      </c>
      <c r="J12" s="215" t="s">
        <v>1661</v>
      </c>
      <c r="K12" s="314" t="s">
        <v>1621</v>
      </c>
      <c r="L12" s="214" t="s">
        <v>70</v>
      </c>
      <c r="M12" s="215" t="s">
        <v>1622</v>
      </c>
      <c r="N12" s="215" t="s">
        <v>1623</v>
      </c>
      <c r="O12" s="215" t="s">
        <v>1624</v>
      </c>
      <c r="P12" s="215" t="s">
        <v>1625</v>
      </c>
      <c r="Q12" s="215" t="s">
        <v>1662</v>
      </c>
      <c r="R12" s="215" t="s">
        <v>76</v>
      </c>
      <c r="S12" s="216" t="s">
        <v>1604</v>
      </c>
      <c r="T12" s="245" t="s">
        <v>1613</v>
      </c>
      <c r="V12" s="308"/>
    </row>
    <row r="13" spans="1:97" ht="27" customHeight="1">
      <c r="A13" s="315" t="s">
        <v>1634</v>
      </c>
      <c r="B13" s="316">
        <f t="shared" ref="B13:G15" si="0">B5/B8</f>
        <v>0.66666666666666663</v>
      </c>
      <c r="C13" s="317">
        <f t="shared" si="0"/>
        <v>1.5</v>
      </c>
      <c r="D13" s="316">
        <v>0</v>
      </c>
      <c r="E13" s="316">
        <f t="shared" si="0"/>
        <v>0.8</v>
      </c>
      <c r="F13" s="316">
        <f t="shared" si="0"/>
        <v>0.8</v>
      </c>
      <c r="G13" s="811">
        <f t="shared" si="0"/>
        <v>1</v>
      </c>
      <c r="H13" s="811"/>
      <c r="I13" s="811"/>
      <c r="J13" s="317">
        <v>0</v>
      </c>
      <c r="K13" s="318">
        <v>0</v>
      </c>
      <c r="L13" s="319"/>
      <c r="M13" s="317"/>
      <c r="N13" s="317"/>
      <c r="O13" s="317"/>
      <c r="P13" s="317"/>
      <c r="Q13" s="317"/>
      <c r="R13" s="317"/>
      <c r="S13" s="318"/>
      <c r="T13" s="320">
        <f>T5/T8</f>
        <v>0.8</v>
      </c>
    </row>
    <row r="14" spans="1:97" ht="27" customHeight="1">
      <c r="A14" s="321" t="s">
        <v>1635</v>
      </c>
      <c r="B14" s="322">
        <f t="shared" si="0"/>
        <v>0.95865633074935397</v>
      </c>
      <c r="C14" s="323">
        <f t="shared" si="0"/>
        <v>1</v>
      </c>
      <c r="D14" s="322">
        <v>0</v>
      </c>
      <c r="E14" s="323">
        <f t="shared" si="0"/>
        <v>1.3333333333333333</v>
      </c>
      <c r="F14" s="322">
        <f t="shared" si="0"/>
        <v>0.9</v>
      </c>
      <c r="G14" s="323">
        <f t="shared" si="0"/>
        <v>1.1000000000000001</v>
      </c>
      <c r="H14" s="322">
        <v>0</v>
      </c>
      <c r="I14" s="323">
        <v>0</v>
      </c>
      <c r="J14" s="323">
        <v>0</v>
      </c>
      <c r="K14" s="324">
        <v>0</v>
      </c>
      <c r="L14" s="325">
        <f t="shared" ref="L14:R15" si="1">L6/L9</f>
        <v>1.0473684210526315</v>
      </c>
      <c r="M14" s="323">
        <v>0</v>
      </c>
      <c r="N14" s="322">
        <f t="shared" si="1"/>
        <v>0.72413793103448276</v>
      </c>
      <c r="O14" s="323">
        <v>0</v>
      </c>
      <c r="P14" s="323">
        <v>0</v>
      </c>
      <c r="Q14" s="323">
        <f t="shared" si="1"/>
        <v>1.1428571428571428</v>
      </c>
      <c r="R14" s="322">
        <f t="shared" si="1"/>
        <v>0.91666666666666663</v>
      </c>
      <c r="S14" s="324">
        <v>0</v>
      </c>
      <c r="T14" s="326">
        <f>T6/T9</f>
        <v>0.99067599067599066</v>
      </c>
    </row>
    <row r="15" spans="1:97" ht="27" customHeight="1" thickBot="1">
      <c r="A15" s="327" t="s">
        <v>1636</v>
      </c>
      <c r="B15" s="328">
        <f t="shared" si="0"/>
        <v>0.90836666417464118</v>
      </c>
      <c r="C15" s="328">
        <f t="shared" si="0"/>
        <v>0.65929194063095664</v>
      </c>
      <c r="D15" s="328">
        <v>0</v>
      </c>
      <c r="E15" s="329">
        <f t="shared" si="0"/>
        <v>1.7455841477629337</v>
      </c>
      <c r="F15" s="328">
        <f t="shared" si="0"/>
        <v>0.69280844105760031</v>
      </c>
      <c r="G15" s="328">
        <f t="shared" si="0"/>
        <v>0.61524857535861655</v>
      </c>
      <c r="H15" s="328">
        <v>0</v>
      </c>
      <c r="I15" s="330">
        <v>0</v>
      </c>
      <c r="J15" s="329">
        <v>0</v>
      </c>
      <c r="K15" s="331">
        <v>0</v>
      </c>
      <c r="L15" s="332">
        <f t="shared" si="1"/>
        <v>1.2783658266342912</v>
      </c>
      <c r="M15" s="329">
        <v>0</v>
      </c>
      <c r="N15" s="328">
        <f t="shared" si="1"/>
        <v>0.58288875716261612</v>
      </c>
      <c r="O15" s="329">
        <v>0</v>
      </c>
      <c r="P15" s="329">
        <v>0</v>
      </c>
      <c r="Q15" s="329">
        <f t="shared" si="1"/>
        <v>2.9066666666666667</v>
      </c>
      <c r="R15" s="329">
        <f t="shared" si="1"/>
        <v>2.4502074688796682</v>
      </c>
      <c r="S15" s="331">
        <v>0</v>
      </c>
      <c r="T15" s="333">
        <f>T7/T10</f>
        <v>0.85507886142972478</v>
      </c>
    </row>
    <row r="16" spans="1:97" ht="27" customHeight="1" thickBot="1">
      <c r="A16" s="812" t="s">
        <v>1663</v>
      </c>
      <c r="B16" s="812"/>
      <c r="C16" s="812"/>
      <c r="D16" s="812"/>
      <c r="E16" s="812"/>
      <c r="F16" s="812"/>
      <c r="G16" s="812"/>
      <c r="H16" s="812"/>
      <c r="I16" s="812"/>
      <c r="J16" s="812"/>
      <c r="K16" s="812"/>
      <c r="L16" s="809"/>
      <c r="M16" s="809"/>
      <c r="N16" s="809"/>
      <c r="O16" s="809"/>
      <c r="P16" s="809"/>
      <c r="Q16" s="809"/>
      <c r="R16" s="809"/>
      <c r="S16" s="809"/>
      <c r="T16" s="812"/>
    </row>
    <row r="17" spans="1:100" ht="34.5" customHeight="1" thickBot="1">
      <c r="A17" s="243" t="s">
        <v>1610</v>
      </c>
      <c r="B17" s="211" t="s">
        <v>1614</v>
      </c>
      <c r="C17" s="212" t="s">
        <v>1615</v>
      </c>
      <c r="D17" s="212" t="s">
        <v>1616</v>
      </c>
      <c r="E17" s="212" t="s">
        <v>1617</v>
      </c>
      <c r="F17" s="212" t="s">
        <v>1618</v>
      </c>
      <c r="G17" s="212" t="s">
        <v>1567</v>
      </c>
      <c r="H17" s="212" t="s">
        <v>1619</v>
      </c>
      <c r="I17" s="212" t="s">
        <v>79</v>
      </c>
      <c r="J17" s="212" t="s">
        <v>1661</v>
      </c>
      <c r="K17" s="213" t="s">
        <v>1621</v>
      </c>
      <c r="L17" s="214" t="s">
        <v>70</v>
      </c>
      <c r="M17" s="215" t="s">
        <v>1622</v>
      </c>
      <c r="N17" s="215" t="s">
        <v>1623</v>
      </c>
      <c r="O17" s="215" t="s">
        <v>1624</v>
      </c>
      <c r="P17" s="215" t="s">
        <v>1625</v>
      </c>
      <c r="Q17" s="215" t="s">
        <v>1662</v>
      </c>
      <c r="R17" s="215" t="s">
        <v>76</v>
      </c>
      <c r="S17" s="216" t="s">
        <v>1604</v>
      </c>
      <c r="T17" s="245" t="s">
        <v>1613</v>
      </c>
    </row>
    <row r="18" spans="1:100" ht="27" customHeight="1">
      <c r="A18" s="218" t="s">
        <v>1638</v>
      </c>
      <c r="B18" s="334">
        <f t="shared" ref="B18:H20" si="2">B5-B8</f>
        <v>-3</v>
      </c>
      <c r="C18" s="335">
        <f t="shared" si="2"/>
        <v>2</v>
      </c>
      <c r="D18" s="334">
        <f t="shared" si="2"/>
        <v>-2</v>
      </c>
      <c r="E18" s="334">
        <f t="shared" si="2"/>
        <v>-1</v>
      </c>
      <c r="F18" s="334">
        <f t="shared" si="2"/>
        <v>-1</v>
      </c>
      <c r="G18" s="793">
        <f t="shared" si="2"/>
        <v>0</v>
      </c>
      <c r="H18" s="793"/>
      <c r="I18" s="793"/>
      <c r="J18" s="335">
        <f t="shared" ref="J18:T20" si="3">J5-J8</f>
        <v>0</v>
      </c>
      <c r="K18" s="336">
        <f t="shared" si="3"/>
        <v>-1</v>
      </c>
      <c r="L18" s="337">
        <f t="shared" si="3"/>
        <v>0</v>
      </c>
      <c r="M18" s="335">
        <f t="shared" si="3"/>
        <v>0</v>
      </c>
      <c r="N18" s="335">
        <f t="shared" si="3"/>
        <v>0</v>
      </c>
      <c r="O18" s="335">
        <f t="shared" si="3"/>
        <v>0</v>
      </c>
      <c r="P18" s="335">
        <f t="shared" si="3"/>
        <v>0</v>
      </c>
      <c r="Q18" s="335">
        <f t="shared" si="3"/>
        <v>0</v>
      </c>
      <c r="R18" s="335">
        <f t="shared" si="3"/>
        <v>0</v>
      </c>
      <c r="S18" s="338">
        <f t="shared" si="3"/>
        <v>0</v>
      </c>
      <c r="T18" s="339">
        <f t="shared" si="3"/>
        <v>-6</v>
      </c>
    </row>
    <row r="19" spans="1:100" ht="27" customHeight="1">
      <c r="A19" s="227" t="s">
        <v>1635</v>
      </c>
      <c r="B19" s="340">
        <f t="shared" si="2"/>
        <v>-16</v>
      </c>
      <c r="C19" s="341">
        <f t="shared" si="2"/>
        <v>0</v>
      </c>
      <c r="D19" s="340">
        <f t="shared" si="2"/>
        <v>-2</v>
      </c>
      <c r="E19" s="341">
        <f t="shared" si="2"/>
        <v>8</v>
      </c>
      <c r="F19" s="340">
        <f t="shared" si="2"/>
        <v>-5</v>
      </c>
      <c r="G19" s="341">
        <f t="shared" si="2"/>
        <v>2</v>
      </c>
      <c r="H19" s="340">
        <f t="shared" si="2"/>
        <v>-2</v>
      </c>
      <c r="I19" s="341">
        <f>I6-I9</f>
        <v>10</v>
      </c>
      <c r="J19" s="341">
        <f t="shared" si="3"/>
        <v>0</v>
      </c>
      <c r="K19" s="342">
        <f t="shared" si="3"/>
        <v>-2</v>
      </c>
      <c r="L19" s="343">
        <f t="shared" si="3"/>
        <v>9</v>
      </c>
      <c r="M19" s="341">
        <f t="shared" si="3"/>
        <v>0</v>
      </c>
      <c r="N19" s="340">
        <f t="shared" si="3"/>
        <v>-8</v>
      </c>
      <c r="O19" s="340">
        <f t="shared" si="3"/>
        <v>-2</v>
      </c>
      <c r="P19" s="341">
        <f t="shared" si="3"/>
        <v>0</v>
      </c>
      <c r="Q19" s="341">
        <f t="shared" si="3"/>
        <v>1</v>
      </c>
      <c r="R19" s="340">
        <f t="shared" si="3"/>
        <v>-1</v>
      </c>
      <c r="S19" s="344">
        <f t="shared" si="3"/>
        <v>0</v>
      </c>
      <c r="T19" s="345">
        <f t="shared" si="3"/>
        <v>-8</v>
      </c>
    </row>
    <row r="20" spans="1:100" ht="27" customHeight="1" thickBot="1">
      <c r="A20" s="235" t="s">
        <v>1636</v>
      </c>
      <c r="B20" s="346">
        <f t="shared" si="2"/>
        <v>-196.1099999999999</v>
      </c>
      <c r="C20" s="346">
        <f t="shared" si="2"/>
        <v>-159.08000000000004</v>
      </c>
      <c r="D20" s="346">
        <f t="shared" si="2"/>
        <v>-297</v>
      </c>
      <c r="E20" s="347">
        <f t="shared" si="2"/>
        <v>166.31</v>
      </c>
      <c r="F20" s="346">
        <f t="shared" si="2"/>
        <v>-99.57</v>
      </c>
      <c r="G20" s="346">
        <f t="shared" si="2"/>
        <v>-19.580000000000002</v>
      </c>
      <c r="H20" s="346">
        <f t="shared" si="2"/>
        <v>-1</v>
      </c>
      <c r="I20" s="348">
        <f>I7-I10</f>
        <v>21.24</v>
      </c>
      <c r="J20" s="347">
        <f t="shared" si="3"/>
        <v>0</v>
      </c>
      <c r="K20" s="349">
        <f>K7-K10</f>
        <v>-114.46</v>
      </c>
      <c r="L20" s="350">
        <f t="shared" si="3"/>
        <v>118.07999999999998</v>
      </c>
      <c r="M20" s="347">
        <f t="shared" si="3"/>
        <v>0</v>
      </c>
      <c r="N20" s="346">
        <f t="shared" si="3"/>
        <v>-21.11</v>
      </c>
      <c r="O20" s="347">
        <f t="shared" si="3"/>
        <v>-0.35000000000000009</v>
      </c>
      <c r="P20" s="347">
        <f t="shared" si="3"/>
        <v>0</v>
      </c>
      <c r="Q20" s="347">
        <f t="shared" si="3"/>
        <v>1.4300000000000002</v>
      </c>
      <c r="R20" s="347">
        <f t="shared" si="3"/>
        <v>6.99</v>
      </c>
      <c r="S20" s="351">
        <f t="shared" si="3"/>
        <v>0</v>
      </c>
      <c r="T20" s="352">
        <f t="shared" si="3"/>
        <v>-594.20999999999958</v>
      </c>
      <c r="V20" s="308"/>
    </row>
    <row r="21" spans="1:100" ht="27" customHeight="1" thickBot="1">
      <c r="A21" s="813" t="s">
        <v>1664</v>
      </c>
      <c r="B21" s="813"/>
      <c r="C21" s="813"/>
      <c r="D21" s="813"/>
      <c r="E21" s="813"/>
      <c r="F21" s="813"/>
      <c r="G21" s="813"/>
      <c r="H21" s="813"/>
      <c r="I21" s="813"/>
      <c r="J21" s="813"/>
      <c r="K21" s="813"/>
      <c r="L21" s="813"/>
      <c r="M21" s="813"/>
      <c r="N21" s="813"/>
      <c r="O21" s="813"/>
      <c r="P21" s="813"/>
      <c r="Q21" s="813"/>
      <c r="R21" s="813"/>
      <c r="S21" s="813"/>
      <c r="T21" s="813"/>
    </row>
    <row r="22" spans="1:100" ht="29.25" customHeight="1">
      <c r="A22" s="353" t="s">
        <v>1640</v>
      </c>
      <c r="B22" s="814">
        <f>E23-B23</f>
        <v>655</v>
      </c>
      <c r="C22" s="814"/>
      <c r="D22" s="269" t="s">
        <v>1641</v>
      </c>
      <c r="E22" s="814">
        <v>850</v>
      </c>
      <c r="F22" s="814"/>
      <c r="G22" s="815" t="s">
        <v>1642</v>
      </c>
      <c r="H22" s="815"/>
      <c r="I22" s="815"/>
      <c r="J22" s="815">
        <f>B22/E22</f>
        <v>0.77058823529411768</v>
      </c>
      <c r="K22" s="816"/>
      <c r="L22" s="270"/>
      <c r="M22" s="354"/>
      <c r="N22" s="272" t="s">
        <v>1643</v>
      </c>
      <c r="O22" s="817" t="s">
        <v>1575</v>
      </c>
      <c r="P22" s="817"/>
      <c r="Q22" s="817"/>
      <c r="R22" s="817" t="s">
        <v>1576</v>
      </c>
      <c r="S22" s="817"/>
      <c r="T22" s="818"/>
      <c r="V22" s="308"/>
      <c r="W22" s="355"/>
      <c r="X22" s="292"/>
      <c r="Y22" s="355"/>
      <c r="CT22" s="187"/>
      <c r="CU22" s="187"/>
      <c r="CV22" s="187"/>
    </row>
    <row r="23" spans="1:100" ht="29.25" customHeight="1">
      <c r="A23" s="356" t="s">
        <v>1644</v>
      </c>
      <c r="B23" s="821">
        <v>195</v>
      </c>
      <c r="C23" s="821"/>
      <c r="D23" s="275" t="s">
        <v>1641</v>
      </c>
      <c r="E23" s="821">
        <v>850</v>
      </c>
      <c r="F23" s="821"/>
      <c r="G23" s="822" t="s">
        <v>1642</v>
      </c>
      <c r="H23" s="822"/>
      <c r="I23" s="822" t="s">
        <v>1642</v>
      </c>
      <c r="J23" s="822">
        <f>B23/E23</f>
        <v>0.22941176470588234</v>
      </c>
      <c r="K23" s="823"/>
      <c r="L23" s="270"/>
      <c r="M23" s="276" t="s">
        <v>1645</v>
      </c>
      <c r="N23" s="277">
        <v>0</v>
      </c>
      <c r="O23" s="819">
        <f>O25-O24</f>
        <v>3268.11</v>
      </c>
      <c r="P23" s="819"/>
      <c r="Q23" s="819"/>
      <c r="R23" s="819">
        <f>R25-R24</f>
        <v>3784.8199999999997</v>
      </c>
      <c r="S23" s="819"/>
      <c r="T23" s="820"/>
      <c r="V23" s="308"/>
      <c r="W23" s="355"/>
      <c r="X23" s="355"/>
      <c r="Y23" s="355"/>
      <c r="CT23" s="187"/>
      <c r="CU23" s="187"/>
      <c r="CV23" s="187"/>
    </row>
    <row r="24" spans="1:100" ht="29.25" customHeight="1">
      <c r="A24" s="356" t="s">
        <v>1646</v>
      </c>
      <c r="B24" s="824">
        <f>E25-B25</f>
        <v>3268.11</v>
      </c>
      <c r="C24" s="825"/>
      <c r="D24" s="275" t="s">
        <v>1641</v>
      </c>
      <c r="E24" s="824">
        <v>3506.02</v>
      </c>
      <c r="F24" s="825"/>
      <c r="G24" s="822" t="s">
        <v>1642</v>
      </c>
      <c r="H24" s="822"/>
      <c r="I24" s="822" t="s">
        <v>1642</v>
      </c>
      <c r="J24" s="822">
        <f>B24/E24</f>
        <v>0.93214242930730573</v>
      </c>
      <c r="K24" s="823"/>
      <c r="L24" s="270"/>
      <c r="M24" s="276" t="s">
        <v>1647</v>
      </c>
      <c r="N24" s="277">
        <v>0</v>
      </c>
      <c r="O24" s="819">
        <v>237.91</v>
      </c>
      <c r="P24" s="819"/>
      <c r="Q24" s="819"/>
      <c r="R24" s="819">
        <f>O24+7.91</f>
        <v>245.82</v>
      </c>
      <c r="S24" s="819"/>
      <c r="T24" s="820"/>
      <c r="V24" s="308"/>
      <c r="W24" s="355"/>
      <c r="X24" s="355"/>
      <c r="CT24" s="187"/>
      <c r="CU24" s="187"/>
      <c r="CV24" s="187"/>
    </row>
    <row r="25" spans="1:100" ht="29.25" customHeight="1" thickBot="1">
      <c r="A25" s="357" t="s">
        <v>1649</v>
      </c>
      <c r="B25" s="827">
        <v>237.91</v>
      </c>
      <c r="C25" s="828"/>
      <c r="D25" s="280" t="s">
        <v>1641</v>
      </c>
      <c r="E25" s="827">
        <v>3506.02</v>
      </c>
      <c r="F25" s="828"/>
      <c r="G25" s="829" t="s">
        <v>1642</v>
      </c>
      <c r="H25" s="829"/>
      <c r="I25" s="829" t="s">
        <v>1642</v>
      </c>
      <c r="J25" s="822">
        <f>100%-J24</f>
        <v>6.7857570692694269E-2</v>
      </c>
      <c r="K25" s="823"/>
      <c r="L25" s="270"/>
      <c r="M25" s="281" t="s">
        <v>140</v>
      </c>
      <c r="N25" s="282">
        <v>0</v>
      </c>
      <c r="O25" s="830">
        <v>3506.02</v>
      </c>
      <c r="P25" s="830"/>
      <c r="Q25" s="830"/>
      <c r="R25" s="830">
        <f>O25+524.62</f>
        <v>4030.64</v>
      </c>
      <c r="S25" s="830"/>
      <c r="T25" s="831"/>
      <c r="V25" s="358">
        <f>R25-O25</f>
        <v>524.61999999999989</v>
      </c>
      <c r="W25" s="355"/>
      <c r="X25" s="355"/>
      <c r="CT25" s="187"/>
      <c r="CU25" s="187"/>
      <c r="CV25" s="187"/>
    </row>
    <row r="26" spans="1:100" ht="9.75" customHeight="1">
      <c r="A26" s="284"/>
      <c r="B26" s="285"/>
      <c r="C26" s="285"/>
      <c r="D26" s="286"/>
      <c r="E26" s="286"/>
      <c r="F26" s="286"/>
      <c r="G26" s="270"/>
      <c r="H26" s="270"/>
      <c r="I26" s="270"/>
      <c r="J26" s="270"/>
      <c r="K26" s="270"/>
      <c r="L26" s="270"/>
      <c r="M26" s="359"/>
      <c r="N26" s="359"/>
      <c r="O26" s="359"/>
      <c r="P26" s="273"/>
      <c r="Q26" s="273"/>
      <c r="R26" s="273"/>
      <c r="S26" s="273"/>
      <c r="T26" s="273"/>
      <c r="CT26" s="187"/>
      <c r="CU26" s="187"/>
    </row>
    <row r="27" spans="1:100">
      <c r="A27" s="826" t="s">
        <v>1665</v>
      </c>
      <c r="B27" s="826"/>
      <c r="C27" s="826"/>
      <c r="D27" s="826"/>
      <c r="E27" s="826"/>
      <c r="F27" s="826"/>
      <c r="G27" s="826"/>
      <c r="H27" s="826"/>
      <c r="I27" s="826"/>
      <c r="J27" s="826"/>
      <c r="K27" s="826"/>
      <c r="L27" s="826"/>
      <c r="M27" s="826"/>
      <c r="N27" s="826"/>
      <c r="O27" s="826"/>
      <c r="P27" s="826"/>
      <c r="Q27" s="826"/>
      <c r="R27" s="826"/>
      <c r="S27" s="826"/>
      <c r="T27" s="826"/>
    </row>
    <row r="28" spans="1:100">
      <c r="A28" s="826" t="s">
        <v>1666</v>
      </c>
      <c r="B28" s="826"/>
      <c r="C28" s="826"/>
      <c r="D28" s="826"/>
      <c r="E28" s="826"/>
      <c r="F28" s="826"/>
      <c r="G28" s="826"/>
      <c r="H28" s="826"/>
      <c r="I28" s="826"/>
      <c r="J28" s="826"/>
      <c r="K28" s="826"/>
      <c r="L28" s="826"/>
      <c r="M28" s="826"/>
      <c r="N28" s="826"/>
      <c r="O28" s="826"/>
      <c r="P28" s="826"/>
      <c r="Q28" s="826"/>
      <c r="R28" s="826"/>
      <c r="S28" s="826"/>
      <c r="T28" s="826"/>
      <c r="V28" s="308"/>
    </row>
    <row r="29" spans="1:100" ht="31.5" customHeight="1">
      <c r="A29" s="826" t="s">
        <v>1667</v>
      </c>
      <c r="B29" s="826"/>
      <c r="C29" s="826"/>
      <c r="D29" s="826"/>
      <c r="E29" s="826"/>
      <c r="F29" s="826"/>
      <c r="G29" s="826"/>
      <c r="H29" s="826"/>
      <c r="I29" s="826"/>
      <c r="J29" s="826"/>
      <c r="K29" s="826"/>
      <c r="L29" s="826"/>
      <c r="M29" s="826"/>
      <c r="N29" s="826"/>
      <c r="O29" s="826"/>
      <c r="P29" s="826"/>
      <c r="Q29" s="826"/>
      <c r="R29" s="826"/>
      <c r="S29" s="826"/>
      <c r="T29" s="826"/>
      <c r="V29" s="308"/>
    </row>
    <row r="30" spans="1:100" ht="18.75" customHeight="1">
      <c r="A30" s="826"/>
      <c r="B30" s="826"/>
      <c r="C30" s="826"/>
      <c r="D30" s="826"/>
      <c r="E30" s="826"/>
      <c r="F30" s="826"/>
      <c r="G30" s="826"/>
      <c r="H30" s="826"/>
      <c r="I30" s="826"/>
      <c r="J30" s="826"/>
      <c r="K30" s="826"/>
      <c r="L30" s="826"/>
      <c r="M30" s="826"/>
      <c r="N30" s="826"/>
      <c r="O30" s="826"/>
      <c r="P30" s="826"/>
      <c r="Q30" s="826"/>
      <c r="R30" s="826"/>
      <c r="S30" s="826"/>
      <c r="T30" s="826"/>
    </row>
    <row r="32" spans="1:100">
      <c r="J32" s="312"/>
    </row>
  </sheetData>
  <mergeCells count="41">
    <mergeCell ref="A27:T27"/>
    <mergeCell ref="A28:T28"/>
    <mergeCell ref="A29:T29"/>
    <mergeCell ref="A30:T30"/>
    <mergeCell ref="B25:C25"/>
    <mergeCell ref="E25:F25"/>
    <mergeCell ref="G25:I25"/>
    <mergeCell ref="J25:K25"/>
    <mergeCell ref="O25:Q25"/>
    <mergeCell ref="R25:T25"/>
    <mergeCell ref="R24:T24"/>
    <mergeCell ref="B23:C23"/>
    <mergeCell ref="E23:F23"/>
    <mergeCell ref="G23:I23"/>
    <mergeCell ref="J23:K23"/>
    <mergeCell ref="O23:Q23"/>
    <mergeCell ref="R23:T23"/>
    <mergeCell ref="B24:C24"/>
    <mergeCell ref="E24:F24"/>
    <mergeCell ref="G24:I24"/>
    <mergeCell ref="J24:K24"/>
    <mergeCell ref="O24:Q24"/>
    <mergeCell ref="A21:T21"/>
    <mergeCell ref="B22:C22"/>
    <mergeCell ref="E22:F22"/>
    <mergeCell ref="G22:I22"/>
    <mergeCell ref="J22:K22"/>
    <mergeCell ref="O22:Q22"/>
    <mergeCell ref="R22:T22"/>
    <mergeCell ref="G18:I18"/>
    <mergeCell ref="A1:T1"/>
    <mergeCell ref="A2:T2"/>
    <mergeCell ref="A3:A4"/>
    <mergeCell ref="B3:K3"/>
    <mergeCell ref="L3:S3"/>
    <mergeCell ref="T3:T4"/>
    <mergeCell ref="G5:I5"/>
    <mergeCell ref="G8:I8"/>
    <mergeCell ref="A11:T11"/>
    <mergeCell ref="G13:I13"/>
    <mergeCell ref="A16:T16"/>
  </mergeCell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X38"/>
  <sheetViews>
    <sheetView workbookViewId="0">
      <selection sqref="A1:T1"/>
    </sheetView>
  </sheetViews>
  <sheetFormatPr defaultRowHeight="20.25"/>
  <cols>
    <col min="1" max="1" width="21" style="188" customWidth="1"/>
    <col min="2" max="3" width="8.5703125" style="188" customWidth="1"/>
    <col min="4" max="4" width="7.28515625" style="188" customWidth="1"/>
    <col min="5" max="5" width="7.85546875" style="188" customWidth="1"/>
    <col min="6" max="6" width="7.7109375" style="188" customWidth="1"/>
    <col min="7" max="8" width="6.5703125" style="188" customWidth="1"/>
    <col min="9" max="9" width="6.28515625" style="188" customWidth="1"/>
    <col min="10" max="10" width="6.7109375" style="188" customWidth="1"/>
    <col min="11" max="11" width="7.7109375" style="188" customWidth="1"/>
    <col min="12" max="12" width="7.85546875" style="188" customWidth="1"/>
    <col min="13" max="13" width="6" style="188" customWidth="1"/>
    <col min="14" max="15" width="6.42578125" style="187" customWidth="1"/>
    <col min="16" max="16" width="6.5703125" style="187" customWidth="1"/>
    <col min="17" max="17" width="6.85546875" style="187" customWidth="1"/>
    <col min="18" max="18" width="6" style="187" customWidth="1"/>
    <col min="19" max="19" width="6.5703125" style="187" customWidth="1"/>
    <col min="20" max="20" width="8.28515625" style="187" customWidth="1"/>
    <col min="21" max="21" width="10.7109375" style="187" customWidth="1"/>
    <col min="22" max="23" width="9.85546875" style="187" bestFit="1" customWidth="1"/>
    <col min="24" max="126" width="9.140625" style="187"/>
    <col min="127" max="256" width="9.140625" style="188"/>
    <col min="257" max="257" width="21" style="188" customWidth="1"/>
    <col min="258" max="259" width="8.5703125" style="188" customWidth="1"/>
    <col min="260" max="260" width="7.28515625" style="188" customWidth="1"/>
    <col min="261" max="261" width="7.85546875" style="188" customWidth="1"/>
    <col min="262" max="262" width="7.7109375" style="188" customWidth="1"/>
    <col min="263" max="264" width="6.5703125" style="188" customWidth="1"/>
    <col min="265" max="265" width="6.28515625" style="188" customWidth="1"/>
    <col min="266" max="266" width="6.7109375" style="188" customWidth="1"/>
    <col min="267" max="267" width="7.7109375" style="188" customWidth="1"/>
    <col min="268" max="268" width="7.85546875" style="188" customWidth="1"/>
    <col min="269" max="269" width="6" style="188" customWidth="1"/>
    <col min="270" max="271" width="6.42578125" style="188" customWidth="1"/>
    <col min="272" max="272" width="6.5703125" style="188" customWidth="1"/>
    <col min="273" max="273" width="6.85546875" style="188" customWidth="1"/>
    <col min="274" max="274" width="6" style="188" customWidth="1"/>
    <col min="275" max="275" width="6.5703125" style="188" customWidth="1"/>
    <col min="276" max="276" width="8.28515625" style="188" customWidth="1"/>
    <col min="277" max="277" width="10.7109375" style="188" customWidth="1"/>
    <col min="278" max="279" width="9.85546875" style="188" bestFit="1" customWidth="1"/>
    <col min="280" max="512" width="9.140625" style="188"/>
    <col min="513" max="513" width="21" style="188" customWidth="1"/>
    <col min="514" max="515" width="8.5703125" style="188" customWidth="1"/>
    <col min="516" max="516" width="7.28515625" style="188" customWidth="1"/>
    <col min="517" max="517" width="7.85546875" style="188" customWidth="1"/>
    <col min="518" max="518" width="7.7109375" style="188" customWidth="1"/>
    <col min="519" max="520" width="6.5703125" style="188" customWidth="1"/>
    <col min="521" max="521" width="6.28515625" style="188" customWidth="1"/>
    <col min="522" max="522" width="6.7109375" style="188" customWidth="1"/>
    <col min="523" max="523" width="7.7109375" style="188" customWidth="1"/>
    <col min="524" max="524" width="7.85546875" style="188" customWidth="1"/>
    <col min="525" max="525" width="6" style="188" customWidth="1"/>
    <col min="526" max="527" width="6.42578125" style="188" customWidth="1"/>
    <col min="528" max="528" width="6.5703125" style="188" customWidth="1"/>
    <col min="529" max="529" width="6.85546875" style="188" customWidth="1"/>
    <col min="530" max="530" width="6" style="188" customWidth="1"/>
    <col min="531" max="531" width="6.5703125" style="188" customWidth="1"/>
    <col min="532" max="532" width="8.28515625" style="188" customWidth="1"/>
    <col min="533" max="533" width="10.7109375" style="188" customWidth="1"/>
    <col min="534" max="535" width="9.85546875" style="188" bestFit="1" customWidth="1"/>
    <col min="536" max="768" width="9.140625" style="188"/>
    <col min="769" max="769" width="21" style="188" customWidth="1"/>
    <col min="770" max="771" width="8.5703125" style="188" customWidth="1"/>
    <col min="772" max="772" width="7.28515625" style="188" customWidth="1"/>
    <col min="773" max="773" width="7.85546875" style="188" customWidth="1"/>
    <col min="774" max="774" width="7.7109375" style="188" customWidth="1"/>
    <col min="775" max="776" width="6.5703125" style="188" customWidth="1"/>
    <col min="777" max="777" width="6.28515625" style="188" customWidth="1"/>
    <col min="778" max="778" width="6.7109375" style="188" customWidth="1"/>
    <col min="779" max="779" width="7.7109375" style="188" customWidth="1"/>
    <col min="780" max="780" width="7.85546875" style="188" customWidth="1"/>
    <col min="781" max="781" width="6" style="188" customWidth="1"/>
    <col min="782" max="783" width="6.42578125" style="188" customWidth="1"/>
    <col min="784" max="784" width="6.5703125" style="188" customWidth="1"/>
    <col min="785" max="785" width="6.85546875" style="188" customWidth="1"/>
    <col min="786" max="786" width="6" style="188" customWidth="1"/>
    <col min="787" max="787" width="6.5703125" style="188" customWidth="1"/>
    <col min="788" max="788" width="8.28515625" style="188" customWidth="1"/>
    <col min="789" max="789" width="10.7109375" style="188" customWidth="1"/>
    <col min="790" max="791" width="9.85546875" style="188" bestFit="1" customWidth="1"/>
    <col min="792" max="1024" width="9.140625" style="188"/>
    <col min="1025" max="1025" width="21" style="188" customWidth="1"/>
    <col min="1026" max="1027" width="8.5703125" style="188" customWidth="1"/>
    <col min="1028" max="1028" width="7.28515625" style="188" customWidth="1"/>
    <col min="1029" max="1029" width="7.85546875" style="188" customWidth="1"/>
    <col min="1030" max="1030" width="7.7109375" style="188" customWidth="1"/>
    <col min="1031" max="1032" width="6.5703125" style="188" customWidth="1"/>
    <col min="1033" max="1033" width="6.28515625" style="188" customWidth="1"/>
    <col min="1034" max="1034" width="6.7109375" style="188" customWidth="1"/>
    <col min="1035" max="1035" width="7.7109375" style="188" customWidth="1"/>
    <col min="1036" max="1036" width="7.85546875" style="188" customWidth="1"/>
    <col min="1037" max="1037" width="6" style="188" customWidth="1"/>
    <col min="1038" max="1039" width="6.42578125" style="188" customWidth="1"/>
    <col min="1040" max="1040" width="6.5703125" style="188" customWidth="1"/>
    <col min="1041" max="1041" width="6.85546875" style="188" customWidth="1"/>
    <col min="1042" max="1042" width="6" style="188" customWidth="1"/>
    <col min="1043" max="1043" width="6.5703125" style="188" customWidth="1"/>
    <col min="1044" max="1044" width="8.28515625" style="188" customWidth="1"/>
    <col min="1045" max="1045" width="10.7109375" style="188" customWidth="1"/>
    <col min="1046" max="1047" width="9.85546875" style="188" bestFit="1" customWidth="1"/>
    <col min="1048" max="1280" width="9.140625" style="188"/>
    <col min="1281" max="1281" width="21" style="188" customWidth="1"/>
    <col min="1282" max="1283" width="8.5703125" style="188" customWidth="1"/>
    <col min="1284" max="1284" width="7.28515625" style="188" customWidth="1"/>
    <col min="1285" max="1285" width="7.85546875" style="188" customWidth="1"/>
    <col min="1286" max="1286" width="7.7109375" style="188" customWidth="1"/>
    <col min="1287" max="1288" width="6.5703125" style="188" customWidth="1"/>
    <col min="1289" max="1289" width="6.28515625" style="188" customWidth="1"/>
    <col min="1290" max="1290" width="6.7109375" style="188" customWidth="1"/>
    <col min="1291" max="1291" width="7.7109375" style="188" customWidth="1"/>
    <col min="1292" max="1292" width="7.85546875" style="188" customWidth="1"/>
    <col min="1293" max="1293" width="6" style="188" customWidth="1"/>
    <col min="1294" max="1295" width="6.42578125" style="188" customWidth="1"/>
    <col min="1296" max="1296" width="6.5703125" style="188" customWidth="1"/>
    <col min="1297" max="1297" width="6.85546875" style="188" customWidth="1"/>
    <col min="1298" max="1298" width="6" style="188" customWidth="1"/>
    <col min="1299" max="1299" width="6.5703125" style="188" customWidth="1"/>
    <col min="1300" max="1300" width="8.28515625" style="188" customWidth="1"/>
    <col min="1301" max="1301" width="10.7109375" style="188" customWidth="1"/>
    <col min="1302" max="1303" width="9.85546875" style="188" bestFit="1" customWidth="1"/>
    <col min="1304" max="1536" width="9.140625" style="188"/>
    <col min="1537" max="1537" width="21" style="188" customWidth="1"/>
    <col min="1538" max="1539" width="8.5703125" style="188" customWidth="1"/>
    <col min="1540" max="1540" width="7.28515625" style="188" customWidth="1"/>
    <col min="1541" max="1541" width="7.85546875" style="188" customWidth="1"/>
    <col min="1542" max="1542" width="7.7109375" style="188" customWidth="1"/>
    <col min="1543" max="1544" width="6.5703125" style="188" customWidth="1"/>
    <col min="1545" max="1545" width="6.28515625" style="188" customWidth="1"/>
    <col min="1546" max="1546" width="6.7109375" style="188" customWidth="1"/>
    <col min="1547" max="1547" width="7.7109375" style="188" customWidth="1"/>
    <col min="1548" max="1548" width="7.85546875" style="188" customWidth="1"/>
    <col min="1549" max="1549" width="6" style="188" customWidth="1"/>
    <col min="1550" max="1551" width="6.42578125" style="188" customWidth="1"/>
    <col min="1552" max="1552" width="6.5703125" style="188" customWidth="1"/>
    <col min="1553" max="1553" width="6.85546875" style="188" customWidth="1"/>
    <col min="1554" max="1554" width="6" style="188" customWidth="1"/>
    <col min="1555" max="1555" width="6.5703125" style="188" customWidth="1"/>
    <col min="1556" max="1556" width="8.28515625" style="188" customWidth="1"/>
    <col min="1557" max="1557" width="10.7109375" style="188" customWidth="1"/>
    <col min="1558" max="1559" width="9.85546875" style="188" bestFit="1" customWidth="1"/>
    <col min="1560" max="1792" width="9.140625" style="188"/>
    <col min="1793" max="1793" width="21" style="188" customWidth="1"/>
    <col min="1794" max="1795" width="8.5703125" style="188" customWidth="1"/>
    <col min="1796" max="1796" width="7.28515625" style="188" customWidth="1"/>
    <col min="1797" max="1797" width="7.85546875" style="188" customWidth="1"/>
    <col min="1798" max="1798" width="7.7109375" style="188" customWidth="1"/>
    <col min="1799" max="1800" width="6.5703125" style="188" customWidth="1"/>
    <col min="1801" max="1801" width="6.28515625" style="188" customWidth="1"/>
    <col min="1802" max="1802" width="6.7109375" style="188" customWidth="1"/>
    <col min="1803" max="1803" width="7.7109375" style="188" customWidth="1"/>
    <col min="1804" max="1804" width="7.85546875" style="188" customWidth="1"/>
    <col min="1805" max="1805" width="6" style="188" customWidth="1"/>
    <col min="1806" max="1807" width="6.42578125" style="188" customWidth="1"/>
    <col min="1808" max="1808" width="6.5703125" style="188" customWidth="1"/>
    <col min="1809" max="1809" width="6.85546875" style="188" customWidth="1"/>
    <col min="1810" max="1810" width="6" style="188" customWidth="1"/>
    <col min="1811" max="1811" width="6.5703125" style="188" customWidth="1"/>
    <col min="1812" max="1812" width="8.28515625" style="188" customWidth="1"/>
    <col min="1813" max="1813" width="10.7109375" style="188" customWidth="1"/>
    <col min="1814" max="1815" width="9.85546875" style="188" bestFit="1" customWidth="1"/>
    <col min="1816" max="2048" width="9.140625" style="188"/>
    <col min="2049" max="2049" width="21" style="188" customWidth="1"/>
    <col min="2050" max="2051" width="8.5703125" style="188" customWidth="1"/>
    <col min="2052" max="2052" width="7.28515625" style="188" customWidth="1"/>
    <col min="2053" max="2053" width="7.85546875" style="188" customWidth="1"/>
    <col min="2054" max="2054" width="7.7109375" style="188" customWidth="1"/>
    <col min="2055" max="2056" width="6.5703125" style="188" customWidth="1"/>
    <col min="2057" max="2057" width="6.28515625" style="188" customWidth="1"/>
    <col min="2058" max="2058" width="6.7109375" style="188" customWidth="1"/>
    <col min="2059" max="2059" width="7.7109375" style="188" customWidth="1"/>
    <col min="2060" max="2060" width="7.85546875" style="188" customWidth="1"/>
    <col min="2061" max="2061" width="6" style="188" customWidth="1"/>
    <col min="2062" max="2063" width="6.42578125" style="188" customWidth="1"/>
    <col min="2064" max="2064" width="6.5703125" style="188" customWidth="1"/>
    <col min="2065" max="2065" width="6.85546875" style="188" customWidth="1"/>
    <col min="2066" max="2066" width="6" style="188" customWidth="1"/>
    <col min="2067" max="2067" width="6.5703125" style="188" customWidth="1"/>
    <col min="2068" max="2068" width="8.28515625" style="188" customWidth="1"/>
    <col min="2069" max="2069" width="10.7109375" style="188" customWidth="1"/>
    <col min="2070" max="2071" width="9.85546875" style="188" bestFit="1" customWidth="1"/>
    <col min="2072" max="2304" width="9.140625" style="188"/>
    <col min="2305" max="2305" width="21" style="188" customWidth="1"/>
    <col min="2306" max="2307" width="8.5703125" style="188" customWidth="1"/>
    <col min="2308" max="2308" width="7.28515625" style="188" customWidth="1"/>
    <col min="2309" max="2309" width="7.85546875" style="188" customWidth="1"/>
    <col min="2310" max="2310" width="7.7109375" style="188" customWidth="1"/>
    <col min="2311" max="2312" width="6.5703125" style="188" customWidth="1"/>
    <col min="2313" max="2313" width="6.28515625" style="188" customWidth="1"/>
    <col min="2314" max="2314" width="6.7109375" style="188" customWidth="1"/>
    <col min="2315" max="2315" width="7.7109375" style="188" customWidth="1"/>
    <col min="2316" max="2316" width="7.85546875" style="188" customWidth="1"/>
    <col min="2317" max="2317" width="6" style="188" customWidth="1"/>
    <col min="2318" max="2319" width="6.42578125" style="188" customWidth="1"/>
    <col min="2320" max="2320" width="6.5703125" style="188" customWidth="1"/>
    <col min="2321" max="2321" width="6.85546875" style="188" customWidth="1"/>
    <col min="2322" max="2322" width="6" style="188" customWidth="1"/>
    <col min="2323" max="2323" width="6.5703125" style="188" customWidth="1"/>
    <col min="2324" max="2324" width="8.28515625" style="188" customWidth="1"/>
    <col min="2325" max="2325" width="10.7109375" style="188" customWidth="1"/>
    <col min="2326" max="2327" width="9.85546875" style="188" bestFit="1" customWidth="1"/>
    <col min="2328" max="2560" width="9.140625" style="188"/>
    <col min="2561" max="2561" width="21" style="188" customWidth="1"/>
    <col min="2562" max="2563" width="8.5703125" style="188" customWidth="1"/>
    <col min="2564" max="2564" width="7.28515625" style="188" customWidth="1"/>
    <col min="2565" max="2565" width="7.85546875" style="188" customWidth="1"/>
    <col min="2566" max="2566" width="7.7109375" style="188" customWidth="1"/>
    <col min="2567" max="2568" width="6.5703125" style="188" customWidth="1"/>
    <col min="2569" max="2569" width="6.28515625" style="188" customWidth="1"/>
    <col min="2570" max="2570" width="6.7109375" style="188" customWidth="1"/>
    <col min="2571" max="2571" width="7.7109375" style="188" customWidth="1"/>
    <col min="2572" max="2572" width="7.85546875" style="188" customWidth="1"/>
    <col min="2573" max="2573" width="6" style="188" customWidth="1"/>
    <col min="2574" max="2575" width="6.42578125" style="188" customWidth="1"/>
    <col min="2576" max="2576" width="6.5703125" style="188" customWidth="1"/>
    <col min="2577" max="2577" width="6.85546875" style="188" customWidth="1"/>
    <col min="2578" max="2578" width="6" style="188" customWidth="1"/>
    <col min="2579" max="2579" width="6.5703125" style="188" customWidth="1"/>
    <col min="2580" max="2580" width="8.28515625" style="188" customWidth="1"/>
    <col min="2581" max="2581" width="10.7109375" style="188" customWidth="1"/>
    <col min="2582" max="2583" width="9.85546875" style="188" bestFit="1" customWidth="1"/>
    <col min="2584" max="2816" width="9.140625" style="188"/>
    <col min="2817" max="2817" width="21" style="188" customWidth="1"/>
    <col min="2818" max="2819" width="8.5703125" style="188" customWidth="1"/>
    <col min="2820" max="2820" width="7.28515625" style="188" customWidth="1"/>
    <col min="2821" max="2821" width="7.85546875" style="188" customWidth="1"/>
    <col min="2822" max="2822" width="7.7109375" style="188" customWidth="1"/>
    <col min="2823" max="2824" width="6.5703125" style="188" customWidth="1"/>
    <col min="2825" max="2825" width="6.28515625" style="188" customWidth="1"/>
    <col min="2826" max="2826" width="6.7109375" style="188" customWidth="1"/>
    <col min="2827" max="2827" width="7.7109375" style="188" customWidth="1"/>
    <col min="2828" max="2828" width="7.85546875" style="188" customWidth="1"/>
    <col min="2829" max="2829" width="6" style="188" customWidth="1"/>
    <col min="2830" max="2831" width="6.42578125" style="188" customWidth="1"/>
    <col min="2832" max="2832" width="6.5703125" style="188" customWidth="1"/>
    <col min="2833" max="2833" width="6.85546875" style="188" customWidth="1"/>
    <col min="2834" max="2834" width="6" style="188" customWidth="1"/>
    <col min="2835" max="2835" width="6.5703125" style="188" customWidth="1"/>
    <col min="2836" max="2836" width="8.28515625" style="188" customWidth="1"/>
    <col min="2837" max="2837" width="10.7109375" style="188" customWidth="1"/>
    <col min="2838" max="2839" width="9.85546875" style="188" bestFit="1" customWidth="1"/>
    <col min="2840" max="3072" width="9.140625" style="188"/>
    <col min="3073" max="3073" width="21" style="188" customWidth="1"/>
    <col min="3074" max="3075" width="8.5703125" style="188" customWidth="1"/>
    <col min="3076" max="3076" width="7.28515625" style="188" customWidth="1"/>
    <col min="3077" max="3077" width="7.85546875" style="188" customWidth="1"/>
    <col min="3078" max="3078" width="7.7109375" style="188" customWidth="1"/>
    <col min="3079" max="3080" width="6.5703125" style="188" customWidth="1"/>
    <col min="3081" max="3081" width="6.28515625" style="188" customWidth="1"/>
    <col min="3082" max="3082" width="6.7109375" style="188" customWidth="1"/>
    <col min="3083" max="3083" width="7.7109375" style="188" customWidth="1"/>
    <col min="3084" max="3084" width="7.85546875" style="188" customWidth="1"/>
    <col min="3085" max="3085" width="6" style="188" customWidth="1"/>
    <col min="3086" max="3087" width="6.42578125" style="188" customWidth="1"/>
    <col min="3088" max="3088" width="6.5703125" style="188" customWidth="1"/>
    <col min="3089" max="3089" width="6.85546875" style="188" customWidth="1"/>
    <col min="3090" max="3090" width="6" style="188" customWidth="1"/>
    <col min="3091" max="3091" width="6.5703125" style="188" customWidth="1"/>
    <col min="3092" max="3092" width="8.28515625" style="188" customWidth="1"/>
    <col min="3093" max="3093" width="10.7109375" style="188" customWidth="1"/>
    <col min="3094" max="3095" width="9.85546875" style="188" bestFit="1" customWidth="1"/>
    <col min="3096" max="3328" width="9.140625" style="188"/>
    <col min="3329" max="3329" width="21" style="188" customWidth="1"/>
    <col min="3330" max="3331" width="8.5703125" style="188" customWidth="1"/>
    <col min="3332" max="3332" width="7.28515625" style="188" customWidth="1"/>
    <col min="3333" max="3333" width="7.85546875" style="188" customWidth="1"/>
    <col min="3334" max="3334" width="7.7109375" style="188" customWidth="1"/>
    <col min="3335" max="3336" width="6.5703125" style="188" customWidth="1"/>
    <col min="3337" max="3337" width="6.28515625" style="188" customWidth="1"/>
    <col min="3338" max="3338" width="6.7109375" style="188" customWidth="1"/>
    <col min="3339" max="3339" width="7.7109375" style="188" customWidth="1"/>
    <col min="3340" max="3340" width="7.85546875" style="188" customWidth="1"/>
    <col min="3341" max="3341" width="6" style="188" customWidth="1"/>
    <col min="3342" max="3343" width="6.42578125" style="188" customWidth="1"/>
    <col min="3344" max="3344" width="6.5703125" style="188" customWidth="1"/>
    <col min="3345" max="3345" width="6.85546875" style="188" customWidth="1"/>
    <col min="3346" max="3346" width="6" style="188" customWidth="1"/>
    <col min="3347" max="3347" width="6.5703125" style="188" customWidth="1"/>
    <col min="3348" max="3348" width="8.28515625" style="188" customWidth="1"/>
    <col min="3349" max="3349" width="10.7109375" style="188" customWidth="1"/>
    <col min="3350" max="3351" width="9.85546875" style="188" bestFit="1" customWidth="1"/>
    <col min="3352" max="3584" width="9.140625" style="188"/>
    <col min="3585" max="3585" width="21" style="188" customWidth="1"/>
    <col min="3586" max="3587" width="8.5703125" style="188" customWidth="1"/>
    <col min="3588" max="3588" width="7.28515625" style="188" customWidth="1"/>
    <col min="3589" max="3589" width="7.85546875" style="188" customWidth="1"/>
    <col min="3590" max="3590" width="7.7109375" style="188" customWidth="1"/>
    <col min="3591" max="3592" width="6.5703125" style="188" customWidth="1"/>
    <col min="3593" max="3593" width="6.28515625" style="188" customWidth="1"/>
    <col min="3594" max="3594" width="6.7109375" style="188" customWidth="1"/>
    <col min="3595" max="3595" width="7.7109375" style="188" customWidth="1"/>
    <col min="3596" max="3596" width="7.85546875" style="188" customWidth="1"/>
    <col min="3597" max="3597" width="6" style="188" customWidth="1"/>
    <col min="3598" max="3599" width="6.42578125" style="188" customWidth="1"/>
    <col min="3600" max="3600" width="6.5703125" style="188" customWidth="1"/>
    <col min="3601" max="3601" width="6.85546875" style="188" customWidth="1"/>
    <col min="3602" max="3602" width="6" style="188" customWidth="1"/>
    <col min="3603" max="3603" width="6.5703125" style="188" customWidth="1"/>
    <col min="3604" max="3604" width="8.28515625" style="188" customWidth="1"/>
    <col min="3605" max="3605" width="10.7109375" style="188" customWidth="1"/>
    <col min="3606" max="3607" width="9.85546875" style="188" bestFit="1" customWidth="1"/>
    <col min="3608" max="3840" width="9.140625" style="188"/>
    <col min="3841" max="3841" width="21" style="188" customWidth="1"/>
    <col min="3842" max="3843" width="8.5703125" style="188" customWidth="1"/>
    <col min="3844" max="3844" width="7.28515625" style="188" customWidth="1"/>
    <col min="3845" max="3845" width="7.85546875" style="188" customWidth="1"/>
    <col min="3846" max="3846" width="7.7109375" style="188" customWidth="1"/>
    <col min="3847" max="3848" width="6.5703125" style="188" customWidth="1"/>
    <col min="3849" max="3849" width="6.28515625" style="188" customWidth="1"/>
    <col min="3850" max="3850" width="6.7109375" style="188" customWidth="1"/>
    <col min="3851" max="3851" width="7.7109375" style="188" customWidth="1"/>
    <col min="3852" max="3852" width="7.85546875" style="188" customWidth="1"/>
    <col min="3853" max="3853" width="6" style="188" customWidth="1"/>
    <col min="3854" max="3855" width="6.42578125" style="188" customWidth="1"/>
    <col min="3856" max="3856" width="6.5703125" style="188" customWidth="1"/>
    <col min="3857" max="3857" width="6.85546875" style="188" customWidth="1"/>
    <col min="3858" max="3858" width="6" style="188" customWidth="1"/>
    <col min="3859" max="3859" width="6.5703125" style="188" customWidth="1"/>
    <col min="3860" max="3860" width="8.28515625" style="188" customWidth="1"/>
    <col min="3861" max="3861" width="10.7109375" style="188" customWidth="1"/>
    <col min="3862" max="3863" width="9.85546875" style="188" bestFit="1" customWidth="1"/>
    <col min="3864" max="4096" width="9.140625" style="188"/>
    <col min="4097" max="4097" width="21" style="188" customWidth="1"/>
    <col min="4098" max="4099" width="8.5703125" style="188" customWidth="1"/>
    <col min="4100" max="4100" width="7.28515625" style="188" customWidth="1"/>
    <col min="4101" max="4101" width="7.85546875" style="188" customWidth="1"/>
    <col min="4102" max="4102" width="7.7109375" style="188" customWidth="1"/>
    <col min="4103" max="4104" width="6.5703125" style="188" customWidth="1"/>
    <col min="4105" max="4105" width="6.28515625" style="188" customWidth="1"/>
    <col min="4106" max="4106" width="6.7109375" style="188" customWidth="1"/>
    <col min="4107" max="4107" width="7.7109375" style="188" customWidth="1"/>
    <col min="4108" max="4108" width="7.85546875" style="188" customWidth="1"/>
    <col min="4109" max="4109" width="6" style="188" customWidth="1"/>
    <col min="4110" max="4111" width="6.42578125" style="188" customWidth="1"/>
    <col min="4112" max="4112" width="6.5703125" style="188" customWidth="1"/>
    <col min="4113" max="4113" width="6.85546875" style="188" customWidth="1"/>
    <col min="4114" max="4114" width="6" style="188" customWidth="1"/>
    <col min="4115" max="4115" width="6.5703125" style="188" customWidth="1"/>
    <col min="4116" max="4116" width="8.28515625" style="188" customWidth="1"/>
    <col min="4117" max="4117" width="10.7109375" style="188" customWidth="1"/>
    <col min="4118" max="4119" width="9.85546875" style="188" bestFit="1" customWidth="1"/>
    <col min="4120" max="4352" width="9.140625" style="188"/>
    <col min="4353" max="4353" width="21" style="188" customWidth="1"/>
    <col min="4354" max="4355" width="8.5703125" style="188" customWidth="1"/>
    <col min="4356" max="4356" width="7.28515625" style="188" customWidth="1"/>
    <col min="4357" max="4357" width="7.85546875" style="188" customWidth="1"/>
    <col min="4358" max="4358" width="7.7109375" style="188" customWidth="1"/>
    <col min="4359" max="4360" width="6.5703125" style="188" customWidth="1"/>
    <col min="4361" max="4361" width="6.28515625" style="188" customWidth="1"/>
    <col min="4362" max="4362" width="6.7109375" style="188" customWidth="1"/>
    <col min="4363" max="4363" width="7.7109375" style="188" customWidth="1"/>
    <col min="4364" max="4364" width="7.85546875" style="188" customWidth="1"/>
    <col min="4365" max="4365" width="6" style="188" customWidth="1"/>
    <col min="4366" max="4367" width="6.42578125" style="188" customWidth="1"/>
    <col min="4368" max="4368" width="6.5703125" style="188" customWidth="1"/>
    <col min="4369" max="4369" width="6.85546875" style="188" customWidth="1"/>
    <col min="4370" max="4370" width="6" style="188" customWidth="1"/>
    <col min="4371" max="4371" width="6.5703125" style="188" customWidth="1"/>
    <col min="4372" max="4372" width="8.28515625" style="188" customWidth="1"/>
    <col min="4373" max="4373" width="10.7109375" style="188" customWidth="1"/>
    <col min="4374" max="4375" width="9.85546875" style="188" bestFit="1" customWidth="1"/>
    <col min="4376" max="4608" width="9.140625" style="188"/>
    <col min="4609" max="4609" width="21" style="188" customWidth="1"/>
    <col min="4610" max="4611" width="8.5703125" style="188" customWidth="1"/>
    <col min="4612" max="4612" width="7.28515625" style="188" customWidth="1"/>
    <col min="4613" max="4613" width="7.85546875" style="188" customWidth="1"/>
    <col min="4614" max="4614" width="7.7109375" style="188" customWidth="1"/>
    <col min="4615" max="4616" width="6.5703125" style="188" customWidth="1"/>
    <col min="4617" max="4617" width="6.28515625" style="188" customWidth="1"/>
    <col min="4618" max="4618" width="6.7109375" style="188" customWidth="1"/>
    <col min="4619" max="4619" width="7.7109375" style="188" customWidth="1"/>
    <col min="4620" max="4620" width="7.85546875" style="188" customWidth="1"/>
    <col min="4621" max="4621" width="6" style="188" customWidth="1"/>
    <col min="4622" max="4623" width="6.42578125" style="188" customWidth="1"/>
    <col min="4624" max="4624" width="6.5703125" style="188" customWidth="1"/>
    <col min="4625" max="4625" width="6.85546875" style="188" customWidth="1"/>
    <col min="4626" max="4626" width="6" style="188" customWidth="1"/>
    <col min="4627" max="4627" width="6.5703125" style="188" customWidth="1"/>
    <col min="4628" max="4628" width="8.28515625" style="188" customWidth="1"/>
    <col min="4629" max="4629" width="10.7109375" style="188" customWidth="1"/>
    <col min="4630" max="4631" width="9.85546875" style="188" bestFit="1" customWidth="1"/>
    <col min="4632" max="4864" width="9.140625" style="188"/>
    <col min="4865" max="4865" width="21" style="188" customWidth="1"/>
    <col min="4866" max="4867" width="8.5703125" style="188" customWidth="1"/>
    <col min="4868" max="4868" width="7.28515625" style="188" customWidth="1"/>
    <col min="4869" max="4869" width="7.85546875" style="188" customWidth="1"/>
    <col min="4870" max="4870" width="7.7109375" style="188" customWidth="1"/>
    <col min="4871" max="4872" width="6.5703125" style="188" customWidth="1"/>
    <col min="4873" max="4873" width="6.28515625" style="188" customWidth="1"/>
    <col min="4874" max="4874" width="6.7109375" style="188" customWidth="1"/>
    <col min="4875" max="4875" width="7.7109375" style="188" customWidth="1"/>
    <col min="4876" max="4876" width="7.85546875" style="188" customWidth="1"/>
    <col min="4877" max="4877" width="6" style="188" customWidth="1"/>
    <col min="4878" max="4879" width="6.42578125" style="188" customWidth="1"/>
    <col min="4880" max="4880" width="6.5703125" style="188" customWidth="1"/>
    <col min="4881" max="4881" width="6.85546875" style="188" customWidth="1"/>
    <col min="4882" max="4882" width="6" style="188" customWidth="1"/>
    <col min="4883" max="4883" width="6.5703125" style="188" customWidth="1"/>
    <col min="4884" max="4884" width="8.28515625" style="188" customWidth="1"/>
    <col min="4885" max="4885" width="10.7109375" style="188" customWidth="1"/>
    <col min="4886" max="4887" width="9.85546875" style="188" bestFit="1" customWidth="1"/>
    <col min="4888" max="5120" width="9.140625" style="188"/>
    <col min="5121" max="5121" width="21" style="188" customWidth="1"/>
    <col min="5122" max="5123" width="8.5703125" style="188" customWidth="1"/>
    <col min="5124" max="5124" width="7.28515625" style="188" customWidth="1"/>
    <col min="5125" max="5125" width="7.85546875" style="188" customWidth="1"/>
    <col min="5126" max="5126" width="7.7109375" style="188" customWidth="1"/>
    <col min="5127" max="5128" width="6.5703125" style="188" customWidth="1"/>
    <col min="5129" max="5129" width="6.28515625" style="188" customWidth="1"/>
    <col min="5130" max="5130" width="6.7109375" style="188" customWidth="1"/>
    <col min="5131" max="5131" width="7.7109375" style="188" customWidth="1"/>
    <col min="5132" max="5132" width="7.85546875" style="188" customWidth="1"/>
    <col min="5133" max="5133" width="6" style="188" customWidth="1"/>
    <col min="5134" max="5135" width="6.42578125" style="188" customWidth="1"/>
    <col min="5136" max="5136" width="6.5703125" style="188" customWidth="1"/>
    <col min="5137" max="5137" width="6.85546875" style="188" customWidth="1"/>
    <col min="5138" max="5138" width="6" style="188" customWidth="1"/>
    <col min="5139" max="5139" width="6.5703125" style="188" customWidth="1"/>
    <col min="5140" max="5140" width="8.28515625" style="188" customWidth="1"/>
    <col min="5141" max="5141" width="10.7109375" style="188" customWidth="1"/>
    <col min="5142" max="5143" width="9.85546875" style="188" bestFit="1" customWidth="1"/>
    <col min="5144" max="5376" width="9.140625" style="188"/>
    <col min="5377" max="5377" width="21" style="188" customWidth="1"/>
    <col min="5378" max="5379" width="8.5703125" style="188" customWidth="1"/>
    <col min="5380" max="5380" width="7.28515625" style="188" customWidth="1"/>
    <col min="5381" max="5381" width="7.85546875" style="188" customWidth="1"/>
    <col min="5382" max="5382" width="7.7109375" style="188" customWidth="1"/>
    <col min="5383" max="5384" width="6.5703125" style="188" customWidth="1"/>
    <col min="5385" max="5385" width="6.28515625" style="188" customWidth="1"/>
    <col min="5386" max="5386" width="6.7109375" style="188" customWidth="1"/>
    <col min="5387" max="5387" width="7.7109375" style="188" customWidth="1"/>
    <col min="5388" max="5388" width="7.85546875" style="188" customWidth="1"/>
    <col min="5389" max="5389" width="6" style="188" customWidth="1"/>
    <col min="5390" max="5391" width="6.42578125" style="188" customWidth="1"/>
    <col min="5392" max="5392" width="6.5703125" style="188" customWidth="1"/>
    <col min="5393" max="5393" width="6.85546875" style="188" customWidth="1"/>
    <col min="5394" max="5394" width="6" style="188" customWidth="1"/>
    <col min="5395" max="5395" width="6.5703125" style="188" customWidth="1"/>
    <col min="5396" max="5396" width="8.28515625" style="188" customWidth="1"/>
    <col min="5397" max="5397" width="10.7109375" style="188" customWidth="1"/>
    <col min="5398" max="5399" width="9.85546875" style="188" bestFit="1" customWidth="1"/>
    <col min="5400" max="5632" width="9.140625" style="188"/>
    <col min="5633" max="5633" width="21" style="188" customWidth="1"/>
    <col min="5634" max="5635" width="8.5703125" style="188" customWidth="1"/>
    <col min="5636" max="5636" width="7.28515625" style="188" customWidth="1"/>
    <col min="5637" max="5637" width="7.85546875" style="188" customWidth="1"/>
    <col min="5638" max="5638" width="7.7109375" style="188" customWidth="1"/>
    <col min="5639" max="5640" width="6.5703125" style="188" customWidth="1"/>
    <col min="5641" max="5641" width="6.28515625" style="188" customWidth="1"/>
    <col min="5642" max="5642" width="6.7109375" style="188" customWidth="1"/>
    <col min="5643" max="5643" width="7.7109375" style="188" customWidth="1"/>
    <col min="5644" max="5644" width="7.85546875" style="188" customWidth="1"/>
    <col min="5645" max="5645" width="6" style="188" customWidth="1"/>
    <col min="5646" max="5647" width="6.42578125" style="188" customWidth="1"/>
    <col min="5648" max="5648" width="6.5703125" style="188" customWidth="1"/>
    <col min="5649" max="5649" width="6.85546875" style="188" customWidth="1"/>
    <col min="5650" max="5650" width="6" style="188" customWidth="1"/>
    <col min="5651" max="5651" width="6.5703125" style="188" customWidth="1"/>
    <col min="5652" max="5652" width="8.28515625" style="188" customWidth="1"/>
    <col min="5653" max="5653" width="10.7109375" style="188" customWidth="1"/>
    <col min="5654" max="5655" width="9.85546875" style="188" bestFit="1" customWidth="1"/>
    <col min="5656" max="5888" width="9.140625" style="188"/>
    <col min="5889" max="5889" width="21" style="188" customWidth="1"/>
    <col min="5890" max="5891" width="8.5703125" style="188" customWidth="1"/>
    <col min="5892" max="5892" width="7.28515625" style="188" customWidth="1"/>
    <col min="5893" max="5893" width="7.85546875" style="188" customWidth="1"/>
    <col min="5894" max="5894" width="7.7109375" style="188" customWidth="1"/>
    <col min="5895" max="5896" width="6.5703125" style="188" customWidth="1"/>
    <col min="5897" max="5897" width="6.28515625" style="188" customWidth="1"/>
    <col min="5898" max="5898" width="6.7109375" style="188" customWidth="1"/>
    <col min="5899" max="5899" width="7.7109375" style="188" customWidth="1"/>
    <col min="5900" max="5900" width="7.85546875" style="188" customWidth="1"/>
    <col min="5901" max="5901" width="6" style="188" customWidth="1"/>
    <col min="5902" max="5903" width="6.42578125" style="188" customWidth="1"/>
    <col min="5904" max="5904" width="6.5703125" style="188" customWidth="1"/>
    <col min="5905" max="5905" width="6.85546875" style="188" customWidth="1"/>
    <col min="5906" max="5906" width="6" style="188" customWidth="1"/>
    <col min="5907" max="5907" width="6.5703125" style="188" customWidth="1"/>
    <col min="5908" max="5908" width="8.28515625" style="188" customWidth="1"/>
    <col min="5909" max="5909" width="10.7109375" style="188" customWidth="1"/>
    <col min="5910" max="5911" width="9.85546875" style="188" bestFit="1" customWidth="1"/>
    <col min="5912" max="6144" width="9.140625" style="188"/>
    <col min="6145" max="6145" width="21" style="188" customWidth="1"/>
    <col min="6146" max="6147" width="8.5703125" style="188" customWidth="1"/>
    <col min="6148" max="6148" width="7.28515625" style="188" customWidth="1"/>
    <col min="6149" max="6149" width="7.85546875" style="188" customWidth="1"/>
    <col min="6150" max="6150" width="7.7109375" style="188" customWidth="1"/>
    <col min="6151" max="6152" width="6.5703125" style="188" customWidth="1"/>
    <col min="6153" max="6153" width="6.28515625" style="188" customWidth="1"/>
    <col min="6154" max="6154" width="6.7109375" style="188" customWidth="1"/>
    <col min="6155" max="6155" width="7.7109375" style="188" customWidth="1"/>
    <col min="6156" max="6156" width="7.85546875" style="188" customWidth="1"/>
    <col min="6157" max="6157" width="6" style="188" customWidth="1"/>
    <col min="6158" max="6159" width="6.42578125" style="188" customWidth="1"/>
    <col min="6160" max="6160" width="6.5703125" style="188" customWidth="1"/>
    <col min="6161" max="6161" width="6.85546875" style="188" customWidth="1"/>
    <col min="6162" max="6162" width="6" style="188" customWidth="1"/>
    <col min="6163" max="6163" width="6.5703125" style="188" customWidth="1"/>
    <col min="6164" max="6164" width="8.28515625" style="188" customWidth="1"/>
    <col min="6165" max="6165" width="10.7109375" style="188" customWidth="1"/>
    <col min="6166" max="6167" width="9.85546875" style="188" bestFit="1" customWidth="1"/>
    <col min="6168" max="6400" width="9.140625" style="188"/>
    <col min="6401" max="6401" width="21" style="188" customWidth="1"/>
    <col min="6402" max="6403" width="8.5703125" style="188" customWidth="1"/>
    <col min="6404" max="6404" width="7.28515625" style="188" customWidth="1"/>
    <col min="6405" max="6405" width="7.85546875" style="188" customWidth="1"/>
    <col min="6406" max="6406" width="7.7109375" style="188" customWidth="1"/>
    <col min="6407" max="6408" width="6.5703125" style="188" customWidth="1"/>
    <col min="6409" max="6409" width="6.28515625" style="188" customWidth="1"/>
    <col min="6410" max="6410" width="6.7109375" style="188" customWidth="1"/>
    <col min="6411" max="6411" width="7.7109375" style="188" customWidth="1"/>
    <col min="6412" max="6412" width="7.85546875" style="188" customWidth="1"/>
    <col min="6413" max="6413" width="6" style="188" customWidth="1"/>
    <col min="6414" max="6415" width="6.42578125" style="188" customWidth="1"/>
    <col min="6416" max="6416" width="6.5703125" style="188" customWidth="1"/>
    <col min="6417" max="6417" width="6.85546875" style="188" customWidth="1"/>
    <col min="6418" max="6418" width="6" style="188" customWidth="1"/>
    <col min="6419" max="6419" width="6.5703125" style="188" customWidth="1"/>
    <col min="6420" max="6420" width="8.28515625" style="188" customWidth="1"/>
    <col min="6421" max="6421" width="10.7109375" style="188" customWidth="1"/>
    <col min="6422" max="6423" width="9.85546875" style="188" bestFit="1" customWidth="1"/>
    <col min="6424" max="6656" width="9.140625" style="188"/>
    <col min="6657" max="6657" width="21" style="188" customWidth="1"/>
    <col min="6658" max="6659" width="8.5703125" style="188" customWidth="1"/>
    <col min="6660" max="6660" width="7.28515625" style="188" customWidth="1"/>
    <col min="6661" max="6661" width="7.85546875" style="188" customWidth="1"/>
    <col min="6662" max="6662" width="7.7109375" style="188" customWidth="1"/>
    <col min="6663" max="6664" width="6.5703125" style="188" customWidth="1"/>
    <col min="6665" max="6665" width="6.28515625" style="188" customWidth="1"/>
    <col min="6666" max="6666" width="6.7109375" style="188" customWidth="1"/>
    <col min="6667" max="6667" width="7.7109375" style="188" customWidth="1"/>
    <col min="6668" max="6668" width="7.85546875" style="188" customWidth="1"/>
    <col min="6669" max="6669" width="6" style="188" customWidth="1"/>
    <col min="6670" max="6671" width="6.42578125" style="188" customWidth="1"/>
    <col min="6672" max="6672" width="6.5703125" style="188" customWidth="1"/>
    <col min="6673" max="6673" width="6.85546875" style="188" customWidth="1"/>
    <col min="6674" max="6674" width="6" style="188" customWidth="1"/>
    <col min="6675" max="6675" width="6.5703125" style="188" customWidth="1"/>
    <col min="6676" max="6676" width="8.28515625" style="188" customWidth="1"/>
    <col min="6677" max="6677" width="10.7109375" style="188" customWidth="1"/>
    <col min="6678" max="6679" width="9.85546875" style="188" bestFit="1" customWidth="1"/>
    <col min="6680" max="6912" width="9.140625" style="188"/>
    <col min="6913" max="6913" width="21" style="188" customWidth="1"/>
    <col min="6914" max="6915" width="8.5703125" style="188" customWidth="1"/>
    <col min="6916" max="6916" width="7.28515625" style="188" customWidth="1"/>
    <col min="6917" max="6917" width="7.85546875" style="188" customWidth="1"/>
    <col min="6918" max="6918" width="7.7109375" style="188" customWidth="1"/>
    <col min="6919" max="6920" width="6.5703125" style="188" customWidth="1"/>
    <col min="6921" max="6921" width="6.28515625" style="188" customWidth="1"/>
    <col min="6922" max="6922" width="6.7109375" style="188" customWidth="1"/>
    <col min="6923" max="6923" width="7.7109375" style="188" customWidth="1"/>
    <col min="6924" max="6924" width="7.85546875" style="188" customWidth="1"/>
    <col min="6925" max="6925" width="6" style="188" customWidth="1"/>
    <col min="6926" max="6927" width="6.42578125" style="188" customWidth="1"/>
    <col min="6928" max="6928" width="6.5703125" style="188" customWidth="1"/>
    <col min="6929" max="6929" width="6.85546875" style="188" customWidth="1"/>
    <col min="6930" max="6930" width="6" style="188" customWidth="1"/>
    <col min="6931" max="6931" width="6.5703125" style="188" customWidth="1"/>
    <col min="6932" max="6932" width="8.28515625" style="188" customWidth="1"/>
    <col min="6933" max="6933" width="10.7109375" style="188" customWidth="1"/>
    <col min="6934" max="6935" width="9.85546875" style="188" bestFit="1" customWidth="1"/>
    <col min="6936" max="7168" width="9.140625" style="188"/>
    <col min="7169" max="7169" width="21" style="188" customWidth="1"/>
    <col min="7170" max="7171" width="8.5703125" style="188" customWidth="1"/>
    <col min="7172" max="7172" width="7.28515625" style="188" customWidth="1"/>
    <col min="7173" max="7173" width="7.85546875" style="188" customWidth="1"/>
    <col min="7174" max="7174" width="7.7109375" style="188" customWidth="1"/>
    <col min="7175" max="7176" width="6.5703125" style="188" customWidth="1"/>
    <col min="7177" max="7177" width="6.28515625" style="188" customWidth="1"/>
    <col min="7178" max="7178" width="6.7109375" style="188" customWidth="1"/>
    <col min="7179" max="7179" width="7.7109375" style="188" customWidth="1"/>
    <col min="7180" max="7180" width="7.85546875" style="188" customWidth="1"/>
    <col min="7181" max="7181" width="6" style="188" customWidth="1"/>
    <col min="7182" max="7183" width="6.42578125" style="188" customWidth="1"/>
    <col min="7184" max="7184" width="6.5703125" style="188" customWidth="1"/>
    <col min="7185" max="7185" width="6.85546875" style="188" customWidth="1"/>
    <col min="7186" max="7186" width="6" style="188" customWidth="1"/>
    <col min="7187" max="7187" width="6.5703125" style="188" customWidth="1"/>
    <col min="7188" max="7188" width="8.28515625" style="188" customWidth="1"/>
    <col min="7189" max="7189" width="10.7109375" style="188" customWidth="1"/>
    <col min="7190" max="7191" width="9.85546875" style="188" bestFit="1" customWidth="1"/>
    <col min="7192" max="7424" width="9.140625" style="188"/>
    <col min="7425" max="7425" width="21" style="188" customWidth="1"/>
    <col min="7426" max="7427" width="8.5703125" style="188" customWidth="1"/>
    <col min="7428" max="7428" width="7.28515625" style="188" customWidth="1"/>
    <col min="7429" max="7429" width="7.85546875" style="188" customWidth="1"/>
    <col min="7430" max="7430" width="7.7109375" style="188" customWidth="1"/>
    <col min="7431" max="7432" width="6.5703125" style="188" customWidth="1"/>
    <col min="7433" max="7433" width="6.28515625" style="188" customWidth="1"/>
    <col min="7434" max="7434" width="6.7109375" style="188" customWidth="1"/>
    <col min="7435" max="7435" width="7.7109375" style="188" customWidth="1"/>
    <col min="7436" max="7436" width="7.85546875" style="188" customWidth="1"/>
    <col min="7437" max="7437" width="6" style="188" customWidth="1"/>
    <col min="7438" max="7439" width="6.42578125" style="188" customWidth="1"/>
    <col min="7440" max="7440" width="6.5703125" style="188" customWidth="1"/>
    <col min="7441" max="7441" width="6.85546875" style="188" customWidth="1"/>
    <col min="7442" max="7442" width="6" style="188" customWidth="1"/>
    <col min="7443" max="7443" width="6.5703125" style="188" customWidth="1"/>
    <col min="7444" max="7444" width="8.28515625" style="188" customWidth="1"/>
    <col min="7445" max="7445" width="10.7109375" style="188" customWidth="1"/>
    <col min="7446" max="7447" width="9.85546875" style="188" bestFit="1" customWidth="1"/>
    <col min="7448" max="7680" width="9.140625" style="188"/>
    <col min="7681" max="7681" width="21" style="188" customWidth="1"/>
    <col min="7682" max="7683" width="8.5703125" style="188" customWidth="1"/>
    <col min="7684" max="7684" width="7.28515625" style="188" customWidth="1"/>
    <col min="7685" max="7685" width="7.85546875" style="188" customWidth="1"/>
    <col min="7686" max="7686" width="7.7109375" style="188" customWidth="1"/>
    <col min="7687" max="7688" width="6.5703125" style="188" customWidth="1"/>
    <col min="7689" max="7689" width="6.28515625" style="188" customWidth="1"/>
    <col min="7690" max="7690" width="6.7109375" style="188" customWidth="1"/>
    <col min="7691" max="7691" width="7.7109375" style="188" customWidth="1"/>
    <col min="7692" max="7692" width="7.85546875" style="188" customWidth="1"/>
    <col min="7693" max="7693" width="6" style="188" customWidth="1"/>
    <col min="7694" max="7695" width="6.42578125" style="188" customWidth="1"/>
    <col min="7696" max="7696" width="6.5703125" style="188" customWidth="1"/>
    <col min="7697" max="7697" width="6.85546875" style="188" customWidth="1"/>
    <col min="7698" max="7698" width="6" style="188" customWidth="1"/>
    <col min="7699" max="7699" width="6.5703125" style="188" customWidth="1"/>
    <col min="7700" max="7700" width="8.28515625" style="188" customWidth="1"/>
    <col min="7701" max="7701" width="10.7109375" style="188" customWidth="1"/>
    <col min="7702" max="7703" width="9.85546875" style="188" bestFit="1" customWidth="1"/>
    <col min="7704" max="7936" width="9.140625" style="188"/>
    <col min="7937" max="7937" width="21" style="188" customWidth="1"/>
    <col min="7938" max="7939" width="8.5703125" style="188" customWidth="1"/>
    <col min="7940" max="7940" width="7.28515625" style="188" customWidth="1"/>
    <col min="7941" max="7941" width="7.85546875" style="188" customWidth="1"/>
    <col min="7942" max="7942" width="7.7109375" style="188" customWidth="1"/>
    <col min="7943" max="7944" width="6.5703125" style="188" customWidth="1"/>
    <col min="7945" max="7945" width="6.28515625" style="188" customWidth="1"/>
    <col min="7946" max="7946" width="6.7109375" style="188" customWidth="1"/>
    <col min="7947" max="7947" width="7.7109375" style="188" customWidth="1"/>
    <col min="7948" max="7948" width="7.85546875" style="188" customWidth="1"/>
    <col min="7949" max="7949" width="6" style="188" customWidth="1"/>
    <col min="7950" max="7951" width="6.42578125" style="188" customWidth="1"/>
    <col min="7952" max="7952" width="6.5703125" style="188" customWidth="1"/>
    <col min="7953" max="7953" width="6.85546875" style="188" customWidth="1"/>
    <col min="7954" max="7954" width="6" style="188" customWidth="1"/>
    <col min="7955" max="7955" width="6.5703125" style="188" customWidth="1"/>
    <col min="7956" max="7956" width="8.28515625" style="188" customWidth="1"/>
    <col min="7957" max="7957" width="10.7109375" style="188" customWidth="1"/>
    <col min="7958" max="7959" width="9.85546875" style="188" bestFit="1" customWidth="1"/>
    <col min="7960" max="8192" width="9.140625" style="188"/>
    <col min="8193" max="8193" width="21" style="188" customWidth="1"/>
    <col min="8194" max="8195" width="8.5703125" style="188" customWidth="1"/>
    <col min="8196" max="8196" width="7.28515625" style="188" customWidth="1"/>
    <col min="8197" max="8197" width="7.85546875" style="188" customWidth="1"/>
    <col min="8198" max="8198" width="7.7109375" style="188" customWidth="1"/>
    <col min="8199" max="8200" width="6.5703125" style="188" customWidth="1"/>
    <col min="8201" max="8201" width="6.28515625" style="188" customWidth="1"/>
    <col min="8202" max="8202" width="6.7109375" style="188" customWidth="1"/>
    <col min="8203" max="8203" width="7.7109375" style="188" customWidth="1"/>
    <col min="8204" max="8204" width="7.85546875" style="188" customWidth="1"/>
    <col min="8205" max="8205" width="6" style="188" customWidth="1"/>
    <col min="8206" max="8207" width="6.42578125" style="188" customWidth="1"/>
    <col min="8208" max="8208" width="6.5703125" style="188" customWidth="1"/>
    <col min="8209" max="8209" width="6.85546875" style="188" customWidth="1"/>
    <col min="8210" max="8210" width="6" style="188" customWidth="1"/>
    <col min="8211" max="8211" width="6.5703125" style="188" customWidth="1"/>
    <col min="8212" max="8212" width="8.28515625" style="188" customWidth="1"/>
    <col min="8213" max="8213" width="10.7109375" style="188" customWidth="1"/>
    <col min="8214" max="8215" width="9.85546875" style="188" bestFit="1" customWidth="1"/>
    <col min="8216" max="8448" width="9.140625" style="188"/>
    <col min="8449" max="8449" width="21" style="188" customWidth="1"/>
    <col min="8450" max="8451" width="8.5703125" style="188" customWidth="1"/>
    <col min="8452" max="8452" width="7.28515625" style="188" customWidth="1"/>
    <col min="8453" max="8453" width="7.85546875" style="188" customWidth="1"/>
    <col min="8454" max="8454" width="7.7109375" style="188" customWidth="1"/>
    <col min="8455" max="8456" width="6.5703125" style="188" customWidth="1"/>
    <col min="8457" max="8457" width="6.28515625" style="188" customWidth="1"/>
    <col min="8458" max="8458" width="6.7109375" style="188" customWidth="1"/>
    <col min="8459" max="8459" width="7.7109375" style="188" customWidth="1"/>
    <col min="8460" max="8460" width="7.85546875" style="188" customWidth="1"/>
    <col min="8461" max="8461" width="6" style="188" customWidth="1"/>
    <col min="8462" max="8463" width="6.42578125" style="188" customWidth="1"/>
    <col min="8464" max="8464" width="6.5703125" style="188" customWidth="1"/>
    <col min="8465" max="8465" width="6.85546875" style="188" customWidth="1"/>
    <col min="8466" max="8466" width="6" style="188" customWidth="1"/>
    <col min="8467" max="8467" width="6.5703125" style="188" customWidth="1"/>
    <col min="8468" max="8468" width="8.28515625" style="188" customWidth="1"/>
    <col min="8469" max="8469" width="10.7109375" style="188" customWidth="1"/>
    <col min="8470" max="8471" width="9.85546875" style="188" bestFit="1" customWidth="1"/>
    <col min="8472" max="8704" width="9.140625" style="188"/>
    <col min="8705" max="8705" width="21" style="188" customWidth="1"/>
    <col min="8706" max="8707" width="8.5703125" style="188" customWidth="1"/>
    <col min="8708" max="8708" width="7.28515625" style="188" customWidth="1"/>
    <col min="8709" max="8709" width="7.85546875" style="188" customWidth="1"/>
    <col min="8710" max="8710" width="7.7109375" style="188" customWidth="1"/>
    <col min="8711" max="8712" width="6.5703125" style="188" customWidth="1"/>
    <col min="8713" max="8713" width="6.28515625" style="188" customWidth="1"/>
    <col min="8714" max="8714" width="6.7109375" style="188" customWidth="1"/>
    <col min="8715" max="8715" width="7.7109375" style="188" customWidth="1"/>
    <col min="8716" max="8716" width="7.85546875" style="188" customWidth="1"/>
    <col min="8717" max="8717" width="6" style="188" customWidth="1"/>
    <col min="8718" max="8719" width="6.42578125" style="188" customWidth="1"/>
    <col min="8720" max="8720" width="6.5703125" style="188" customWidth="1"/>
    <col min="8721" max="8721" width="6.85546875" style="188" customWidth="1"/>
    <col min="8722" max="8722" width="6" style="188" customWidth="1"/>
    <col min="8723" max="8723" width="6.5703125" style="188" customWidth="1"/>
    <col min="8724" max="8724" width="8.28515625" style="188" customWidth="1"/>
    <col min="8725" max="8725" width="10.7109375" style="188" customWidth="1"/>
    <col min="8726" max="8727" width="9.85546875" style="188" bestFit="1" customWidth="1"/>
    <col min="8728" max="8960" width="9.140625" style="188"/>
    <col min="8961" max="8961" width="21" style="188" customWidth="1"/>
    <col min="8962" max="8963" width="8.5703125" style="188" customWidth="1"/>
    <col min="8964" max="8964" width="7.28515625" style="188" customWidth="1"/>
    <col min="8965" max="8965" width="7.85546875" style="188" customWidth="1"/>
    <col min="8966" max="8966" width="7.7109375" style="188" customWidth="1"/>
    <col min="8967" max="8968" width="6.5703125" style="188" customWidth="1"/>
    <col min="8969" max="8969" width="6.28515625" style="188" customWidth="1"/>
    <col min="8970" max="8970" width="6.7109375" style="188" customWidth="1"/>
    <col min="8971" max="8971" width="7.7109375" style="188" customWidth="1"/>
    <col min="8972" max="8972" width="7.85546875" style="188" customWidth="1"/>
    <col min="8973" max="8973" width="6" style="188" customWidth="1"/>
    <col min="8974" max="8975" width="6.42578125" style="188" customWidth="1"/>
    <col min="8976" max="8976" width="6.5703125" style="188" customWidth="1"/>
    <col min="8977" max="8977" width="6.85546875" style="188" customWidth="1"/>
    <col min="8978" max="8978" width="6" style="188" customWidth="1"/>
    <col min="8979" max="8979" width="6.5703125" style="188" customWidth="1"/>
    <col min="8980" max="8980" width="8.28515625" style="188" customWidth="1"/>
    <col min="8981" max="8981" width="10.7109375" style="188" customWidth="1"/>
    <col min="8982" max="8983" width="9.85546875" style="188" bestFit="1" customWidth="1"/>
    <col min="8984" max="9216" width="9.140625" style="188"/>
    <col min="9217" max="9217" width="21" style="188" customWidth="1"/>
    <col min="9218" max="9219" width="8.5703125" style="188" customWidth="1"/>
    <col min="9220" max="9220" width="7.28515625" style="188" customWidth="1"/>
    <col min="9221" max="9221" width="7.85546875" style="188" customWidth="1"/>
    <col min="9222" max="9222" width="7.7109375" style="188" customWidth="1"/>
    <col min="9223" max="9224" width="6.5703125" style="188" customWidth="1"/>
    <col min="9225" max="9225" width="6.28515625" style="188" customWidth="1"/>
    <col min="9226" max="9226" width="6.7109375" style="188" customWidth="1"/>
    <col min="9227" max="9227" width="7.7109375" style="188" customWidth="1"/>
    <col min="9228" max="9228" width="7.85546875" style="188" customWidth="1"/>
    <col min="9229" max="9229" width="6" style="188" customWidth="1"/>
    <col min="9230" max="9231" width="6.42578125" style="188" customWidth="1"/>
    <col min="9232" max="9232" width="6.5703125" style="188" customWidth="1"/>
    <col min="9233" max="9233" width="6.85546875" style="188" customWidth="1"/>
    <col min="9234" max="9234" width="6" style="188" customWidth="1"/>
    <col min="9235" max="9235" width="6.5703125" style="188" customWidth="1"/>
    <col min="9236" max="9236" width="8.28515625" style="188" customWidth="1"/>
    <col min="9237" max="9237" width="10.7109375" style="188" customWidth="1"/>
    <col min="9238" max="9239" width="9.85546875" style="188" bestFit="1" customWidth="1"/>
    <col min="9240" max="9472" width="9.140625" style="188"/>
    <col min="9473" max="9473" width="21" style="188" customWidth="1"/>
    <col min="9474" max="9475" width="8.5703125" style="188" customWidth="1"/>
    <col min="9476" max="9476" width="7.28515625" style="188" customWidth="1"/>
    <col min="9477" max="9477" width="7.85546875" style="188" customWidth="1"/>
    <col min="9478" max="9478" width="7.7109375" style="188" customWidth="1"/>
    <col min="9479" max="9480" width="6.5703125" style="188" customWidth="1"/>
    <col min="9481" max="9481" width="6.28515625" style="188" customWidth="1"/>
    <col min="9482" max="9482" width="6.7109375" style="188" customWidth="1"/>
    <col min="9483" max="9483" width="7.7109375" style="188" customWidth="1"/>
    <col min="9484" max="9484" width="7.85546875" style="188" customWidth="1"/>
    <col min="9485" max="9485" width="6" style="188" customWidth="1"/>
    <col min="9486" max="9487" width="6.42578125" style="188" customWidth="1"/>
    <col min="9488" max="9488" width="6.5703125" style="188" customWidth="1"/>
    <col min="9489" max="9489" width="6.85546875" style="188" customWidth="1"/>
    <col min="9490" max="9490" width="6" style="188" customWidth="1"/>
    <col min="9491" max="9491" width="6.5703125" style="188" customWidth="1"/>
    <col min="9492" max="9492" width="8.28515625" style="188" customWidth="1"/>
    <col min="9493" max="9493" width="10.7109375" style="188" customWidth="1"/>
    <col min="9494" max="9495" width="9.85546875" style="188" bestFit="1" customWidth="1"/>
    <col min="9496" max="9728" width="9.140625" style="188"/>
    <col min="9729" max="9729" width="21" style="188" customWidth="1"/>
    <col min="9730" max="9731" width="8.5703125" style="188" customWidth="1"/>
    <col min="9732" max="9732" width="7.28515625" style="188" customWidth="1"/>
    <col min="9733" max="9733" width="7.85546875" style="188" customWidth="1"/>
    <col min="9734" max="9734" width="7.7109375" style="188" customWidth="1"/>
    <col min="9735" max="9736" width="6.5703125" style="188" customWidth="1"/>
    <col min="9737" max="9737" width="6.28515625" style="188" customWidth="1"/>
    <col min="9738" max="9738" width="6.7109375" style="188" customWidth="1"/>
    <col min="9739" max="9739" width="7.7109375" style="188" customWidth="1"/>
    <col min="9740" max="9740" width="7.85546875" style="188" customWidth="1"/>
    <col min="9741" max="9741" width="6" style="188" customWidth="1"/>
    <col min="9742" max="9743" width="6.42578125" style="188" customWidth="1"/>
    <col min="9744" max="9744" width="6.5703125" style="188" customWidth="1"/>
    <col min="9745" max="9745" width="6.85546875" style="188" customWidth="1"/>
    <col min="9746" max="9746" width="6" style="188" customWidth="1"/>
    <col min="9747" max="9747" width="6.5703125" style="188" customWidth="1"/>
    <col min="9748" max="9748" width="8.28515625" style="188" customWidth="1"/>
    <col min="9749" max="9749" width="10.7109375" style="188" customWidth="1"/>
    <col min="9750" max="9751" width="9.85546875" style="188" bestFit="1" customWidth="1"/>
    <col min="9752" max="9984" width="9.140625" style="188"/>
    <col min="9985" max="9985" width="21" style="188" customWidth="1"/>
    <col min="9986" max="9987" width="8.5703125" style="188" customWidth="1"/>
    <col min="9988" max="9988" width="7.28515625" style="188" customWidth="1"/>
    <col min="9989" max="9989" width="7.85546875" style="188" customWidth="1"/>
    <col min="9990" max="9990" width="7.7109375" style="188" customWidth="1"/>
    <col min="9991" max="9992" width="6.5703125" style="188" customWidth="1"/>
    <col min="9993" max="9993" width="6.28515625" style="188" customWidth="1"/>
    <col min="9994" max="9994" width="6.7109375" style="188" customWidth="1"/>
    <col min="9995" max="9995" width="7.7109375" style="188" customWidth="1"/>
    <col min="9996" max="9996" width="7.85546875" style="188" customWidth="1"/>
    <col min="9997" max="9997" width="6" style="188" customWidth="1"/>
    <col min="9998" max="9999" width="6.42578125" style="188" customWidth="1"/>
    <col min="10000" max="10000" width="6.5703125" style="188" customWidth="1"/>
    <col min="10001" max="10001" width="6.85546875" style="188" customWidth="1"/>
    <col min="10002" max="10002" width="6" style="188" customWidth="1"/>
    <col min="10003" max="10003" width="6.5703125" style="188" customWidth="1"/>
    <col min="10004" max="10004" width="8.28515625" style="188" customWidth="1"/>
    <col min="10005" max="10005" width="10.7109375" style="188" customWidth="1"/>
    <col min="10006" max="10007" width="9.85546875" style="188" bestFit="1" customWidth="1"/>
    <col min="10008" max="10240" width="9.140625" style="188"/>
    <col min="10241" max="10241" width="21" style="188" customWidth="1"/>
    <col min="10242" max="10243" width="8.5703125" style="188" customWidth="1"/>
    <col min="10244" max="10244" width="7.28515625" style="188" customWidth="1"/>
    <col min="10245" max="10245" width="7.85546875" style="188" customWidth="1"/>
    <col min="10246" max="10246" width="7.7109375" style="188" customWidth="1"/>
    <col min="10247" max="10248" width="6.5703125" style="188" customWidth="1"/>
    <col min="10249" max="10249" width="6.28515625" style="188" customWidth="1"/>
    <col min="10250" max="10250" width="6.7109375" style="188" customWidth="1"/>
    <col min="10251" max="10251" width="7.7109375" style="188" customWidth="1"/>
    <col min="10252" max="10252" width="7.85546875" style="188" customWidth="1"/>
    <col min="10253" max="10253" width="6" style="188" customWidth="1"/>
    <col min="10254" max="10255" width="6.42578125" style="188" customWidth="1"/>
    <col min="10256" max="10256" width="6.5703125" style="188" customWidth="1"/>
    <col min="10257" max="10257" width="6.85546875" style="188" customWidth="1"/>
    <col min="10258" max="10258" width="6" style="188" customWidth="1"/>
    <col min="10259" max="10259" width="6.5703125" style="188" customWidth="1"/>
    <col min="10260" max="10260" width="8.28515625" style="188" customWidth="1"/>
    <col min="10261" max="10261" width="10.7109375" style="188" customWidth="1"/>
    <col min="10262" max="10263" width="9.85546875" style="188" bestFit="1" customWidth="1"/>
    <col min="10264" max="10496" width="9.140625" style="188"/>
    <col min="10497" max="10497" width="21" style="188" customWidth="1"/>
    <col min="10498" max="10499" width="8.5703125" style="188" customWidth="1"/>
    <col min="10500" max="10500" width="7.28515625" style="188" customWidth="1"/>
    <col min="10501" max="10501" width="7.85546875" style="188" customWidth="1"/>
    <col min="10502" max="10502" width="7.7109375" style="188" customWidth="1"/>
    <col min="10503" max="10504" width="6.5703125" style="188" customWidth="1"/>
    <col min="10505" max="10505" width="6.28515625" style="188" customWidth="1"/>
    <col min="10506" max="10506" width="6.7109375" style="188" customWidth="1"/>
    <col min="10507" max="10507" width="7.7109375" style="188" customWidth="1"/>
    <col min="10508" max="10508" width="7.85546875" style="188" customWidth="1"/>
    <col min="10509" max="10509" width="6" style="188" customWidth="1"/>
    <col min="10510" max="10511" width="6.42578125" style="188" customWidth="1"/>
    <col min="10512" max="10512" width="6.5703125" style="188" customWidth="1"/>
    <col min="10513" max="10513" width="6.85546875" style="188" customWidth="1"/>
    <col min="10514" max="10514" width="6" style="188" customWidth="1"/>
    <col min="10515" max="10515" width="6.5703125" style="188" customWidth="1"/>
    <col min="10516" max="10516" width="8.28515625" style="188" customWidth="1"/>
    <col min="10517" max="10517" width="10.7109375" style="188" customWidth="1"/>
    <col min="10518" max="10519" width="9.85546875" style="188" bestFit="1" customWidth="1"/>
    <col min="10520" max="10752" width="9.140625" style="188"/>
    <col min="10753" max="10753" width="21" style="188" customWidth="1"/>
    <col min="10754" max="10755" width="8.5703125" style="188" customWidth="1"/>
    <col min="10756" max="10756" width="7.28515625" style="188" customWidth="1"/>
    <col min="10757" max="10757" width="7.85546875" style="188" customWidth="1"/>
    <col min="10758" max="10758" width="7.7109375" style="188" customWidth="1"/>
    <col min="10759" max="10760" width="6.5703125" style="188" customWidth="1"/>
    <col min="10761" max="10761" width="6.28515625" style="188" customWidth="1"/>
    <col min="10762" max="10762" width="6.7109375" style="188" customWidth="1"/>
    <col min="10763" max="10763" width="7.7109375" style="188" customWidth="1"/>
    <col min="10764" max="10764" width="7.85546875" style="188" customWidth="1"/>
    <col min="10765" max="10765" width="6" style="188" customWidth="1"/>
    <col min="10766" max="10767" width="6.42578125" style="188" customWidth="1"/>
    <col min="10768" max="10768" width="6.5703125" style="188" customWidth="1"/>
    <col min="10769" max="10769" width="6.85546875" style="188" customWidth="1"/>
    <col min="10770" max="10770" width="6" style="188" customWidth="1"/>
    <col min="10771" max="10771" width="6.5703125" style="188" customWidth="1"/>
    <col min="10772" max="10772" width="8.28515625" style="188" customWidth="1"/>
    <col min="10773" max="10773" width="10.7109375" style="188" customWidth="1"/>
    <col min="10774" max="10775" width="9.85546875" style="188" bestFit="1" customWidth="1"/>
    <col min="10776" max="11008" width="9.140625" style="188"/>
    <col min="11009" max="11009" width="21" style="188" customWidth="1"/>
    <col min="11010" max="11011" width="8.5703125" style="188" customWidth="1"/>
    <col min="11012" max="11012" width="7.28515625" style="188" customWidth="1"/>
    <col min="11013" max="11013" width="7.85546875" style="188" customWidth="1"/>
    <col min="11014" max="11014" width="7.7109375" style="188" customWidth="1"/>
    <col min="11015" max="11016" width="6.5703125" style="188" customWidth="1"/>
    <col min="11017" max="11017" width="6.28515625" style="188" customWidth="1"/>
    <col min="11018" max="11018" width="6.7109375" style="188" customWidth="1"/>
    <col min="11019" max="11019" width="7.7109375" style="188" customWidth="1"/>
    <col min="11020" max="11020" width="7.85546875" style="188" customWidth="1"/>
    <col min="11021" max="11021" width="6" style="188" customWidth="1"/>
    <col min="11022" max="11023" width="6.42578125" style="188" customWidth="1"/>
    <col min="11024" max="11024" width="6.5703125" style="188" customWidth="1"/>
    <col min="11025" max="11025" width="6.85546875" style="188" customWidth="1"/>
    <col min="11026" max="11026" width="6" style="188" customWidth="1"/>
    <col min="11027" max="11027" width="6.5703125" style="188" customWidth="1"/>
    <col min="11028" max="11028" width="8.28515625" style="188" customWidth="1"/>
    <col min="11029" max="11029" width="10.7109375" style="188" customWidth="1"/>
    <col min="11030" max="11031" width="9.85546875" style="188" bestFit="1" customWidth="1"/>
    <col min="11032" max="11264" width="9.140625" style="188"/>
    <col min="11265" max="11265" width="21" style="188" customWidth="1"/>
    <col min="11266" max="11267" width="8.5703125" style="188" customWidth="1"/>
    <col min="11268" max="11268" width="7.28515625" style="188" customWidth="1"/>
    <col min="11269" max="11269" width="7.85546875" style="188" customWidth="1"/>
    <col min="11270" max="11270" width="7.7109375" style="188" customWidth="1"/>
    <col min="11271" max="11272" width="6.5703125" style="188" customWidth="1"/>
    <col min="11273" max="11273" width="6.28515625" style="188" customWidth="1"/>
    <col min="11274" max="11274" width="6.7109375" style="188" customWidth="1"/>
    <col min="11275" max="11275" width="7.7109375" style="188" customWidth="1"/>
    <col min="11276" max="11276" width="7.85546875" style="188" customWidth="1"/>
    <col min="11277" max="11277" width="6" style="188" customWidth="1"/>
    <col min="11278" max="11279" width="6.42578125" style="188" customWidth="1"/>
    <col min="11280" max="11280" width="6.5703125" style="188" customWidth="1"/>
    <col min="11281" max="11281" width="6.85546875" style="188" customWidth="1"/>
    <col min="11282" max="11282" width="6" style="188" customWidth="1"/>
    <col min="11283" max="11283" width="6.5703125" style="188" customWidth="1"/>
    <col min="11284" max="11284" width="8.28515625" style="188" customWidth="1"/>
    <col min="11285" max="11285" width="10.7109375" style="188" customWidth="1"/>
    <col min="11286" max="11287" width="9.85546875" style="188" bestFit="1" customWidth="1"/>
    <col min="11288" max="11520" width="9.140625" style="188"/>
    <col min="11521" max="11521" width="21" style="188" customWidth="1"/>
    <col min="11522" max="11523" width="8.5703125" style="188" customWidth="1"/>
    <col min="11524" max="11524" width="7.28515625" style="188" customWidth="1"/>
    <col min="11525" max="11525" width="7.85546875" style="188" customWidth="1"/>
    <col min="11526" max="11526" width="7.7109375" style="188" customWidth="1"/>
    <col min="11527" max="11528" width="6.5703125" style="188" customWidth="1"/>
    <col min="11529" max="11529" width="6.28515625" style="188" customWidth="1"/>
    <col min="11530" max="11530" width="6.7109375" style="188" customWidth="1"/>
    <col min="11531" max="11531" width="7.7109375" style="188" customWidth="1"/>
    <col min="11532" max="11532" width="7.85546875" style="188" customWidth="1"/>
    <col min="11533" max="11533" width="6" style="188" customWidth="1"/>
    <col min="11534" max="11535" width="6.42578125" style="188" customWidth="1"/>
    <col min="11536" max="11536" width="6.5703125" style="188" customWidth="1"/>
    <col min="11537" max="11537" width="6.85546875" style="188" customWidth="1"/>
    <col min="11538" max="11538" width="6" style="188" customWidth="1"/>
    <col min="11539" max="11539" width="6.5703125" style="188" customWidth="1"/>
    <col min="11540" max="11540" width="8.28515625" style="188" customWidth="1"/>
    <col min="11541" max="11541" width="10.7109375" style="188" customWidth="1"/>
    <col min="11542" max="11543" width="9.85546875" style="188" bestFit="1" customWidth="1"/>
    <col min="11544" max="11776" width="9.140625" style="188"/>
    <col min="11777" max="11777" width="21" style="188" customWidth="1"/>
    <col min="11778" max="11779" width="8.5703125" style="188" customWidth="1"/>
    <col min="11780" max="11780" width="7.28515625" style="188" customWidth="1"/>
    <col min="11781" max="11781" width="7.85546875" style="188" customWidth="1"/>
    <col min="11782" max="11782" width="7.7109375" style="188" customWidth="1"/>
    <col min="11783" max="11784" width="6.5703125" style="188" customWidth="1"/>
    <col min="11785" max="11785" width="6.28515625" style="188" customWidth="1"/>
    <col min="11786" max="11786" width="6.7109375" style="188" customWidth="1"/>
    <col min="11787" max="11787" width="7.7109375" style="188" customWidth="1"/>
    <col min="11788" max="11788" width="7.85546875" style="188" customWidth="1"/>
    <col min="11789" max="11789" width="6" style="188" customWidth="1"/>
    <col min="11790" max="11791" width="6.42578125" style="188" customWidth="1"/>
    <col min="11792" max="11792" width="6.5703125" style="188" customWidth="1"/>
    <col min="11793" max="11793" width="6.85546875" style="188" customWidth="1"/>
    <col min="11794" max="11794" width="6" style="188" customWidth="1"/>
    <col min="11795" max="11795" width="6.5703125" style="188" customWidth="1"/>
    <col min="11796" max="11796" width="8.28515625" style="188" customWidth="1"/>
    <col min="11797" max="11797" width="10.7109375" style="188" customWidth="1"/>
    <col min="11798" max="11799" width="9.85546875" style="188" bestFit="1" customWidth="1"/>
    <col min="11800" max="12032" width="9.140625" style="188"/>
    <col min="12033" max="12033" width="21" style="188" customWidth="1"/>
    <col min="12034" max="12035" width="8.5703125" style="188" customWidth="1"/>
    <col min="12036" max="12036" width="7.28515625" style="188" customWidth="1"/>
    <col min="12037" max="12037" width="7.85546875" style="188" customWidth="1"/>
    <col min="12038" max="12038" width="7.7109375" style="188" customWidth="1"/>
    <col min="12039" max="12040" width="6.5703125" style="188" customWidth="1"/>
    <col min="12041" max="12041" width="6.28515625" style="188" customWidth="1"/>
    <col min="12042" max="12042" width="6.7109375" style="188" customWidth="1"/>
    <col min="12043" max="12043" width="7.7109375" style="188" customWidth="1"/>
    <col min="12044" max="12044" width="7.85546875" style="188" customWidth="1"/>
    <col min="12045" max="12045" width="6" style="188" customWidth="1"/>
    <col min="12046" max="12047" width="6.42578125" style="188" customWidth="1"/>
    <col min="12048" max="12048" width="6.5703125" style="188" customWidth="1"/>
    <col min="12049" max="12049" width="6.85546875" style="188" customWidth="1"/>
    <col min="12050" max="12050" width="6" style="188" customWidth="1"/>
    <col min="12051" max="12051" width="6.5703125" style="188" customWidth="1"/>
    <col min="12052" max="12052" width="8.28515625" style="188" customWidth="1"/>
    <col min="12053" max="12053" width="10.7109375" style="188" customWidth="1"/>
    <col min="12054" max="12055" width="9.85546875" style="188" bestFit="1" customWidth="1"/>
    <col min="12056" max="12288" width="9.140625" style="188"/>
    <col min="12289" max="12289" width="21" style="188" customWidth="1"/>
    <col min="12290" max="12291" width="8.5703125" style="188" customWidth="1"/>
    <col min="12292" max="12292" width="7.28515625" style="188" customWidth="1"/>
    <col min="12293" max="12293" width="7.85546875" style="188" customWidth="1"/>
    <col min="12294" max="12294" width="7.7109375" style="188" customWidth="1"/>
    <col min="12295" max="12296" width="6.5703125" style="188" customWidth="1"/>
    <col min="12297" max="12297" width="6.28515625" style="188" customWidth="1"/>
    <col min="12298" max="12298" width="6.7109375" style="188" customWidth="1"/>
    <col min="12299" max="12299" width="7.7109375" style="188" customWidth="1"/>
    <col min="12300" max="12300" width="7.85546875" style="188" customWidth="1"/>
    <col min="12301" max="12301" width="6" style="188" customWidth="1"/>
    <col min="12302" max="12303" width="6.42578125" style="188" customWidth="1"/>
    <col min="12304" max="12304" width="6.5703125" style="188" customWidth="1"/>
    <col min="12305" max="12305" width="6.85546875" style="188" customWidth="1"/>
    <col min="12306" max="12306" width="6" style="188" customWidth="1"/>
    <col min="12307" max="12307" width="6.5703125" style="188" customWidth="1"/>
    <col min="12308" max="12308" width="8.28515625" style="188" customWidth="1"/>
    <col min="12309" max="12309" width="10.7109375" style="188" customWidth="1"/>
    <col min="12310" max="12311" width="9.85546875" style="188" bestFit="1" customWidth="1"/>
    <col min="12312" max="12544" width="9.140625" style="188"/>
    <col min="12545" max="12545" width="21" style="188" customWidth="1"/>
    <col min="12546" max="12547" width="8.5703125" style="188" customWidth="1"/>
    <col min="12548" max="12548" width="7.28515625" style="188" customWidth="1"/>
    <col min="12549" max="12549" width="7.85546875" style="188" customWidth="1"/>
    <col min="12550" max="12550" width="7.7109375" style="188" customWidth="1"/>
    <col min="12551" max="12552" width="6.5703125" style="188" customWidth="1"/>
    <col min="12553" max="12553" width="6.28515625" style="188" customWidth="1"/>
    <col min="12554" max="12554" width="6.7109375" style="188" customWidth="1"/>
    <col min="12555" max="12555" width="7.7109375" style="188" customWidth="1"/>
    <col min="12556" max="12556" width="7.85546875" style="188" customWidth="1"/>
    <col min="12557" max="12557" width="6" style="188" customWidth="1"/>
    <col min="12558" max="12559" width="6.42578125" style="188" customWidth="1"/>
    <col min="12560" max="12560" width="6.5703125" style="188" customWidth="1"/>
    <col min="12561" max="12561" width="6.85546875" style="188" customWidth="1"/>
    <col min="12562" max="12562" width="6" style="188" customWidth="1"/>
    <col min="12563" max="12563" width="6.5703125" style="188" customWidth="1"/>
    <col min="12564" max="12564" width="8.28515625" style="188" customWidth="1"/>
    <col min="12565" max="12565" width="10.7109375" style="188" customWidth="1"/>
    <col min="12566" max="12567" width="9.85546875" style="188" bestFit="1" customWidth="1"/>
    <col min="12568" max="12800" width="9.140625" style="188"/>
    <col min="12801" max="12801" width="21" style="188" customWidth="1"/>
    <col min="12802" max="12803" width="8.5703125" style="188" customWidth="1"/>
    <col min="12804" max="12804" width="7.28515625" style="188" customWidth="1"/>
    <col min="12805" max="12805" width="7.85546875" style="188" customWidth="1"/>
    <col min="12806" max="12806" width="7.7109375" style="188" customWidth="1"/>
    <col min="12807" max="12808" width="6.5703125" style="188" customWidth="1"/>
    <col min="12809" max="12809" width="6.28515625" style="188" customWidth="1"/>
    <col min="12810" max="12810" width="6.7109375" style="188" customWidth="1"/>
    <col min="12811" max="12811" width="7.7109375" style="188" customWidth="1"/>
    <col min="12812" max="12812" width="7.85546875" style="188" customWidth="1"/>
    <col min="12813" max="12813" width="6" style="188" customWidth="1"/>
    <col min="12814" max="12815" width="6.42578125" style="188" customWidth="1"/>
    <col min="12816" max="12816" width="6.5703125" style="188" customWidth="1"/>
    <col min="12817" max="12817" width="6.85546875" style="188" customWidth="1"/>
    <col min="12818" max="12818" width="6" style="188" customWidth="1"/>
    <col min="12819" max="12819" width="6.5703125" style="188" customWidth="1"/>
    <col min="12820" max="12820" width="8.28515625" style="188" customWidth="1"/>
    <col min="12821" max="12821" width="10.7109375" style="188" customWidth="1"/>
    <col min="12822" max="12823" width="9.85546875" style="188" bestFit="1" customWidth="1"/>
    <col min="12824" max="13056" width="9.140625" style="188"/>
    <col min="13057" max="13057" width="21" style="188" customWidth="1"/>
    <col min="13058" max="13059" width="8.5703125" style="188" customWidth="1"/>
    <col min="13060" max="13060" width="7.28515625" style="188" customWidth="1"/>
    <col min="13061" max="13061" width="7.85546875" style="188" customWidth="1"/>
    <col min="13062" max="13062" width="7.7109375" style="188" customWidth="1"/>
    <col min="13063" max="13064" width="6.5703125" style="188" customWidth="1"/>
    <col min="13065" max="13065" width="6.28515625" style="188" customWidth="1"/>
    <col min="13066" max="13066" width="6.7109375" style="188" customWidth="1"/>
    <col min="13067" max="13067" width="7.7109375" style="188" customWidth="1"/>
    <col min="13068" max="13068" width="7.85546875" style="188" customWidth="1"/>
    <col min="13069" max="13069" width="6" style="188" customWidth="1"/>
    <col min="13070" max="13071" width="6.42578125" style="188" customWidth="1"/>
    <col min="13072" max="13072" width="6.5703125" style="188" customWidth="1"/>
    <col min="13073" max="13073" width="6.85546875" style="188" customWidth="1"/>
    <col min="13074" max="13074" width="6" style="188" customWidth="1"/>
    <col min="13075" max="13075" width="6.5703125" style="188" customWidth="1"/>
    <col min="13076" max="13076" width="8.28515625" style="188" customWidth="1"/>
    <col min="13077" max="13077" width="10.7109375" style="188" customWidth="1"/>
    <col min="13078" max="13079" width="9.85546875" style="188" bestFit="1" customWidth="1"/>
    <col min="13080" max="13312" width="9.140625" style="188"/>
    <col min="13313" max="13313" width="21" style="188" customWidth="1"/>
    <col min="13314" max="13315" width="8.5703125" style="188" customWidth="1"/>
    <col min="13316" max="13316" width="7.28515625" style="188" customWidth="1"/>
    <col min="13317" max="13317" width="7.85546875" style="188" customWidth="1"/>
    <col min="13318" max="13318" width="7.7109375" style="188" customWidth="1"/>
    <col min="13319" max="13320" width="6.5703125" style="188" customWidth="1"/>
    <col min="13321" max="13321" width="6.28515625" style="188" customWidth="1"/>
    <col min="13322" max="13322" width="6.7109375" style="188" customWidth="1"/>
    <col min="13323" max="13323" width="7.7109375" style="188" customWidth="1"/>
    <col min="13324" max="13324" width="7.85546875" style="188" customWidth="1"/>
    <col min="13325" max="13325" width="6" style="188" customWidth="1"/>
    <col min="13326" max="13327" width="6.42578125" style="188" customWidth="1"/>
    <col min="13328" max="13328" width="6.5703125" style="188" customWidth="1"/>
    <col min="13329" max="13329" width="6.85546875" style="188" customWidth="1"/>
    <col min="13330" max="13330" width="6" style="188" customWidth="1"/>
    <col min="13331" max="13331" width="6.5703125" style="188" customWidth="1"/>
    <col min="13332" max="13332" width="8.28515625" style="188" customWidth="1"/>
    <col min="13333" max="13333" width="10.7109375" style="188" customWidth="1"/>
    <col min="13334" max="13335" width="9.85546875" style="188" bestFit="1" customWidth="1"/>
    <col min="13336" max="13568" width="9.140625" style="188"/>
    <col min="13569" max="13569" width="21" style="188" customWidth="1"/>
    <col min="13570" max="13571" width="8.5703125" style="188" customWidth="1"/>
    <col min="13572" max="13572" width="7.28515625" style="188" customWidth="1"/>
    <col min="13573" max="13573" width="7.85546875" style="188" customWidth="1"/>
    <col min="13574" max="13574" width="7.7109375" style="188" customWidth="1"/>
    <col min="13575" max="13576" width="6.5703125" style="188" customWidth="1"/>
    <col min="13577" max="13577" width="6.28515625" style="188" customWidth="1"/>
    <col min="13578" max="13578" width="6.7109375" style="188" customWidth="1"/>
    <col min="13579" max="13579" width="7.7109375" style="188" customWidth="1"/>
    <col min="13580" max="13580" width="7.85546875" style="188" customWidth="1"/>
    <col min="13581" max="13581" width="6" style="188" customWidth="1"/>
    <col min="13582" max="13583" width="6.42578125" style="188" customWidth="1"/>
    <col min="13584" max="13584" width="6.5703125" style="188" customWidth="1"/>
    <col min="13585" max="13585" width="6.85546875" style="188" customWidth="1"/>
    <col min="13586" max="13586" width="6" style="188" customWidth="1"/>
    <col min="13587" max="13587" width="6.5703125" style="188" customWidth="1"/>
    <col min="13588" max="13588" width="8.28515625" style="188" customWidth="1"/>
    <col min="13589" max="13589" width="10.7109375" style="188" customWidth="1"/>
    <col min="13590" max="13591" width="9.85546875" style="188" bestFit="1" customWidth="1"/>
    <col min="13592" max="13824" width="9.140625" style="188"/>
    <col min="13825" max="13825" width="21" style="188" customWidth="1"/>
    <col min="13826" max="13827" width="8.5703125" style="188" customWidth="1"/>
    <col min="13828" max="13828" width="7.28515625" style="188" customWidth="1"/>
    <col min="13829" max="13829" width="7.85546875" style="188" customWidth="1"/>
    <col min="13830" max="13830" width="7.7109375" style="188" customWidth="1"/>
    <col min="13831" max="13832" width="6.5703125" style="188" customWidth="1"/>
    <col min="13833" max="13833" width="6.28515625" style="188" customWidth="1"/>
    <col min="13834" max="13834" width="6.7109375" style="188" customWidth="1"/>
    <col min="13835" max="13835" width="7.7109375" style="188" customWidth="1"/>
    <col min="13836" max="13836" width="7.85546875" style="188" customWidth="1"/>
    <col min="13837" max="13837" width="6" style="188" customWidth="1"/>
    <col min="13838" max="13839" width="6.42578125" style="188" customWidth="1"/>
    <col min="13840" max="13840" width="6.5703125" style="188" customWidth="1"/>
    <col min="13841" max="13841" width="6.85546875" style="188" customWidth="1"/>
    <col min="13842" max="13842" width="6" style="188" customWidth="1"/>
    <col min="13843" max="13843" width="6.5703125" style="188" customWidth="1"/>
    <col min="13844" max="13844" width="8.28515625" style="188" customWidth="1"/>
    <col min="13845" max="13845" width="10.7109375" style="188" customWidth="1"/>
    <col min="13846" max="13847" width="9.85546875" style="188" bestFit="1" customWidth="1"/>
    <col min="13848" max="14080" width="9.140625" style="188"/>
    <col min="14081" max="14081" width="21" style="188" customWidth="1"/>
    <col min="14082" max="14083" width="8.5703125" style="188" customWidth="1"/>
    <col min="14084" max="14084" width="7.28515625" style="188" customWidth="1"/>
    <col min="14085" max="14085" width="7.85546875" style="188" customWidth="1"/>
    <col min="14086" max="14086" width="7.7109375" style="188" customWidth="1"/>
    <col min="14087" max="14088" width="6.5703125" style="188" customWidth="1"/>
    <col min="14089" max="14089" width="6.28515625" style="188" customWidth="1"/>
    <col min="14090" max="14090" width="6.7109375" style="188" customWidth="1"/>
    <col min="14091" max="14091" width="7.7109375" style="188" customWidth="1"/>
    <col min="14092" max="14092" width="7.85546875" style="188" customWidth="1"/>
    <col min="14093" max="14093" width="6" style="188" customWidth="1"/>
    <col min="14094" max="14095" width="6.42578125" style="188" customWidth="1"/>
    <col min="14096" max="14096" width="6.5703125" style="188" customWidth="1"/>
    <col min="14097" max="14097" width="6.85546875" style="188" customWidth="1"/>
    <col min="14098" max="14098" width="6" style="188" customWidth="1"/>
    <col min="14099" max="14099" width="6.5703125" style="188" customWidth="1"/>
    <col min="14100" max="14100" width="8.28515625" style="188" customWidth="1"/>
    <col min="14101" max="14101" width="10.7109375" style="188" customWidth="1"/>
    <col min="14102" max="14103" width="9.85546875" style="188" bestFit="1" customWidth="1"/>
    <col min="14104" max="14336" width="9.140625" style="188"/>
    <col min="14337" max="14337" width="21" style="188" customWidth="1"/>
    <col min="14338" max="14339" width="8.5703125" style="188" customWidth="1"/>
    <col min="14340" max="14340" width="7.28515625" style="188" customWidth="1"/>
    <col min="14341" max="14341" width="7.85546875" style="188" customWidth="1"/>
    <col min="14342" max="14342" width="7.7109375" style="188" customWidth="1"/>
    <col min="14343" max="14344" width="6.5703125" style="188" customWidth="1"/>
    <col min="14345" max="14345" width="6.28515625" style="188" customWidth="1"/>
    <col min="14346" max="14346" width="6.7109375" style="188" customWidth="1"/>
    <col min="14347" max="14347" width="7.7109375" style="188" customWidth="1"/>
    <col min="14348" max="14348" width="7.85546875" style="188" customWidth="1"/>
    <col min="14349" max="14349" width="6" style="188" customWidth="1"/>
    <col min="14350" max="14351" width="6.42578125" style="188" customWidth="1"/>
    <col min="14352" max="14352" width="6.5703125" style="188" customWidth="1"/>
    <col min="14353" max="14353" width="6.85546875" style="188" customWidth="1"/>
    <col min="14354" max="14354" width="6" style="188" customWidth="1"/>
    <col min="14355" max="14355" width="6.5703125" style="188" customWidth="1"/>
    <col min="14356" max="14356" width="8.28515625" style="188" customWidth="1"/>
    <col min="14357" max="14357" width="10.7109375" style="188" customWidth="1"/>
    <col min="14358" max="14359" width="9.85546875" style="188" bestFit="1" customWidth="1"/>
    <col min="14360" max="14592" width="9.140625" style="188"/>
    <col min="14593" max="14593" width="21" style="188" customWidth="1"/>
    <col min="14594" max="14595" width="8.5703125" style="188" customWidth="1"/>
    <col min="14596" max="14596" width="7.28515625" style="188" customWidth="1"/>
    <col min="14597" max="14597" width="7.85546875" style="188" customWidth="1"/>
    <col min="14598" max="14598" width="7.7109375" style="188" customWidth="1"/>
    <col min="14599" max="14600" width="6.5703125" style="188" customWidth="1"/>
    <col min="14601" max="14601" width="6.28515625" style="188" customWidth="1"/>
    <col min="14602" max="14602" width="6.7109375" style="188" customWidth="1"/>
    <col min="14603" max="14603" width="7.7109375" style="188" customWidth="1"/>
    <col min="14604" max="14604" width="7.85546875" style="188" customWidth="1"/>
    <col min="14605" max="14605" width="6" style="188" customWidth="1"/>
    <col min="14606" max="14607" width="6.42578125" style="188" customWidth="1"/>
    <col min="14608" max="14608" width="6.5703125" style="188" customWidth="1"/>
    <col min="14609" max="14609" width="6.85546875" style="188" customWidth="1"/>
    <col min="14610" max="14610" width="6" style="188" customWidth="1"/>
    <col min="14611" max="14611" width="6.5703125" style="188" customWidth="1"/>
    <col min="14612" max="14612" width="8.28515625" style="188" customWidth="1"/>
    <col min="14613" max="14613" width="10.7109375" style="188" customWidth="1"/>
    <col min="14614" max="14615" width="9.85546875" style="188" bestFit="1" customWidth="1"/>
    <col min="14616" max="14848" width="9.140625" style="188"/>
    <col min="14849" max="14849" width="21" style="188" customWidth="1"/>
    <col min="14850" max="14851" width="8.5703125" style="188" customWidth="1"/>
    <col min="14852" max="14852" width="7.28515625" style="188" customWidth="1"/>
    <col min="14853" max="14853" width="7.85546875" style="188" customWidth="1"/>
    <col min="14854" max="14854" width="7.7109375" style="188" customWidth="1"/>
    <col min="14855" max="14856" width="6.5703125" style="188" customWidth="1"/>
    <col min="14857" max="14857" width="6.28515625" style="188" customWidth="1"/>
    <col min="14858" max="14858" width="6.7109375" style="188" customWidth="1"/>
    <col min="14859" max="14859" width="7.7109375" style="188" customWidth="1"/>
    <col min="14860" max="14860" width="7.85546875" style="188" customWidth="1"/>
    <col min="14861" max="14861" width="6" style="188" customWidth="1"/>
    <col min="14862" max="14863" width="6.42578125" style="188" customWidth="1"/>
    <col min="14864" max="14864" width="6.5703125" style="188" customWidth="1"/>
    <col min="14865" max="14865" width="6.85546875" style="188" customWidth="1"/>
    <col min="14866" max="14866" width="6" style="188" customWidth="1"/>
    <col min="14867" max="14867" width="6.5703125" style="188" customWidth="1"/>
    <col min="14868" max="14868" width="8.28515625" style="188" customWidth="1"/>
    <col min="14869" max="14869" width="10.7109375" style="188" customWidth="1"/>
    <col min="14870" max="14871" width="9.85546875" style="188" bestFit="1" customWidth="1"/>
    <col min="14872" max="15104" width="9.140625" style="188"/>
    <col min="15105" max="15105" width="21" style="188" customWidth="1"/>
    <col min="15106" max="15107" width="8.5703125" style="188" customWidth="1"/>
    <col min="15108" max="15108" width="7.28515625" style="188" customWidth="1"/>
    <col min="15109" max="15109" width="7.85546875" style="188" customWidth="1"/>
    <col min="15110" max="15110" width="7.7109375" style="188" customWidth="1"/>
    <col min="15111" max="15112" width="6.5703125" style="188" customWidth="1"/>
    <col min="15113" max="15113" width="6.28515625" style="188" customWidth="1"/>
    <col min="15114" max="15114" width="6.7109375" style="188" customWidth="1"/>
    <col min="15115" max="15115" width="7.7109375" style="188" customWidth="1"/>
    <col min="15116" max="15116" width="7.85546875" style="188" customWidth="1"/>
    <col min="15117" max="15117" width="6" style="188" customWidth="1"/>
    <col min="15118" max="15119" width="6.42578125" style="188" customWidth="1"/>
    <col min="15120" max="15120" width="6.5703125" style="188" customWidth="1"/>
    <col min="15121" max="15121" width="6.85546875" style="188" customWidth="1"/>
    <col min="15122" max="15122" width="6" style="188" customWidth="1"/>
    <col min="15123" max="15123" width="6.5703125" style="188" customWidth="1"/>
    <col min="15124" max="15124" width="8.28515625" style="188" customWidth="1"/>
    <col min="15125" max="15125" width="10.7109375" style="188" customWidth="1"/>
    <col min="15126" max="15127" width="9.85546875" style="188" bestFit="1" customWidth="1"/>
    <col min="15128" max="15360" width="9.140625" style="188"/>
    <col min="15361" max="15361" width="21" style="188" customWidth="1"/>
    <col min="15362" max="15363" width="8.5703125" style="188" customWidth="1"/>
    <col min="15364" max="15364" width="7.28515625" style="188" customWidth="1"/>
    <col min="15365" max="15365" width="7.85546875" style="188" customWidth="1"/>
    <col min="15366" max="15366" width="7.7109375" style="188" customWidth="1"/>
    <col min="15367" max="15368" width="6.5703125" style="188" customWidth="1"/>
    <col min="15369" max="15369" width="6.28515625" style="188" customWidth="1"/>
    <col min="15370" max="15370" width="6.7109375" style="188" customWidth="1"/>
    <col min="15371" max="15371" width="7.7109375" style="188" customWidth="1"/>
    <col min="15372" max="15372" width="7.85546875" style="188" customWidth="1"/>
    <col min="15373" max="15373" width="6" style="188" customWidth="1"/>
    <col min="15374" max="15375" width="6.42578125" style="188" customWidth="1"/>
    <col min="15376" max="15376" width="6.5703125" style="188" customWidth="1"/>
    <col min="15377" max="15377" width="6.85546875" style="188" customWidth="1"/>
    <col min="15378" max="15378" width="6" style="188" customWidth="1"/>
    <col min="15379" max="15379" width="6.5703125" style="188" customWidth="1"/>
    <col min="15380" max="15380" width="8.28515625" style="188" customWidth="1"/>
    <col min="15381" max="15381" width="10.7109375" style="188" customWidth="1"/>
    <col min="15382" max="15383" width="9.85546875" style="188" bestFit="1" customWidth="1"/>
    <col min="15384" max="15616" width="9.140625" style="188"/>
    <col min="15617" max="15617" width="21" style="188" customWidth="1"/>
    <col min="15618" max="15619" width="8.5703125" style="188" customWidth="1"/>
    <col min="15620" max="15620" width="7.28515625" style="188" customWidth="1"/>
    <col min="15621" max="15621" width="7.85546875" style="188" customWidth="1"/>
    <col min="15622" max="15622" width="7.7109375" style="188" customWidth="1"/>
    <col min="15623" max="15624" width="6.5703125" style="188" customWidth="1"/>
    <col min="15625" max="15625" width="6.28515625" style="188" customWidth="1"/>
    <col min="15626" max="15626" width="6.7109375" style="188" customWidth="1"/>
    <col min="15627" max="15627" width="7.7109375" style="188" customWidth="1"/>
    <col min="15628" max="15628" width="7.85546875" style="188" customWidth="1"/>
    <col min="15629" max="15629" width="6" style="188" customWidth="1"/>
    <col min="15630" max="15631" width="6.42578125" style="188" customWidth="1"/>
    <col min="15632" max="15632" width="6.5703125" style="188" customWidth="1"/>
    <col min="15633" max="15633" width="6.85546875" style="188" customWidth="1"/>
    <col min="15634" max="15634" width="6" style="188" customWidth="1"/>
    <col min="15635" max="15635" width="6.5703125" style="188" customWidth="1"/>
    <col min="15636" max="15636" width="8.28515625" style="188" customWidth="1"/>
    <col min="15637" max="15637" width="10.7109375" style="188" customWidth="1"/>
    <col min="15638" max="15639" width="9.85546875" style="188" bestFit="1" customWidth="1"/>
    <col min="15640" max="15872" width="9.140625" style="188"/>
    <col min="15873" max="15873" width="21" style="188" customWidth="1"/>
    <col min="15874" max="15875" width="8.5703125" style="188" customWidth="1"/>
    <col min="15876" max="15876" width="7.28515625" style="188" customWidth="1"/>
    <col min="15877" max="15877" width="7.85546875" style="188" customWidth="1"/>
    <col min="15878" max="15878" width="7.7109375" style="188" customWidth="1"/>
    <col min="15879" max="15880" width="6.5703125" style="188" customWidth="1"/>
    <col min="15881" max="15881" width="6.28515625" style="188" customWidth="1"/>
    <col min="15882" max="15882" width="6.7109375" style="188" customWidth="1"/>
    <col min="15883" max="15883" width="7.7109375" style="188" customWidth="1"/>
    <col min="15884" max="15884" width="7.85546875" style="188" customWidth="1"/>
    <col min="15885" max="15885" width="6" style="188" customWidth="1"/>
    <col min="15886" max="15887" width="6.42578125" style="188" customWidth="1"/>
    <col min="15888" max="15888" width="6.5703125" style="188" customWidth="1"/>
    <col min="15889" max="15889" width="6.85546875" style="188" customWidth="1"/>
    <col min="15890" max="15890" width="6" style="188" customWidth="1"/>
    <col min="15891" max="15891" width="6.5703125" style="188" customWidth="1"/>
    <col min="15892" max="15892" width="8.28515625" style="188" customWidth="1"/>
    <col min="15893" max="15893" width="10.7109375" style="188" customWidth="1"/>
    <col min="15894" max="15895" width="9.85546875" style="188" bestFit="1" customWidth="1"/>
    <col min="15896" max="16128" width="9.140625" style="188"/>
    <col min="16129" max="16129" width="21" style="188" customWidth="1"/>
    <col min="16130" max="16131" width="8.5703125" style="188" customWidth="1"/>
    <col min="16132" max="16132" width="7.28515625" style="188" customWidth="1"/>
    <col min="16133" max="16133" width="7.85546875" style="188" customWidth="1"/>
    <col min="16134" max="16134" width="7.7109375" style="188" customWidth="1"/>
    <col min="16135" max="16136" width="6.5703125" style="188" customWidth="1"/>
    <col min="16137" max="16137" width="6.28515625" style="188" customWidth="1"/>
    <col min="16138" max="16138" width="6.7109375" style="188" customWidth="1"/>
    <col min="16139" max="16139" width="7.7109375" style="188" customWidth="1"/>
    <col min="16140" max="16140" width="7.85546875" style="188" customWidth="1"/>
    <col min="16141" max="16141" width="6" style="188" customWidth="1"/>
    <col min="16142" max="16143" width="6.42578125" style="188" customWidth="1"/>
    <col min="16144" max="16144" width="6.5703125" style="188" customWidth="1"/>
    <col min="16145" max="16145" width="6.85546875" style="188" customWidth="1"/>
    <col min="16146" max="16146" width="6" style="188" customWidth="1"/>
    <col min="16147" max="16147" width="6.5703125" style="188" customWidth="1"/>
    <col min="16148" max="16148" width="8.28515625" style="188" customWidth="1"/>
    <col min="16149" max="16149" width="10.7109375" style="188" customWidth="1"/>
    <col min="16150" max="16151" width="9.85546875" style="188" bestFit="1" customWidth="1"/>
    <col min="16152" max="16384" width="9.140625" style="188"/>
  </cols>
  <sheetData>
    <row r="1" spans="1:126" ht="23.25" customHeight="1">
      <c r="A1" s="794" t="s">
        <v>1608</v>
      </c>
      <c r="B1" s="794"/>
      <c r="C1" s="794"/>
      <c r="D1" s="794"/>
      <c r="E1" s="794"/>
      <c r="F1" s="794"/>
      <c r="G1" s="794"/>
      <c r="H1" s="794"/>
      <c r="I1" s="794"/>
      <c r="J1" s="794"/>
      <c r="K1" s="794"/>
      <c r="L1" s="794"/>
      <c r="M1" s="794"/>
      <c r="N1" s="794"/>
      <c r="O1" s="794"/>
      <c r="P1" s="794"/>
      <c r="Q1" s="794"/>
      <c r="R1" s="794"/>
      <c r="S1" s="794"/>
      <c r="T1" s="794"/>
    </row>
    <row r="2" spans="1:126" ht="22.5" customHeight="1" thickBot="1">
      <c r="A2" s="795" t="s">
        <v>1609</v>
      </c>
      <c r="B2" s="795"/>
      <c r="C2" s="795"/>
      <c r="D2" s="795"/>
      <c r="E2" s="795"/>
      <c r="F2" s="795"/>
      <c r="G2" s="795"/>
      <c r="H2" s="795"/>
      <c r="I2" s="795"/>
      <c r="J2" s="795"/>
      <c r="K2" s="795"/>
      <c r="L2" s="795"/>
      <c r="M2" s="795"/>
      <c r="N2" s="795"/>
      <c r="O2" s="795"/>
      <c r="P2" s="795"/>
      <c r="Q2" s="795"/>
      <c r="R2" s="795"/>
      <c r="S2" s="795"/>
      <c r="T2" s="795"/>
    </row>
    <row r="3" spans="1:126" ht="21.75" customHeight="1">
      <c r="A3" s="833" t="s">
        <v>1610</v>
      </c>
      <c r="B3" s="835" t="s">
        <v>1611</v>
      </c>
      <c r="C3" s="836"/>
      <c r="D3" s="836"/>
      <c r="E3" s="836"/>
      <c r="F3" s="836"/>
      <c r="G3" s="836"/>
      <c r="H3" s="836"/>
      <c r="I3" s="836"/>
      <c r="J3" s="836"/>
      <c r="K3" s="837"/>
      <c r="L3" s="835" t="s">
        <v>1612</v>
      </c>
      <c r="M3" s="836"/>
      <c r="N3" s="836"/>
      <c r="O3" s="836"/>
      <c r="P3" s="836"/>
      <c r="Q3" s="836"/>
      <c r="R3" s="836"/>
      <c r="S3" s="837"/>
      <c r="T3" s="838" t="s">
        <v>1613</v>
      </c>
      <c r="DV3" s="188"/>
    </row>
    <row r="4" spans="1:126" ht="34.5" customHeight="1" thickBot="1">
      <c r="A4" s="834"/>
      <c r="B4" s="189" t="s">
        <v>1614</v>
      </c>
      <c r="C4" s="190" t="s">
        <v>1615</v>
      </c>
      <c r="D4" s="190" t="s">
        <v>1616</v>
      </c>
      <c r="E4" s="190" t="s">
        <v>1617</v>
      </c>
      <c r="F4" s="190" t="s">
        <v>1618</v>
      </c>
      <c r="G4" s="190" t="s">
        <v>1567</v>
      </c>
      <c r="H4" s="190" t="s">
        <v>1619</v>
      </c>
      <c r="I4" s="190" t="s">
        <v>79</v>
      </c>
      <c r="J4" s="190" t="s">
        <v>1620</v>
      </c>
      <c r="K4" s="191" t="s">
        <v>1621</v>
      </c>
      <c r="L4" s="189" t="s">
        <v>70</v>
      </c>
      <c r="M4" s="190" t="s">
        <v>1622</v>
      </c>
      <c r="N4" s="190" t="s">
        <v>1623</v>
      </c>
      <c r="O4" s="190" t="s">
        <v>1624</v>
      </c>
      <c r="P4" s="190" t="s">
        <v>1625</v>
      </c>
      <c r="Q4" s="192" t="s">
        <v>1626</v>
      </c>
      <c r="R4" s="190" t="s">
        <v>76</v>
      </c>
      <c r="S4" s="191" t="s">
        <v>1604</v>
      </c>
      <c r="T4" s="839"/>
      <c r="DV4" s="188"/>
    </row>
    <row r="5" spans="1:126" ht="31.5" customHeight="1">
      <c r="A5" s="193" t="s">
        <v>1627</v>
      </c>
      <c r="B5" s="194">
        <v>30</v>
      </c>
      <c r="C5" s="195">
        <v>19</v>
      </c>
      <c r="D5" s="195">
        <v>4</v>
      </c>
      <c r="E5" s="195">
        <v>21</v>
      </c>
      <c r="F5" s="195">
        <v>21</v>
      </c>
      <c r="G5" s="840">
        <v>22</v>
      </c>
      <c r="H5" s="841"/>
      <c r="I5" s="842"/>
      <c r="J5" s="195">
        <v>1</v>
      </c>
      <c r="K5" s="196">
        <v>5</v>
      </c>
      <c r="L5" s="194"/>
      <c r="M5" s="195"/>
      <c r="N5" s="195"/>
      <c r="O5" s="195"/>
      <c r="P5" s="195"/>
      <c r="Q5" s="195"/>
      <c r="R5" s="195"/>
      <c r="S5" s="196"/>
      <c r="T5" s="197">
        <f t="shared" ref="T5:T10" si="0">SUM(B5:S5)</f>
        <v>123</v>
      </c>
      <c r="DV5" s="188"/>
    </row>
    <row r="6" spans="1:126" ht="31.5" customHeight="1">
      <c r="A6" s="198" t="s">
        <v>1628</v>
      </c>
      <c r="B6" s="199">
        <v>1671</v>
      </c>
      <c r="C6" s="200">
        <v>648</v>
      </c>
      <c r="D6" s="200">
        <v>4</v>
      </c>
      <c r="E6" s="200">
        <v>110</v>
      </c>
      <c r="F6" s="200">
        <v>225</v>
      </c>
      <c r="G6" s="200">
        <v>84</v>
      </c>
      <c r="H6" s="200">
        <v>4</v>
      </c>
      <c r="I6" s="200">
        <v>22</v>
      </c>
      <c r="J6" s="200">
        <v>1</v>
      </c>
      <c r="K6" s="201">
        <v>6</v>
      </c>
      <c r="L6" s="199">
        <v>781</v>
      </c>
      <c r="M6" s="200">
        <v>0</v>
      </c>
      <c r="N6" s="200">
        <v>149</v>
      </c>
      <c r="O6" s="200">
        <v>3</v>
      </c>
      <c r="P6" s="200">
        <v>0</v>
      </c>
      <c r="Q6" s="200">
        <v>24</v>
      </c>
      <c r="R6" s="200">
        <v>46</v>
      </c>
      <c r="S6" s="201"/>
      <c r="T6" s="202">
        <f t="shared" si="0"/>
        <v>3778</v>
      </c>
      <c r="V6" s="203"/>
      <c r="DV6" s="188"/>
    </row>
    <row r="7" spans="1:126" ht="31.5" customHeight="1" thickBot="1">
      <c r="A7" s="204" t="s">
        <v>1629</v>
      </c>
      <c r="B7" s="205">
        <v>7715.92</v>
      </c>
      <c r="C7" s="206">
        <v>1662.39</v>
      </c>
      <c r="D7" s="206">
        <v>506</v>
      </c>
      <c r="E7" s="206">
        <v>1255.4000000000001</v>
      </c>
      <c r="F7" s="206">
        <v>1556.42</v>
      </c>
      <c r="G7" s="206">
        <v>102.47</v>
      </c>
      <c r="H7" s="206">
        <v>1.08</v>
      </c>
      <c r="I7" s="206">
        <v>6.98</v>
      </c>
      <c r="J7" s="206">
        <v>504</v>
      </c>
      <c r="K7" s="207">
        <v>5506.36</v>
      </c>
      <c r="L7" s="205">
        <v>2922.91</v>
      </c>
      <c r="M7" s="206">
        <v>0</v>
      </c>
      <c r="N7" s="206">
        <v>718.18</v>
      </c>
      <c r="O7" s="206">
        <v>2.17</v>
      </c>
      <c r="P7" s="206">
        <v>0</v>
      </c>
      <c r="Q7" s="206">
        <v>2.0499999999999998</v>
      </c>
      <c r="R7" s="206">
        <v>45.59</v>
      </c>
      <c r="S7" s="207"/>
      <c r="T7" s="208">
        <f t="shared" si="0"/>
        <v>22507.919999999995</v>
      </c>
      <c r="V7" s="203"/>
      <c r="DV7" s="188"/>
    </row>
    <row r="8" spans="1:126" ht="31.5" customHeight="1">
      <c r="A8" s="193" t="s">
        <v>1630</v>
      </c>
      <c r="B8" s="194">
        <v>32</v>
      </c>
      <c r="C8" s="195">
        <v>16</v>
      </c>
      <c r="D8" s="195">
        <v>3</v>
      </c>
      <c r="E8" s="195">
        <v>25</v>
      </c>
      <c r="F8" s="195">
        <v>21</v>
      </c>
      <c r="G8" s="840">
        <v>22</v>
      </c>
      <c r="H8" s="841"/>
      <c r="I8" s="842"/>
      <c r="J8" s="195">
        <v>0</v>
      </c>
      <c r="K8" s="196">
        <v>14</v>
      </c>
      <c r="L8" s="194"/>
      <c r="M8" s="195"/>
      <c r="N8" s="195"/>
      <c r="O8" s="195"/>
      <c r="P8" s="195"/>
      <c r="Q8" s="195"/>
      <c r="R8" s="195"/>
      <c r="S8" s="196"/>
      <c r="T8" s="197">
        <f t="shared" si="0"/>
        <v>133</v>
      </c>
      <c r="DV8" s="188"/>
    </row>
    <row r="9" spans="1:126" ht="31.5" customHeight="1">
      <c r="A9" s="198" t="s">
        <v>1631</v>
      </c>
      <c r="B9" s="199">
        <v>1412</v>
      </c>
      <c r="C9" s="200">
        <v>356</v>
      </c>
      <c r="D9" s="200">
        <v>4</v>
      </c>
      <c r="E9" s="200">
        <v>147</v>
      </c>
      <c r="F9" s="200">
        <v>261</v>
      </c>
      <c r="G9" s="200">
        <v>122</v>
      </c>
      <c r="H9" s="200">
        <v>4</v>
      </c>
      <c r="I9" s="200">
        <v>35</v>
      </c>
      <c r="J9" s="200">
        <v>0</v>
      </c>
      <c r="K9" s="201">
        <v>15</v>
      </c>
      <c r="L9" s="199">
        <v>822</v>
      </c>
      <c r="M9" s="200">
        <v>0</v>
      </c>
      <c r="N9" s="200">
        <v>143</v>
      </c>
      <c r="O9" s="200">
        <v>3</v>
      </c>
      <c r="P9" s="200">
        <v>0</v>
      </c>
      <c r="Q9" s="200">
        <v>31</v>
      </c>
      <c r="R9" s="200">
        <v>34</v>
      </c>
      <c r="S9" s="201">
        <v>1</v>
      </c>
      <c r="T9" s="202">
        <f t="shared" si="0"/>
        <v>3390</v>
      </c>
      <c r="V9" s="209"/>
      <c r="DV9" s="188"/>
    </row>
    <row r="10" spans="1:126" ht="31.5" customHeight="1" thickBot="1">
      <c r="A10" s="204" t="s">
        <v>1632</v>
      </c>
      <c r="B10" s="205">
        <v>12096</v>
      </c>
      <c r="C10" s="206">
        <v>2295.23</v>
      </c>
      <c r="D10" s="206">
        <v>240.26</v>
      </c>
      <c r="E10" s="206">
        <v>1851.89</v>
      </c>
      <c r="F10" s="206">
        <v>1635.79</v>
      </c>
      <c r="G10" s="206">
        <v>228.16</v>
      </c>
      <c r="H10" s="206">
        <v>0.34</v>
      </c>
      <c r="I10" s="206">
        <v>11.59</v>
      </c>
      <c r="J10" s="206">
        <v>0</v>
      </c>
      <c r="K10" s="207">
        <v>6305.1</v>
      </c>
      <c r="L10" s="205">
        <v>2381.21</v>
      </c>
      <c r="M10" s="206">
        <v>0</v>
      </c>
      <c r="N10" s="206">
        <v>677.44</v>
      </c>
      <c r="O10" s="206">
        <v>1.44</v>
      </c>
      <c r="P10" s="206">
        <v>0</v>
      </c>
      <c r="Q10" s="206">
        <v>10.98</v>
      </c>
      <c r="R10" s="206">
        <v>14.82</v>
      </c>
      <c r="S10" s="207">
        <v>3</v>
      </c>
      <c r="T10" s="208">
        <f t="shared" si="0"/>
        <v>27753.249999999996</v>
      </c>
      <c r="V10" s="203"/>
      <c r="DV10" s="188"/>
    </row>
    <row r="11" spans="1:126" ht="27" customHeight="1" thickBot="1">
      <c r="A11" s="812" t="s">
        <v>1633</v>
      </c>
      <c r="B11" s="812"/>
      <c r="C11" s="812"/>
      <c r="D11" s="812"/>
      <c r="E11" s="812"/>
      <c r="F11" s="812"/>
      <c r="G11" s="812"/>
      <c r="H11" s="812"/>
      <c r="I11" s="812"/>
      <c r="J11" s="812"/>
      <c r="K11" s="812"/>
      <c r="L11" s="843"/>
      <c r="M11" s="843"/>
      <c r="N11" s="843"/>
      <c r="O11" s="843"/>
      <c r="P11" s="843"/>
      <c r="Q11" s="843"/>
      <c r="R11" s="843"/>
      <c r="S11" s="843"/>
      <c r="T11" s="812"/>
    </row>
    <row r="12" spans="1:126" ht="33.75" customHeight="1" thickBot="1">
      <c r="A12" s="210" t="s">
        <v>1610</v>
      </c>
      <c r="B12" s="211" t="s">
        <v>1614</v>
      </c>
      <c r="C12" s="212" t="s">
        <v>1615</v>
      </c>
      <c r="D12" s="212" t="s">
        <v>1616</v>
      </c>
      <c r="E12" s="212" t="s">
        <v>1617</v>
      </c>
      <c r="F12" s="212" t="s">
        <v>1618</v>
      </c>
      <c r="G12" s="212" t="s">
        <v>1567</v>
      </c>
      <c r="H12" s="212" t="s">
        <v>1619</v>
      </c>
      <c r="I12" s="212" t="s">
        <v>79</v>
      </c>
      <c r="J12" s="212" t="s">
        <v>1620</v>
      </c>
      <c r="K12" s="213" t="s">
        <v>1621</v>
      </c>
      <c r="L12" s="214" t="s">
        <v>70</v>
      </c>
      <c r="M12" s="215" t="s">
        <v>1622</v>
      </c>
      <c r="N12" s="215" t="s">
        <v>1623</v>
      </c>
      <c r="O12" s="215" t="s">
        <v>1624</v>
      </c>
      <c r="P12" s="215" t="s">
        <v>1625</v>
      </c>
      <c r="Q12" s="215" t="s">
        <v>1626</v>
      </c>
      <c r="R12" s="215" t="s">
        <v>76</v>
      </c>
      <c r="S12" s="216" t="s">
        <v>1604</v>
      </c>
      <c r="T12" s="217" t="s">
        <v>1613</v>
      </c>
    </row>
    <row r="13" spans="1:126" ht="27" customHeight="1">
      <c r="A13" s="218" t="s">
        <v>1634</v>
      </c>
      <c r="B13" s="219">
        <f>B5/B8</f>
        <v>0.9375</v>
      </c>
      <c r="C13" s="220">
        <f>C5/C8</f>
        <v>1.1875</v>
      </c>
      <c r="D13" s="220">
        <v>0</v>
      </c>
      <c r="E13" s="221">
        <f>E5/E8</f>
        <v>0.84</v>
      </c>
      <c r="F13" s="220">
        <f>F5/F8</f>
        <v>1</v>
      </c>
      <c r="G13" s="844">
        <f>G5/G8</f>
        <v>1</v>
      </c>
      <c r="H13" s="844"/>
      <c r="I13" s="844"/>
      <c r="J13" s="220">
        <v>0</v>
      </c>
      <c r="K13" s="222">
        <f>K5/K8</f>
        <v>0.35714285714285715</v>
      </c>
      <c r="L13" s="223"/>
      <c r="M13" s="224"/>
      <c r="N13" s="224"/>
      <c r="O13" s="224"/>
      <c r="P13" s="224"/>
      <c r="Q13" s="224"/>
      <c r="R13" s="224"/>
      <c r="S13" s="225"/>
      <c r="T13" s="226">
        <f>T5/T8</f>
        <v>0.92481203007518797</v>
      </c>
    </row>
    <row r="14" spans="1:126" ht="27" customHeight="1">
      <c r="A14" s="227" t="s">
        <v>1635</v>
      </c>
      <c r="B14" s="228">
        <f t="shared" ref="B14:R15" si="1">B6/B9</f>
        <v>1.18342776203966</v>
      </c>
      <c r="C14" s="229">
        <f t="shared" si="1"/>
        <v>1.8202247191011236</v>
      </c>
      <c r="D14" s="229">
        <v>0</v>
      </c>
      <c r="E14" s="230">
        <f t="shared" si="1"/>
        <v>0.74829931972789121</v>
      </c>
      <c r="F14" s="230">
        <f t="shared" si="1"/>
        <v>0.86206896551724133</v>
      </c>
      <c r="G14" s="230">
        <f t="shared" si="1"/>
        <v>0.68852459016393441</v>
      </c>
      <c r="H14" s="229">
        <f t="shared" si="1"/>
        <v>1</v>
      </c>
      <c r="I14" s="230">
        <f>I6/I9</f>
        <v>0.62857142857142856</v>
      </c>
      <c r="J14" s="229">
        <v>0</v>
      </c>
      <c r="K14" s="231">
        <f t="shared" si="1"/>
        <v>0.4</v>
      </c>
      <c r="L14" s="232">
        <f t="shared" si="1"/>
        <v>0.95012165450121655</v>
      </c>
      <c r="M14" s="229">
        <v>0</v>
      </c>
      <c r="N14" s="229">
        <f t="shared" si="1"/>
        <v>1.0419580419580419</v>
      </c>
      <c r="O14" s="229">
        <f t="shared" si="1"/>
        <v>1</v>
      </c>
      <c r="P14" s="229">
        <v>0</v>
      </c>
      <c r="Q14" s="230">
        <f t="shared" si="1"/>
        <v>0.77419354838709675</v>
      </c>
      <c r="R14" s="229">
        <f t="shared" si="1"/>
        <v>1.3529411764705883</v>
      </c>
      <c r="S14" s="233">
        <v>0</v>
      </c>
      <c r="T14" s="234">
        <f>T6/T9</f>
        <v>1.1144542772861357</v>
      </c>
    </row>
    <row r="15" spans="1:126" ht="27" customHeight="1" thickBot="1">
      <c r="A15" s="235" t="s">
        <v>1636</v>
      </c>
      <c r="B15" s="236">
        <f t="shared" si="1"/>
        <v>0.63789021164021165</v>
      </c>
      <c r="C15" s="237">
        <f t="shared" si="1"/>
        <v>0.72428035534565172</v>
      </c>
      <c r="D15" s="238">
        <v>0</v>
      </c>
      <c r="E15" s="237">
        <f t="shared" si="1"/>
        <v>0.67790203521807457</v>
      </c>
      <c r="F15" s="237">
        <f t="shared" si="1"/>
        <v>0.95147910184070084</v>
      </c>
      <c r="G15" s="237">
        <f t="shared" si="1"/>
        <v>0.44911465638148668</v>
      </c>
      <c r="H15" s="238">
        <f t="shared" si="1"/>
        <v>3.1764705882352939</v>
      </c>
      <c r="I15" s="237">
        <f>I7/I10</f>
        <v>0.60224331320103541</v>
      </c>
      <c r="J15" s="238">
        <v>0</v>
      </c>
      <c r="K15" s="239">
        <f t="shared" si="1"/>
        <v>0.87331842476725186</v>
      </c>
      <c r="L15" s="240">
        <f t="shared" si="1"/>
        <v>1.2274893856484728</v>
      </c>
      <c r="M15" s="238">
        <v>0</v>
      </c>
      <c r="N15" s="238">
        <f t="shared" si="1"/>
        <v>1.0601381672177608</v>
      </c>
      <c r="O15" s="238">
        <f t="shared" si="1"/>
        <v>1.5069444444444444</v>
      </c>
      <c r="P15" s="238">
        <v>0</v>
      </c>
      <c r="Q15" s="237">
        <f t="shared" si="1"/>
        <v>0.18670309653916209</v>
      </c>
      <c r="R15" s="238">
        <f t="shared" si="1"/>
        <v>3.0762483130904186</v>
      </c>
      <c r="S15" s="241">
        <v>0</v>
      </c>
      <c r="T15" s="242">
        <f>T7/T10</f>
        <v>0.81100123408970115</v>
      </c>
    </row>
    <row r="16" spans="1:126" ht="27" customHeight="1" thickBot="1">
      <c r="A16" s="812" t="s">
        <v>1637</v>
      </c>
      <c r="B16" s="812"/>
      <c r="C16" s="812"/>
      <c r="D16" s="812"/>
      <c r="E16" s="812"/>
      <c r="F16" s="812"/>
      <c r="G16" s="812"/>
      <c r="H16" s="812"/>
      <c r="I16" s="812"/>
      <c r="J16" s="812"/>
      <c r="K16" s="812"/>
      <c r="L16" s="812"/>
      <c r="M16" s="812"/>
      <c r="N16" s="812"/>
      <c r="O16" s="812"/>
      <c r="P16" s="812"/>
      <c r="Q16" s="812"/>
      <c r="R16" s="812"/>
      <c r="S16" s="812"/>
      <c r="T16" s="812"/>
    </row>
    <row r="17" spans="1:128" ht="34.5" customHeight="1" thickBot="1">
      <c r="A17" s="243" t="s">
        <v>1610</v>
      </c>
      <c r="B17" s="211" t="s">
        <v>1614</v>
      </c>
      <c r="C17" s="212" t="s">
        <v>1615</v>
      </c>
      <c r="D17" s="212" t="s">
        <v>1616</v>
      </c>
      <c r="E17" s="212" t="s">
        <v>1617</v>
      </c>
      <c r="F17" s="212" t="s">
        <v>1618</v>
      </c>
      <c r="G17" s="212" t="s">
        <v>1567</v>
      </c>
      <c r="H17" s="212" t="s">
        <v>1619</v>
      </c>
      <c r="I17" s="212" t="s">
        <v>79</v>
      </c>
      <c r="J17" s="212" t="s">
        <v>1620</v>
      </c>
      <c r="K17" s="213" t="s">
        <v>1621</v>
      </c>
      <c r="L17" s="211" t="s">
        <v>70</v>
      </c>
      <c r="M17" s="212" t="s">
        <v>1622</v>
      </c>
      <c r="N17" s="212" t="s">
        <v>1623</v>
      </c>
      <c r="O17" s="212" t="s">
        <v>1624</v>
      </c>
      <c r="P17" s="212" t="s">
        <v>1625</v>
      </c>
      <c r="Q17" s="244" t="s">
        <v>1626</v>
      </c>
      <c r="R17" s="212" t="s">
        <v>76</v>
      </c>
      <c r="S17" s="213" t="s">
        <v>1604</v>
      </c>
      <c r="T17" s="245" t="s">
        <v>1613</v>
      </c>
    </row>
    <row r="18" spans="1:128" ht="20.25" customHeight="1">
      <c r="A18" s="218" t="s">
        <v>1638</v>
      </c>
      <c r="B18" s="246">
        <f t="shared" ref="B18:Q20" si="2">B5-B8</f>
        <v>-2</v>
      </c>
      <c r="C18" s="247">
        <f t="shared" si="2"/>
        <v>3</v>
      </c>
      <c r="D18" s="247">
        <f t="shared" si="2"/>
        <v>1</v>
      </c>
      <c r="E18" s="248">
        <f t="shared" si="2"/>
        <v>-4</v>
      </c>
      <c r="F18" s="247">
        <f t="shared" si="2"/>
        <v>0</v>
      </c>
      <c r="G18" s="832">
        <f t="shared" si="2"/>
        <v>0</v>
      </c>
      <c r="H18" s="832"/>
      <c r="I18" s="832"/>
      <c r="J18" s="247">
        <f>J5-J8</f>
        <v>1</v>
      </c>
      <c r="K18" s="249">
        <f>K5-K8</f>
        <v>-9</v>
      </c>
      <c r="L18" s="250"/>
      <c r="M18" s="251"/>
      <c r="N18" s="251"/>
      <c r="O18" s="251"/>
      <c r="P18" s="251"/>
      <c r="Q18" s="251"/>
      <c r="R18" s="251"/>
      <c r="S18" s="252"/>
      <c r="T18" s="253">
        <f>T5-T8</f>
        <v>-10</v>
      </c>
    </row>
    <row r="19" spans="1:128" ht="20.25" customHeight="1">
      <c r="A19" s="227" t="s">
        <v>1635</v>
      </c>
      <c r="B19" s="254">
        <f t="shared" si="2"/>
        <v>259</v>
      </c>
      <c r="C19" s="255">
        <f t="shared" si="2"/>
        <v>292</v>
      </c>
      <c r="D19" s="255">
        <f t="shared" si="2"/>
        <v>0</v>
      </c>
      <c r="E19" s="256">
        <f t="shared" si="2"/>
        <v>-37</v>
      </c>
      <c r="F19" s="256">
        <f t="shared" si="2"/>
        <v>-36</v>
      </c>
      <c r="G19" s="256">
        <f t="shared" si="2"/>
        <v>-38</v>
      </c>
      <c r="H19" s="255">
        <f t="shared" si="2"/>
        <v>0</v>
      </c>
      <c r="I19" s="256">
        <f t="shared" si="2"/>
        <v>-13</v>
      </c>
      <c r="J19" s="255">
        <f t="shared" si="2"/>
        <v>1</v>
      </c>
      <c r="K19" s="257">
        <f t="shared" si="2"/>
        <v>-9</v>
      </c>
      <c r="L19" s="258">
        <f t="shared" si="2"/>
        <v>-41</v>
      </c>
      <c r="M19" s="255">
        <f t="shared" si="2"/>
        <v>0</v>
      </c>
      <c r="N19" s="255">
        <f t="shared" si="2"/>
        <v>6</v>
      </c>
      <c r="O19" s="255">
        <f t="shared" si="2"/>
        <v>0</v>
      </c>
      <c r="P19" s="255">
        <f t="shared" si="2"/>
        <v>0</v>
      </c>
      <c r="Q19" s="256">
        <f t="shared" si="2"/>
        <v>-7</v>
      </c>
      <c r="R19" s="255">
        <f>R6-R9</f>
        <v>12</v>
      </c>
      <c r="S19" s="259">
        <f>S6-S9</f>
        <v>-1</v>
      </c>
      <c r="T19" s="260">
        <f>T6-T9</f>
        <v>388</v>
      </c>
    </row>
    <row r="20" spans="1:128" ht="20.25" customHeight="1" thickBot="1">
      <c r="A20" s="235" t="s">
        <v>1636</v>
      </c>
      <c r="B20" s="261">
        <f t="shared" si="2"/>
        <v>-4380.08</v>
      </c>
      <c r="C20" s="262">
        <f t="shared" si="2"/>
        <v>-632.83999999999992</v>
      </c>
      <c r="D20" s="263">
        <f t="shared" si="2"/>
        <v>265.74</v>
      </c>
      <c r="E20" s="262">
        <f t="shared" si="2"/>
        <v>-596.49</v>
      </c>
      <c r="F20" s="262">
        <f t="shared" si="2"/>
        <v>-79.369999999999891</v>
      </c>
      <c r="G20" s="262">
        <f t="shared" si="2"/>
        <v>-125.69</v>
      </c>
      <c r="H20" s="263">
        <f t="shared" si="2"/>
        <v>0.74</v>
      </c>
      <c r="I20" s="262">
        <f t="shared" si="2"/>
        <v>-4.6099999999999994</v>
      </c>
      <c r="J20" s="263">
        <f t="shared" si="2"/>
        <v>504</v>
      </c>
      <c r="K20" s="264">
        <f t="shared" si="2"/>
        <v>-798.74000000000069</v>
      </c>
      <c r="L20" s="265">
        <f t="shared" si="2"/>
        <v>541.69999999999982</v>
      </c>
      <c r="M20" s="263">
        <f t="shared" si="2"/>
        <v>0</v>
      </c>
      <c r="N20" s="263">
        <f t="shared" si="2"/>
        <v>40.739999999999895</v>
      </c>
      <c r="O20" s="263">
        <f t="shared" si="2"/>
        <v>0.73</v>
      </c>
      <c r="P20" s="263">
        <f t="shared" si="2"/>
        <v>0</v>
      </c>
      <c r="Q20" s="262">
        <f t="shared" si="2"/>
        <v>-8.93</v>
      </c>
      <c r="R20" s="263">
        <f>R7-R10</f>
        <v>30.770000000000003</v>
      </c>
      <c r="S20" s="266">
        <f>S7-S10</f>
        <v>-3</v>
      </c>
      <c r="T20" s="267">
        <f>T7-T10</f>
        <v>-5245.3300000000017</v>
      </c>
    </row>
    <row r="21" spans="1:128" ht="27" customHeight="1" thickBot="1">
      <c r="A21" s="813" t="s">
        <v>1639</v>
      </c>
      <c r="B21" s="813"/>
      <c r="C21" s="813"/>
      <c r="D21" s="813"/>
      <c r="E21" s="813"/>
      <c r="F21" s="813"/>
      <c r="G21" s="813"/>
      <c r="H21" s="813"/>
      <c r="I21" s="813"/>
      <c r="J21" s="813"/>
      <c r="K21" s="813"/>
      <c r="L21" s="813"/>
      <c r="M21" s="813"/>
      <c r="N21" s="813"/>
      <c r="O21" s="813"/>
      <c r="P21" s="813"/>
      <c r="Q21" s="813"/>
      <c r="R21" s="813"/>
      <c r="S21" s="813"/>
      <c r="T21" s="813"/>
    </row>
    <row r="22" spans="1:128" ht="27.75" customHeight="1">
      <c r="A22" s="268" t="s">
        <v>1640</v>
      </c>
      <c r="B22" s="814">
        <f>E23-B23</f>
        <v>2949</v>
      </c>
      <c r="C22" s="814"/>
      <c r="D22" s="269" t="s">
        <v>1641</v>
      </c>
      <c r="E22" s="845">
        <v>3778</v>
      </c>
      <c r="F22" s="845"/>
      <c r="G22" s="815" t="s">
        <v>1642</v>
      </c>
      <c r="H22" s="815"/>
      <c r="I22" s="815"/>
      <c r="J22" s="846">
        <f>B22/E22</f>
        <v>0.78057173107464262</v>
      </c>
      <c r="K22" s="847"/>
      <c r="L22" s="270"/>
      <c r="M22" s="271"/>
      <c r="N22" s="272" t="s">
        <v>1643</v>
      </c>
      <c r="O22" s="817" t="s">
        <v>1575</v>
      </c>
      <c r="P22" s="817"/>
      <c r="Q22" s="817"/>
      <c r="R22" s="817" t="s">
        <v>1576</v>
      </c>
      <c r="S22" s="817"/>
      <c r="T22" s="818"/>
      <c r="U22" s="273"/>
      <c r="DW22" s="187"/>
      <c r="DX22" s="187"/>
    </row>
    <row r="23" spans="1:128" ht="27.75" customHeight="1" thickBot="1">
      <c r="A23" s="274" t="s">
        <v>1644</v>
      </c>
      <c r="B23" s="821">
        <v>829</v>
      </c>
      <c r="C23" s="821"/>
      <c r="D23" s="275" t="s">
        <v>1641</v>
      </c>
      <c r="E23" s="821">
        <v>3778</v>
      </c>
      <c r="F23" s="821"/>
      <c r="G23" s="822" t="s">
        <v>1642</v>
      </c>
      <c r="H23" s="822"/>
      <c r="I23" s="822" t="s">
        <v>1642</v>
      </c>
      <c r="J23" s="822">
        <f>B23/E23</f>
        <v>0.21942826892535733</v>
      </c>
      <c r="K23" s="823"/>
      <c r="L23" s="270"/>
      <c r="M23" s="276" t="s">
        <v>1645</v>
      </c>
      <c r="N23" s="277">
        <v>2949</v>
      </c>
      <c r="O23" s="819">
        <v>21379.79</v>
      </c>
      <c r="P23" s="819"/>
      <c r="Q23" s="819"/>
      <c r="R23" s="819">
        <f>R25-R24</f>
        <v>24207.039999999997</v>
      </c>
      <c r="S23" s="819"/>
      <c r="T23" s="820"/>
      <c r="U23" s="273"/>
      <c r="DW23" s="187"/>
      <c r="DX23" s="187"/>
    </row>
    <row r="24" spans="1:128" ht="27.75" customHeight="1">
      <c r="A24" s="274" t="s">
        <v>1646</v>
      </c>
      <c r="B24" s="849">
        <f>E25-B25</f>
        <v>21379.789999999997</v>
      </c>
      <c r="C24" s="849"/>
      <c r="D24" s="275" t="s">
        <v>1641</v>
      </c>
      <c r="E24" s="850">
        <v>22507.919999999998</v>
      </c>
      <c r="F24" s="850"/>
      <c r="G24" s="822" t="s">
        <v>1642</v>
      </c>
      <c r="H24" s="822"/>
      <c r="I24" s="822" t="s">
        <v>1642</v>
      </c>
      <c r="J24" s="851">
        <f>B24/E24</f>
        <v>0.94987853164574954</v>
      </c>
      <c r="K24" s="852"/>
      <c r="L24" s="270"/>
      <c r="M24" s="276" t="s">
        <v>1647</v>
      </c>
      <c r="N24" s="277">
        <v>829</v>
      </c>
      <c r="O24" s="819">
        <v>1128.1300000000001</v>
      </c>
      <c r="P24" s="819"/>
      <c r="Q24" s="819"/>
      <c r="R24" s="819">
        <v>1156.3800000000001</v>
      </c>
      <c r="S24" s="819"/>
      <c r="T24" s="848"/>
      <c r="U24" s="278" t="s">
        <v>1648</v>
      </c>
      <c r="DW24" s="187"/>
      <c r="DX24" s="187"/>
    </row>
    <row r="25" spans="1:128" ht="27.75" customHeight="1" thickBot="1">
      <c r="A25" s="279" t="s">
        <v>1649</v>
      </c>
      <c r="B25" s="853">
        <v>1128.1300000000001</v>
      </c>
      <c r="C25" s="853"/>
      <c r="D25" s="280" t="s">
        <v>1641</v>
      </c>
      <c r="E25" s="854">
        <v>22507.919999999998</v>
      </c>
      <c r="F25" s="854"/>
      <c r="G25" s="829" t="s">
        <v>1642</v>
      </c>
      <c r="H25" s="829"/>
      <c r="I25" s="829" t="s">
        <v>1642</v>
      </c>
      <c r="J25" s="829">
        <f>B25/E25</f>
        <v>5.0121468354250423E-2</v>
      </c>
      <c r="K25" s="855"/>
      <c r="L25" s="270"/>
      <c r="M25" s="281" t="s">
        <v>140</v>
      </c>
      <c r="N25" s="282">
        <v>3778</v>
      </c>
      <c r="O25" s="830">
        <v>22507.919999999998</v>
      </c>
      <c r="P25" s="830"/>
      <c r="Q25" s="830"/>
      <c r="R25" s="830">
        <v>25363.42</v>
      </c>
      <c r="S25" s="830"/>
      <c r="T25" s="856"/>
      <c r="U25" s="283">
        <v>2855.498</v>
      </c>
      <c r="DW25" s="187"/>
      <c r="DX25" s="187"/>
    </row>
    <row r="26" spans="1:128" s="290" customFormat="1" ht="14.25" customHeight="1">
      <c r="A26" s="284"/>
      <c r="B26" s="285"/>
      <c r="C26" s="285"/>
      <c r="D26" s="286"/>
      <c r="E26" s="285"/>
      <c r="F26" s="285"/>
      <c r="G26" s="270"/>
      <c r="H26" s="270"/>
      <c r="I26" s="270"/>
      <c r="J26" s="270"/>
      <c r="K26" s="270"/>
      <c r="L26" s="270"/>
      <c r="M26" s="287"/>
      <c r="N26" s="288"/>
      <c r="O26" s="289"/>
      <c r="P26" s="289"/>
      <c r="Q26" s="289"/>
      <c r="R26" s="289"/>
      <c r="S26" s="289"/>
      <c r="T26" s="289"/>
      <c r="U26" s="273"/>
      <c r="V26" s="273"/>
      <c r="W26" s="273"/>
      <c r="X26" s="273"/>
      <c r="Y26" s="273"/>
      <c r="Z26" s="273"/>
      <c r="AA26" s="273"/>
      <c r="AB26" s="273"/>
      <c r="AC26" s="273"/>
      <c r="AD26" s="273"/>
      <c r="AE26" s="273"/>
      <c r="AF26" s="273"/>
      <c r="AG26" s="273"/>
      <c r="AH26" s="273"/>
      <c r="AI26" s="273"/>
      <c r="AJ26" s="273"/>
      <c r="AK26" s="273"/>
      <c r="AL26" s="273"/>
      <c r="AM26" s="273"/>
      <c r="AN26" s="273"/>
      <c r="AO26" s="273"/>
      <c r="AP26" s="273"/>
      <c r="AQ26" s="273"/>
      <c r="AR26" s="273"/>
      <c r="AS26" s="273"/>
      <c r="AT26" s="273"/>
      <c r="AU26" s="273"/>
      <c r="AV26" s="273"/>
      <c r="AW26" s="273"/>
      <c r="AX26" s="273"/>
      <c r="AY26" s="273"/>
      <c r="AZ26" s="273"/>
      <c r="BA26" s="273"/>
      <c r="BB26" s="273"/>
      <c r="BC26" s="273"/>
      <c r="BD26" s="273"/>
      <c r="BE26" s="273"/>
      <c r="BF26" s="273"/>
      <c r="BG26" s="273"/>
      <c r="BH26" s="273"/>
      <c r="BI26" s="273"/>
      <c r="BJ26" s="273"/>
      <c r="BK26" s="273"/>
      <c r="BL26" s="273"/>
      <c r="BM26" s="273"/>
      <c r="BN26" s="273"/>
      <c r="BO26" s="273"/>
      <c r="BP26" s="273"/>
      <c r="BQ26" s="273"/>
      <c r="BR26" s="273"/>
      <c r="BS26" s="273"/>
      <c r="BT26" s="273"/>
      <c r="BU26" s="273"/>
      <c r="BV26" s="273"/>
      <c r="BW26" s="273"/>
      <c r="BX26" s="273"/>
      <c r="BY26" s="273"/>
      <c r="BZ26" s="273"/>
      <c r="CA26" s="273"/>
      <c r="CB26" s="273"/>
      <c r="CC26" s="273"/>
      <c r="CD26" s="273"/>
      <c r="CE26" s="273"/>
      <c r="CF26" s="273"/>
      <c r="CG26" s="273"/>
      <c r="CH26" s="273"/>
      <c r="CI26" s="273"/>
      <c r="CJ26" s="273"/>
      <c r="CK26" s="273"/>
      <c r="CL26" s="273"/>
      <c r="CM26" s="273"/>
      <c r="CN26" s="273"/>
      <c r="CO26" s="273"/>
      <c r="CP26" s="273"/>
      <c r="CQ26" s="273"/>
      <c r="CR26" s="273"/>
      <c r="CS26" s="273"/>
      <c r="CT26" s="273"/>
      <c r="CU26" s="273"/>
      <c r="CV26" s="273"/>
      <c r="CW26" s="273"/>
      <c r="CX26" s="273"/>
      <c r="CY26" s="273"/>
      <c r="CZ26" s="273"/>
      <c r="DA26" s="273"/>
      <c r="DB26" s="273"/>
      <c r="DC26" s="273"/>
      <c r="DD26" s="273"/>
      <c r="DE26" s="273"/>
      <c r="DF26" s="273"/>
      <c r="DG26" s="273"/>
      <c r="DH26" s="273"/>
      <c r="DI26" s="273"/>
      <c r="DJ26" s="273"/>
      <c r="DK26" s="273"/>
      <c r="DL26" s="273"/>
      <c r="DM26" s="273"/>
      <c r="DN26" s="273"/>
      <c r="DO26" s="273"/>
      <c r="DP26" s="273"/>
      <c r="DQ26" s="273"/>
      <c r="DR26" s="273"/>
      <c r="DS26" s="273"/>
      <c r="DT26" s="273"/>
      <c r="DU26" s="273"/>
      <c r="DV26" s="273"/>
      <c r="DW26" s="273"/>
      <c r="DX26" s="273"/>
    </row>
    <row r="27" spans="1:128" s="290" customFormat="1" ht="21" customHeight="1">
      <c r="A27" s="857" t="s">
        <v>1650</v>
      </c>
      <c r="B27" s="857"/>
      <c r="C27" s="857"/>
      <c r="D27" s="857"/>
      <c r="E27" s="857"/>
      <c r="F27" s="857"/>
      <c r="G27" s="857"/>
      <c r="H27" s="857"/>
      <c r="I27" s="857"/>
      <c r="J27" s="857"/>
      <c r="K27" s="857"/>
      <c r="L27" s="857"/>
      <c r="M27" s="857"/>
      <c r="N27" s="857"/>
      <c r="O27" s="857"/>
      <c r="P27" s="857"/>
      <c r="Q27" s="857"/>
      <c r="R27" s="857"/>
      <c r="S27" s="857"/>
      <c r="T27" s="857"/>
      <c r="U27" s="273"/>
      <c r="V27" s="273"/>
      <c r="W27" s="273"/>
      <c r="X27" s="273"/>
      <c r="Y27" s="273"/>
      <c r="Z27" s="273"/>
      <c r="AA27" s="273"/>
      <c r="AB27" s="273"/>
      <c r="AC27" s="273"/>
      <c r="AD27" s="273"/>
      <c r="AE27" s="273"/>
      <c r="AF27" s="273"/>
      <c r="AG27" s="273"/>
      <c r="AH27" s="273"/>
      <c r="AI27" s="273"/>
      <c r="AJ27" s="273"/>
      <c r="AK27" s="273"/>
      <c r="AL27" s="273"/>
      <c r="AM27" s="273"/>
      <c r="AN27" s="273"/>
      <c r="AO27" s="273"/>
      <c r="AP27" s="273"/>
      <c r="AQ27" s="273"/>
      <c r="AR27" s="273"/>
      <c r="AS27" s="273"/>
      <c r="AT27" s="273"/>
      <c r="AU27" s="273"/>
      <c r="AV27" s="273"/>
      <c r="AW27" s="273"/>
      <c r="AX27" s="273"/>
      <c r="AY27" s="273"/>
      <c r="AZ27" s="273"/>
      <c r="BA27" s="273"/>
      <c r="BB27" s="273"/>
      <c r="BC27" s="273"/>
      <c r="BD27" s="273"/>
      <c r="BE27" s="273"/>
      <c r="BF27" s="273"/>
      <c r="BG27" s="273"/>
      <c r="BH27" s="273"/>
      <c r="BI27" s="273"/>
      <c r="BJ27" s="273"/>
      <c r="BK27" s="273"/>
      <c r="BL27" s="273"/>
      <c r="BM27" s="273"/>
      <c r="BN27" s="273"/>
      <c r="BO27" s="273"/>
      <c r="BP27" s="273"/>
      <c r="BQ27" s="273"/>
      <c r="BR27" s="273"/>
      <c r="BS27" s="273"/>
      <c r="BT27" s="273"/>
      <c r="BU27" s="273"/>
      <c r="BV27" s="273"/>
      <c r="BW27" s="273"/>
      <c r="BX27" s="273"/>
      <c r="BY27" s="273"/>
      <c r="BZ27" s="273"/>
      <c r="CA27" s="273"/>
      <c r="CB27" s="273"/>
      <c r="CC27" s="273"/>
      <c r="CD27" s="273"/>
      <c r="CE27" s="273"/>
      <c r="CF27" s="273"/>
      <c r="CG27" s="273"/>
      <c r="CH27" s="273"/>
      <c r="CI27" s="273"/>
      <c r="CJ27" s="273"/>
      <c r="CK27" s="273"/>
      <c r="CL27" s="273"/>
      <c r="CM27" s="273"/>
      <c r="CN27" s="273"/>
      <c r="CO27" s="273"/>
      <c r="CP27" s="273"/>
      <c r="CQ27" s="273"/>
      <c r="CR27" s="273"/>
      <c r="CS27" s="273"/>
      <c r="CT27" s="273"/>
      <c r="CU27" s="273"/>
      <c r="CV27" s="273"/>
      <c r="CW27" s="273"/>
      <c r="CX27" s="273"/>
      <c r="CY27" s="273"/>
      <c r="CZ27" s="273"/>
      <c r="DA27" s="273"/>
      <c r="DB27" s="273"/>
      <c r="DC27" s="273"/>
      <c r="DD27" s="273"/>
      <c r="DE27" s="273"/>
      <c r="DF27" s="273"/>
      <c r="DG27" s="273"/>
      <c r="DH27" s="273"/>
      <c r="DI27" s="273"/>
      <c r="DJ27" s="273"/>
      <c r="DK27" s="273"/>
      <c r="DL27" s="273"/>
      <c r="DM27" s="273"/>
      <c r="DN27" s="273"/>
      <c r="DO27" s="273"/>
      <c r="DP27" s="273"/>
      <c r="DQ27" s="273"/>
      <c r="DR27" s="273"/>
      <c r="DS27" s="273"/>
      <c r="DT27" s="273"/>
      <c r="DU27" s="273"/>
      <c r="DV27" s="273"/>
      <c r="DW27" s="273"/>
      <c r="DX27" s="273"/>
    </row>
    <row r="28" spans="1:128" ht="21" customHeight="1">
      <c r="A28" s="858" t="s">
        <v>1651</v>
      </c>
      <c r="B28" s="858"/>
      <c r="C28" s="858"/>
      <c r="D28" s="858"/>
      <c r="E28" s="858"/>
      <c r="F28" s="858"/>
      <c r="G28" s="858"/>
      <c r="H28" s="858"/>
      <c r="I28" s="858"/>
      <c r="J28" s="858"/>
      <c r="K28" s="858"/>
      <c r="L28" s="858"/>
      <c r="M28" s="858"/>
      <c r="N28" s="858"/>
      <c r="O28" s="858"/>
      <c r="P28" s="858"/>
      <c r="Q28" s="858"/>
      <c r="R28" s="858"/>
      <c r="S28" s="858"/>
      <c r="T28" s="858"/>
    </row>
    <row r="29" spans="1:128" ht="21" customHeight="1">
      <c r="A29" s="826" t="s">
        <v>1652</v>
      </c>
      <c r="B29" s="826"/>
      <c r="C29" s="826"/>
      <c r="D29" s="826"/>
      <c r="E29" s="826"/>
      <c r="F29" s="826"/>
      <c r="G29" s="826"/>
      <c r="H29" s="826"/>
      <c r="I29" s="826"/>
      <c r="J29" s="826"/>
      <c r="K29" s="826"/>
      <c r="L29" s="826"/>
      <c r="M29" s="826"/>
      <c r="N29" s="826"/>
      <c r="O29" s="826"/>
      <c r="P29" s="826"/>
      <c r="Q29" s="826"/>
      <c r="R29" s="291"/>
      <c r="S29" s="291"/>
      <c r="T29" s="291"/>
    </row>
    <row r="30" spans="1:128" ht="21" customHeight="1">
      <c r="A30" s="826" t="s">
        <v>1653</v>
      </c>
      <c r="B30" s="826"/>
      <c r="C30" s="826"/>
      <c r="D30" s="826"/>
      <c r="E30" s="826"/>
      <c r="F30" s="826"/>
      <c r="G30" s="826"/>
      <c r="H30" s="826"/>
      <c r="I30" s="826"/>
      <c r="J30" s="826"/>
      <c r="K30" s="826"/>
      <c r="L30" s="826"/>
      <c r="M30" s="826"/>
      <c r="N30" s="826"/>
      <c r="O30" s="826"/>
      <c r="P30" s="826"/>
      <c r="Q30" s="826"/>
      <c r="R30" s="826"/>
      <c r="S30" s="826"/>
      <c r="T30" s="826"/>
    </row>
    <row r="31" spans="1:128" ht="21" customHeight="1">
      <c r="A31" s="858" t="s">
        <v>1654</v>
      </c>
      <c r="B31" s="858"/>
      <c r="C31" s="858"/>
      <c r="D31" s="858"/>
      <c r="E31" s="858"/>
      <c r="F31" s="858"/>
      <c r="G31" s="858"/>
      <c r="H31" s="858"/>
      <c r="I31" s="858"/>
      <c r="J31" s="858"/>
      <c r="K31" s="858"/>
      <c r="L31" s="858"/>
      <c r="M31" s="858"/>
      <c r="N31" s="858"/>
      <c r="O31" s="858"/>
      <c r="P31" s="858"/>
      <c r="Q31" s="858"/>
      <c r="R31" s="858"/>
      <c r="S31" s="858"/>
      <c r="T31" s="858"/>
      <c r="U31" s="292"/>
    </row>
    <row r="32" spans="1:128" ht="21" customHeight="1">
      <c r="A32" s="826"/>
      <c r="B32" s="826"/>
      <c r="C32" s="826"/>
      <c r="D32" s="826"/>
      <c r="E32" s="826"/>
      <c r="F32" s="826"/>
      <c r="G32" s="826"/>
      <c r="H32" s="826"/>
      <c r="I32" s="826"/>
      <c r="J32" s="826"/>
      <c r="K32" s="826"/>
      <c r="L32" s="826"/>
      <c r="M32" s="826"/>
      <c r="N32" s="826"/>
      <c r="O32" s="826"/>
      <c r="P32" s="826"/>
      <c r="Q32" s="826"/>
      <c r="R32" s="826"/>
      <c r="S32" s="826"/>
      <c r="T32" s="826"/>
    </row>
    <row r="33" spans="1:20" ht="21" customHeight="1">
      <c r="A33" s="293"/>
      <c r="B33" s="293"/>
      <c r="C33" s="293"/>
      <c r="D33" s="293"/>
      <c r="E33" s="293"/>
      <c r="F33" s="293"/>
      <c r="G33" s="293"/>
      <c r="H33" s="293"/>
      <c r="I33" s="293"/>
      <c r="J33" s="293"/>
      <c r="K33" s="293"/>
      <c r="L33" s="293"/>
      <c r="M33" s="293"/>
      <c r="N33" s="293"/>
      <c r="O33" s="293"/>
      <c r="P33" s="293"/>
      <c r="Q33" s="293"/>
      <c r="R33" s="293"/>
      <c r="S33" s="293"/>
      <c r="T33" s="293"/>
    </row>
    <row r="34" spans="1:20" ht="21" customHeight="1">
      <c r="A34" s="293"/>
      <c r="B34" s="293"/>
      <c r="C34" s="293"/>
      <c r="D34" s="293"/>
      <c r="E34" s="293"/>
      <c r="F34" s="293"/>
      <c r="G34" s="293"/>
      <c r="H34" s="293"/>
      <c r="I34" s="293"/>
      <c r="J34" s="293"/>
      <c r="K34" s="293"/>
      <c r="L34" s="293"/>
      <c r="M34" s="293"/>
      <c r="N34" s="293"/>
      <c r="O34" s="293"/>
      <c r="P34" s="293"/>
      <c r="Q34" s="293"/>
      <c r="R34" s="293"/>
      <c r="S34" s="293"/>
      <c r="T34" s="293"/>
    </row>
    <row r="35" spans="1:20" ht="21" customHeight="1">
      <c r="A35" s="293"/>
      <c r="B35" s="293"/>
      <c r="C35" s="293"/>
      <c r="D35" s="293"/>
      <c r="E35" s="293"/>
      <c r="F35" s="293"/>
      <c r="G35" s="293"/>
      <c r="H35" s="293"/>
      <c r="I35" s="293"/>
      <c r="J35" s="293"/>
      <c r="K35" s="293"/>
      <c r="L35" s="293"/>
      <c r="M35" s="293"/>
      <c r="N35" s="293"/>
      <c r="O35" s="293"/>
      <c r="P35" s="293"/>
      <c r="Q35" s="293"/>
      <c r="R35" s="293"/>
      <c r="S35" s="293"/>
      <c r="T35" s="293"/>
    </row>
    <row r="36" spans="1:20" ht="21" customHeight="1">
      <c r="A36" s="293"/>
      <c r="B36" s="293"/>
      <c r="C36" s="293"/>
      <c r="D36" s="293"/>
      <c r="E36" s="293"/>
      <c r="F36" s="293"/>
      <c r="G36" s="293"/>
      <c r="H36" s="293"/>
      <c r="I36" s="293"/>
      <c r="J36" s="293"/>
      <c r="K36" s="293"/>
      <c r="L36" s="293"/>
      <c r="M36" s="293"/>
      <c r="N36" s="293"/>
      <c r="O36" s="293"/>
      <c r="P36" s="293"/>
      <c r="Q36" s="293"/>
      <c r="R36" s="293"/>
      <c r="S36" s="293"/>
      <c r="T36" s="293"/>
    </row>
    <row r="37" spans="1:20" ht="21" customHeight="1">
      <c r="A37" s="293"/>
      <c r="B37" s="293"/>
      <c r="C37" s="293"/>
      <c r="D37" s="293"/>
      <c r="E37" s="293"/>
      <c r="F37" s="293"/>
      <c r="G37" s="293"/>
      <c r="H37" s="293"/>
      <c r="I37" s="293"/>
      <c r="J37" s="293"/>
      <c r="K37" s="293"/>
      <c r="L37" s="293"/>
      <c r="M37" s="293"/>
      <c r="N37" s="293"/>
      <c r="O37" s="293"/>
      <c r="P37" s="293"/>
      <c r="Q37" s="293"/>
      <c r="R37" s="293"/>
      <c r="S37" s="293"/>
      <c r="T37" s="293"/>
    </row>
    <row r="38" spans="1:20" ht="21" customHeight="1">
      <c r="A38" s="293"/>
      <c r="B38" s="293"/>
      <c r="C38" s="293"/>
      <c r="D38" s="293"/>
      <c r="E38" s="293"/>
      <c r="F38" s="293"/>
      <c r="G38" s="293"/>
      <c r="H38" s="293"/>
      <c r="I38" s="293"/>
      <c r="J38" s="293"/>
      <c r="K38" s="293"/>
      <c r="L38" s="293"/>
      <c r="M38" s="293"/>
      <c r="N38" s="293"/>
      <c r="O38" s="293"/>
      <c r="P38" s="293"/>
      <c r="Q38" s="293"/>
      <c r="R38" s="293"/>
      <c r="S38" s="293"/>
      <c r="T38" s="293"/>
    </row>
  </sheetData>
  <mergeCells count="43">
    <mergeCell ref="A32:T32"/>
    <mergeCell ref="B25:C25"/>
    <mergeCell ref="E25:F25"/>
    <mergeCell ref="G25:I25"/>
    <mergeCell ref="J25:K25"/>
    <mergeCell ref="O25:Q25"/>
    <mergeCell ref="R25:T25"/>
    <mergeCell ref="A27:T27"/>
    <mergeCell ref="A28:T28"/>
    <mergeCell ref="A29:Q29"/>
    <mergeCell ref="A30:T30"/>
    <mergeCell ref="A31:T31"/>
    <mergeCell ref="R24:T24"/>
    <mergeCell ref="B23:C23"/>
    <mergeCell ref="E23:F23"/>
    <mergeCell ref="G23:I23"/>
    <mergeCell ref="J23:K23"/>
    <mergeCell ref="O23:Q23"/>
    <mergeCell ref="R23:T23"/>
    <mergeCell ref="B24:C24"/>
    <mergeCell ref="E24:F24"/>
    <mergeCell ref="G24:I24"/>
    <mergeCell ref="J24:K24"/>
    <mergeCell ref="O24:Q24"/>
    <mergeCell ref="A21:T21"/>
    <mergeCell ref="B22:C22"/>
    <mergeCell ref="E22:F22"/>
    <mergeCell ref="G22:I22"/>
    <mergeCell ref="J22:K22"/>
    <mergeCell ref="O22:Q22"/>
    <mergeCell ref="R22:T22"/>
    <mergeCell ref="G18:I18"/>
    <mergeCell ref="A1:T1"/>
    <mergeCell ref="A2:T2"/>
    <mergeCell ref="A3:A4"/>
    <mergeCell ref="B3:K3"/>
    <mergeCell ref="L3:S3"/>
    <mergeCell ref="T3:T4"/>
    <mergeCell ref="G5:I5"/>
    <mergeCell ref="G8:I8"/>
    <mergeCell ref="A11:T11"/>
    <mergeCell ref="G13:I13"/>
    <mergeCell ref="A16:T1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QT VẬN HÀNH CHUNG</vt:lpstr>
      <vt:lpstr>QT TUYẾN TỈNH</vt:lpstr>
      <vt:lpstr>CUT OF TIME</vt:lpstr>
      <vt:lpstr> DKXMN</vt:lpstr>
      <vt:lpstr>BB BÀN GIAO</vt:lpstr>
      <vt:lpstr>DG</vt:lpstr>
      <vt:lpstr>INVOICE MAU</vt:lpstr>
      <vt:lpstr>TKHQ PMD</vt:lpstr>
      <vt:lpstr>KHAI HQ</vt:lpstr>
      <vt:lpstr>BK CT KHAI HQ</vt:lpstr>
      <vt:lpstr>BK ĐỔI BILL</vt:lpstr>
      <vt:lpstr>BC NGÀY-OP</vt:lpstr>
      <vt:lpstr>BC TUẦN-OP</vt:lpstr>
      <vt:lpstr>BC THÁNG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HNC</dc:creator>
  <cp:lastModifiedBy>Admin</cp:lastModifiedBy>
  <cp:lastPrinted>2013-07-09T04:38:08Z</cp:lastPrinted>
  <dcterms:created xsi:type="dcterms:W3CDTF">2013-06-28T02:44:26Z</dcterms:created>
  <dcterms:modified xsi:type="dcterms:W3CDTF">2020-08-10T00:48:39Z</dcterms:modified>
</cp:coreProperties>
</file>