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B60B29D5-B909-4E97-961D-CEC20C43687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hiPhi" sheetId="1" r:id="rId1"/>
    <sheet name="ChiPhi_CoDinh" sheetId="2" r:id="rId2"/>
  </sheets>
  <definedNames>
    <definedName name="_xlnm._FilterDatabase" localSheetId="0" hidden="1">ChiPhi!$A$4:$I$37</definedName>
    <definedName name="_xlnm._FilterDatabase" localSheetId="1" hidden="1">ChiPhi_CoDinh!$A$6:$E$6</definedName>
  </definedNames>
  <calcPr calcId="181029"/>
</workbook>
</file>

<file path=xl/calcChain.xml><?xml version="1.0" encoding="utf-8"?>
<calcChain xmlns="http://schemas.openxmlformats.org/spreadsheetml/2006/main">
  <c r="H49" i="1" l="1"/>
  <c r="H46" i="1"/>
  <c r="H45" i="1"/>
  <c r="H44" i="1"/>
  <c r="H57" i="1"/>
  <c r="H56" i="1"/>
  <c r="H55" i="1"/>
  <c r="H54" i="1"/>
  <c r="H52" i="1"/>
  <c r="H53" i="1"/>
  <c r="H51" i="1"/>
  <c r="H50" i="1"/>
  <c r="H48" i="1"/>
  <c r="H47" i="1"/>
  <c r="H43" i="1" l="1"/>
  <c r="H42" i="1" l="1"/>
  <c r="H41" i="1" l="1"/>
  <c r="H40" i="1"/>
  <c r="H39" i="1"/>
  <c r="H38" i="1" l="1"/>
  <c r="H37" i="1" l="1"/>
  <c r="H36" i="1" l="1"/>
  <c r="H35" i="1" l="1"/>
  <c r="G7" i="1"/>
  <c r="H34" i="1" l="1"/>
  <c r="H33" i="1"/>
  <c r="H19" i="1" l="1"/>
  <c r="H32" i="1" l="1"/>
  <c r="D4" i="2" l="1"/>
  <c r="H31" i="1"/>
  <c r="H30" i="1" l="1"/>
  <c r="H29" i="1" l="1"/>
  <c r="D3" i="2" l="1"/>
  <c r="D5" i="2" s="1"/>
  <c r="G3" i="1"/>
  <c r="H6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3" i="1"/>
  <c r="H22" i="1"/>
  <c r="H24" i="1"/>
  <c r="H25" i="1"/>
  <c r="H26" i="1"/>
  <c r="H27" i="1"/>
  <c r="H28" i="1"/>
  <c r="H5" i="1"/>
  <c r="F7" i="1" l="1"/>
  <c r="F3" i="1" l="1"/>
  <c r="H7" i="1"/>
  <c r="H3" i="1" s="1"/>
</calcChain>
</file>

<file path=xl/sharedStrings.xml><?xml version="1.0" encoding="utf-8"?>
<sst xmlns="http://schemas.openxmlformats.org/spreadsheetml/2006/main" count="291" uniqueCount="108">
  <si>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</si>
  <si>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</si>
  <si>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</si>
  <si>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</si>
  <si>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</si>
  <si>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</si>
  <si>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</si>
  <si>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</si>
  <si>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</si>
  <si>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</si>
  <si>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</si>
  <si>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</si>
  <si>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</si>
  <si>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</si>
  <si>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</si>
  <si>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</si>
  <si>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</si>
  <si>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</si>
  <si>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Chi phí host tháng 6/2019</t>
  </si>
  <si>
    <t>Chi phí thành lập doanh nghiệp</t>
  </si>
  <si>
    <t>Chi phí mua biển công ty</t>
  </si>
  <si>
    <t>Chi phí mua token key</t>
  </si>
  <si>
    <t>3 năm</t>
  </si>
  <si>
    <t>Chỉ phải nộp nửa năm do thành lập từ 24/7</t>
  </si>
  <si>
    <t>25/7/2019</t>
  </si>
  <si>
    <t>DuyOT
DoanLV4</t>
  </si>
  <si>
    <t>Chi phí host tháng 7/2019</t>
  </si>
  <si>
    <t>Chi phí mua hóa đơn điện tử (300 đơn)</t>
  </si>
  <si>
    <t>22/8/2019</t>
  </si>
  <si>
    <t>Nhóm</t>
  </si>
  <si>
    <t>Host</t>
  </si>
  <si>
    <t>Domain</t>
  </si>
  <si>
    <t>Setup Company</t>
  </si>
  <si>
    <t>Nộp thuế muôn bài</t>
  </si>
  <si>
    <t>Chi phí host tháng 8/2019</t>
  </si>
  <si>
    <t>15 USD/tháng + 11K phí ngân hàng</t>
  </si>
  <si>
    <t>Chi phí host tháng 9/2019</t>
  </si>
  <si>
    <t>In  hợp đồng và gửi xuống đối tác VNC</t>
  </si>
  <si>
    <t>Other</t>
  </si>
  <si>
    <t>29/9/2019</t>
  </si>
  <si>
    <t>Mua quà tặng vợ anh Thiện (VNC)</t>
  </si>
  <si>
    <t>Chi phí host tháng 10/2019</t>
  </si>
  <si>
    <t>Chi phí host tháng 11/2019</t>
  </si>
  <si>
    <t>Thuê luật sư</t>
  </si>
  <si>
    <t>Chi phí làm nộp thuế tự động đăng ký với Sở KHĐT</t>
  </si>
  <si>
    <t>Thanh toán</t>
  </si>
  <si>
    <t>Đã thanh toán cho Đoàn và Duy ngày 7/9/2019</t>
  </si>
  <si>
    <t>Chi phí lương kế toán năm 2019</t>
  </si>
  <si>
    <t>Thuê kế toán</t>
  </si>
  <si>
    <t>Chi phí host tháng 12/2019</t>
  </si>
  <si>
    <t>Đã thanh toán</t>
  </si>
  <si>
    <t>Chưa thanh toán</t>
  </si>
  <si>
    <t>Thuế môn bài năm 2020</t>
  </si>
  <si>
    <t>Nộp điện tử qua tài khoản</t>
  </si>
  <si>
    <t>Lương kế toán</t>
  </si>
  <si>
    <t>Danh sách chi phí cố định hàng tháng của công ty</t>
  </si>
  <si>
    <t>Đơn giá</t>
  </si>
  <si>
    <t>Tháng</t>
  </si>
  <si>
    <t>Tin nhắn tài khoản</t>
  </si>
  <si>
    <t>Thuế môn bài</t>
  </si>
  <si>
    <t>Năm</t>
  </si>
  <si>
    <t>Không phát sinh doanh thu thì 2tr/1 năm</t>
  </si>
  <si>
    <t xml:space="preserve">Tháng: </t>
  </si>
  <si>
    <t>Năm:</t>
  </si>
  <si>
    <t>Tổng chi 1 năm</t>
  </si>
  <si>
    <t>Chữ ký số</t>
  </si>
  <si>
    <t>Chi phí host tháng 01/2020</t>
  </si>
  <si>
    <t>Chi phí host tháng 02/2020</t>
  </si>
  <si>
    <t>Chi phí lương kế toán tháng 1/2020 trc khi cắt hợp đồng thuê</t>
  </si>
  <si>
    <t>1500000/3 năm</t>
  </si>
  <si>
    <t>Hóa đơn điện tử</t>
  </si>
  <si>
    <t>3 trăm tờ</t>
  </si>
  <si>
    <t>Chi phí host tháng 03/2020</t>
  </si>
  <si>
    <t>Nạp tiền vào tài khoản ngân hàng của công ty để duy trì</t>
  </si>
  <si>
    <t>Chi phí host tháng 04/2020</t>
  </si>
  <si>
    <t>Chi phí lương kế toán 03 tháng 2-3-4/2020</t>
  </si>
  <si>
    <t>Chi phí host tháng 05/2020</t>
  </si>
  <si>
    <t>Đã thanh toán 27/5/2020</t>
  </si>
  <si>
    <t>Chi phí host tháng 06/2020</t>
  </si>
  <si>
    <t>Chi phí lương kế toán 02 tháng 5-6/2020</t>
  </si>
  <si>
    <t>Đã thanh toán 25/8/2020</t>
  </si>
  <si>
    <t>Chi phí host tháng 07/2020</t>
  </si>
  <si>
    <t>Chi phí lương kế toán 03 tháng 7-8-9/2020</t>
  </si>
  <si>
    <t>Chi phí host tháng 08/2020</t>
  </si>
  <si>
    <t>Chi phí host tháng 09/2020</t>
  </si>
  <si>
    <t>Chi phí host tháng 10/2020</t>
  </si>
  <si>
    <t>Đã thanh toán 15/11/2020</t>
  </si>
  <si>
    <t>Chi phí host tháng 11/2020</t>
  </si>
  <si>
    <t>Chi phí lương kế toán 03 tháng 10-11-12/2020</t>
  </si>
  <si>
    <t>31/12/2020</t>
  </si>
  <si>
    <t>Thuế môn bài năm 2021</t>
  </si>
  <si>
    <t>Chi phí host tháng 12/2020</t>
  </si>
  <si>
    <t>21/1/2021</t>
  </si>
  <si>
    <t>Chi phí host tháng 1/2021</t>
  </si>
  <si>
    <t>Đã thanh toán 18/2/2021</t>
  </si>
  <si>
    <t>Chi phí host tháng 2/2021</t>
  </si>
  <si>
    <t>Chi phí lương kế toán 03 tháng 1-2-3/2021</t>
  </si>
  <si>
    <t>Chi phí host tháng 3/2021</t>
  </si>
  <si>
    <t>Chi phí host tháng 4/2021</t>
  </si>
  <si>
    <t>Đã thanh toán 22/5/2021</t>
  </si>
  <si>
    <t>Gia hạn tên miền tới 4/6/2023</t>
  </si>
  <si>
    <t>Chi phí host tháng 5/2021</t>
  </si>
  <si>
    <t>Chi phí host tháng 6/2021</t>
  </si>
  <si>
    <t>Chi phí host tháng 7/2021</t>
  </si>
  <si>
    <t>Chi phí host tháng 8/2021</t>
  </si>
  <si>
    <t>Chi phí host tháng 9/2021</t>
  </si>
  <si>
    <t>5 USD/tháng + 11K phí ngân hàng</t>
  </si>
  <si>
    <t>Đã thanh toán 22/9/2021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</si>
</sst>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#,##0;[Red]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/>
    <xf numFmtId="3" fontId="0" fillId="0" borderId="0" xfId="1" applyNumberFormat="1" applyFont="1"/>
    <xf numFmtId="3" fontId="0" fillId="0" borderId="0" xfId="1" applyNumberFormat="1" applyFont="1" applyBorder="1" applyAlignment="1">
      <alignment horizontal="right"/>
    </xf>
    <xf numFmtId="166" fontId="0" fillId="3" borderId="1" xfId="1" applyNumberFormat="1" applyFont="1" applyFill="1" applyBorder="1" applyAlignment="1">
      <alignment horizontal="right"/>
    </xf>
    <xf numFmtId="164" fontId="0" fillId="0" borderId="1" xfId="1" applyFont="1" applyBorder="1"/>
    <xf numFmtId="0" fontId="0" fillId="0" borderId="0" xfId="0" applyFill="1"/>
    <xf numFmtId="0" fontId="0" fillId="4" borderId="1" xfId="0" applyFill="1" applyBorder="1"/>
    <xf numFmtId="3" fontId="0" fillId="4" borderId="1" xfId="1" applyNumberFormat="1" applyFont="1" applyFill="1" applyBorder="1" applyAlignment="1">
      <alignment horizontal="right"/>
    </xf>
    <xf numFmtId="3" fontId="0" fillId="4" borderId="1" xfId="1" applyNumberFormat="1" applyFont="1" applyFill="1" applyBorder="1"/>
    <xf numFmtId="14" fontId="0" fillId="4" borderId="1" xfId="0" applyNumberFormat="1" applyFill="1" applyBorder="1"/>
    <xf numFmtId="14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wrapText="1"/>
    </xf>
    <xf numFmtId="3" fontId="2" fillId="0" borderId="0" xfId="1" applyNumberFormat="1" applyFont="1" applyBorder="1" applyAlignment="1">
      <alignment horizontal="right"/>
    </xf>
    <xf numFmtId="17" fontId="0" fillId="4" borderId="1" xfId="0" quotePrefix="1" applyNumberFormat="1" applyFill="1" applyBorder="1" applyAlignment="1">
      <alignment horizontal="right"/>
    </xf>
    <xf numFmtId="165" fontId="0" fillId="4" borderId="1" xfId="1" applyNumberFormat="1" applyFont="1" applyFill="1" applyBorder="1" applyAlignment="1">
      <alignment horizontal="left" wrapText="1"/>
    </xf>
    <xf numFmtId="0" fontId="0" fillId="4" borderId="1" xfId="0" applyFill="1" applyBorder="1" applyAlignment="1">
      <alignment horizontal="right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topLeftCell="A40" zoomScale="88" zoomScaleNormal="88" workbookViewId="0">
      <selection activeCell="A42" sqref="A42:J49"/>
    </sheetView>
  </sheetViews>
  <sheetFormatPr defaultRowHeight="14.5" x14ac:dyDescent="0.35"/>
  <cols>
    <col min="1" max="1" width="6" customWidth="1"/>
    <col min="2" max="2" width="32.90625" customWidth="1"/>
    <col min="3" max="3" width="14.7265625" customWidth="1"/>
    <col min="4" max="4" width="10.08984375" customWidth="1"/>
    <col min="5" max="5" width="11.54296875" customWidth="1"/>
    <col min="6" max="6" width="14.54296875" style="15" customWidth="1"/>
    <col min="7" max="7" width="13.90625" style="15" customWidth="1"/>
    <col min="8" max="8" width="13.7265625" style="15" customWidth="1"/>
    <col min="9" max="9" width="36.54296875" customWidth="1"/>
    <col min="10" max="10" width="24.7265625" customWidth="1"/>
  </cols>
  <sheetData>
    <row r="1" spans="1:10" x14ac:dyDescent="0.35">
      <c r="A1" s="30" t="s">
        <v>12</v>
      </c>
      <c r="B1" s="30"/>
      <c r="C1" s="30"/>
      <c r="D1" s="30"/>
      <c r="E1" s="30"/>
      <c r="F1" s="30"/>
      <c r="G1" s="30"/>
      <c r="H1" s="30"/>
      <c r="I1" s="30"/>
    </row>
    <row r="2" spans="1:10" x14ac:dyDescent="0.35">
      <c r="A2" s="4"/>
      <c r="B2" s="4"/>
      <c r="C2" s="6"/>
      <c r="D2" s="4"/>
      <c r="E2" s="4"/>
      <c r="F2" s="4"/>
      <c r="G2" s="9"/>
      <c r="H2" s="8"/>
      <c r="I2" s="4"/>
    </row>
    <row r="3" spans="1:10" x14ac:dyDescent="0.35">
      <c r="F3" s="16">
        <f>SUM(F5:F257)</f>
        <v>39014000</v>
      </c>
      <c r="G3" s="16">
        <f>SUM(G5:G257)</f>
        <v>36159000</v>
      </c>
      <c r="H3" s="26">
        <f>SUM(H5:H257)</f>
        <v>2855000</v>
      </c>
    </row>
    <row r="4" spans="1:10" x14ac:dyDescent="0.35">
      <c r="A4" s="3" t="s">
        <v>0</v>
      </c>
      <c r="B4" s="3" t="s">
        <v>1</v>
      </c>
      <c r="C4" s="3" t="s">
        <v>29</v>
      </c>
      <c r="D4" s="3" t="s">
        <v>5</v>
      </c>
      <c r="E4" s="3" t="s">
        <v>14</v>
      </c>
      <c r="F4" s="3" t="s">
        <v>2</v>
      </c>
      <c r="G4" s="3" t="s">
        <v>50</v>
      </c>
      <c r="H4" s="3" t="s">
        <v>51</v>
      </c>
      <c r="I4" s="3" t="s">
        <v>3</v>
      </c>
      <c r="J4" s="3" t="s">
        <v>45</v>
      </c>
    </row>
    <row r="5" spans="1:10" ht="40" customHeight="1" x14ac:dyDescent="0.35">
      <c r="A5" s="20">
        <v>1</v>
      </c>
      <c r="B5" s="20" t="s">
        <v>4</v>
      </c>
      <c r="C5" s="20" t="s">
        <v>30</v>
      </c>
      <c r="D5" s="25" t="s">
        <v>25</v>
      </c>
      <c r="E5" s="27" t="s">
        <v>13</v>
      </c>
      <c r="F5" s="21">
        <v>1200000</v>
      </c>
      <c r="G5" s="21">
        <v>1200000</v>
      </c>
      <c r="H5" s="22">
        <f>F5-G5</f>
        <v>0</v>
      </c>
      <c r="I5" s="25" t="s">
        <v>7</v>
      </c>
      <c r="J5" s="28" t="s">
        <v>46</v>
      </c>
    </row>
    <row r="6" spans="1:10" x14ac:dyDescent="0.35">
      <c r="A6" s="20">
        <v>2</v>
      </c>
      <c r="B6" s="20" t="s">
        <v>9</v>
      </c>
      <c r="C6" s="20" t="s">
        <v>31</v>
      </c>
      <c r="D6" s="20" t="s">
        <v>8</v>
      </c>
      <c r="E6" s="23">
        <v>43215</v>
      </c>
      <c r="F6" s="21">
        <v>200000</v>
      </c>
      <c r="G6" s="21">
        <v>200000</v>
      </c>
      <c r="H6" s="22">
        <f t="shared" ref="H6:H28" si="0">F6-G6</f>
        <v>0</v>
      </c>
      <c r="I6" s="20"/>
      <c r="J6" s="28" t="s">
        <v>77</v>
      </c>
    </row>
    <row r="7" spans="1:10" x14ac:dyDescent="0.35">
      <c r="A7" s="20">
        <v>3</v>
      </c>
      <c r="B7" s="20" t="s">
        <v>10</v>
      </c>
      <c r="C7" s="20" t="s">
        <v>30</v>
      </c>
      <c r="D7" s="20" t="s">
        <v>6</v>
      </c>
      <c r="E7" s="20"/>
      <c r="F7" s="21">
        <f>5*12*23000</f>
        <v>1380000</v>
      </c>
      <c r="G7" s="21">
        <f>5*12*23000</f>
        <v>1380000</v>
      </c>
      <c r="H7" s="22">
        <f t="shared" si="0"/>
        <v>0</v>
      </c>
      <c r="I7" s="20" t="s">
        <v>11</v>
      </c>
      <c r="J7" s="28" t="s">
        <v>77</v>
      </c>
    </row>
    <row r="8" spans="1:10" x14ac:dyDescent="0.35">
      <c r="A8" s="20">
        <v>4</v>
      </c>
      <c r="B8" s="20" t="s">
        <v>15</v>
      </c>
      <c r="C8" s="20" t="s">
        <v>30</v>
      </c>
      <c r="D8" s="20" t="s">
        <v>8</v>
      </c>
      <c r="E8" s="23">
        <v>43501</v>
      </c>
      <c r="F8" s="21">
        <v>365000</v>
      </c>
      <c r="G8" s="21">
        <v>365000</v>
      </c>
      <c r="H8" s="22">
        <f t="shared" si="0"/>
        <v>0</v>
      </c>
      <c r="I8" s="20" t="s">
        <v>35</v>
      </c>
      <c r="J8" s="28" t="s">
        <v>77</v>
      </c>
    </row>
    <row r="9" spans="1:10" x14ac:dyDescent="0.35">
      <c r="A9" s="20">
        <v>5</v>
      </c>
      <c r="B9" s="20" t="s">
        <v>16</v>
      </c>
      <c r="C9" s="20" t="s">
        <v>30</v>
      </c>
      <c r="D9" s="20" t="s">
        <v>8</v>
      </c>
      <c r="E9" s="23">
        <v>43502</v>
      </c>
      <c r="F9" s="21">
        <v>365000</v>
      </c>
      <c r="G9" s="21">
        <v>365000</v>
      </c>
      <c r="H9" s="22">
        <f t="shared" si="0"/>
        <v>0</v>
      </c>
      <c r="I9" s="20" t="s">
        <v>35</v>
      </c>
      <c r="J9" s="28" t="s">
        <v>77</v>
      </c>
    </row>
    <row r="10" spans="1:10" x14ac:dyDescent="0.35">
      <c r="A10" s="20">
        <v>6</v>
      </c>
      <c r="B10" s="20" t="s">
        <v>17</v>
      </c>
      <c r="C10" s="20" t="s">
        <v>31</v>
      </c>
      <c r="D10" s="20" t="s">
        <v>8</v>
      </c>
      <c r="E10" s="23">
        <v>43502</v>
      </c>
      <c r="F10" s="21">
        <v>314000</v>
      </c>
      <c r="G10" s="21">
        <v>314000</v>
      </c>
      <c r="H10" s="22">
        <f t="shared" si="0"/>
        <v>0</v>
      </c>
      <c r="I10" s="20"/>
      <c r="J10" s="28" t="s">
        <v>77</v>
      </c>
    </row>
    <row r="11" spans="1:10" x14ac:dyDescent="0.35">
      <c r="A11" s="20">
        <v>7</v>
      </c>
      <c r="B11" s="20" t="s">
        <v>18</v>
      </c>
      <c r="C11" s="20" t="s">
        <v>30</v>
      </c>
      <c r="D11" s="20" t="s">
        <v>8</v>
      </c>
      <c r="E11" s="23">
        <v>43503</v>
      </c>
      <c r="F11" s="21">
        <v>375000</v>
      </c>
      <c r="G11" s="21">
        <v>375000</v>
      </c>
      <c r="H11" s="22">
        <f t="shared" si="0"/>
        <v>0</v>
      </c>
      <c r="I11" s="20" t="s">
        <v>35</v>
      </c>
      <c r="J11" s="28" t="s">
        <v>77</v>
      </c>
    </row>
    <row r="12" spans="1:10" x14ac:dyDescent="0.35">
      <c r="A12" s="20">
        <v>8</v>
      </c>
      <c r="B12" s="20" t="s">
        <v>19</v>
      </c>
      <c r="C12" s="20" t="s">
        <v>32</v>
      </c>
      <c r="D12" s="20" t="s">
        <v>8</v>
      </c>
      <c r="E12" s="29" t="s">
        <v>24</v>
      </c>
      <c r="F12" s="21">
        <v>2000000</v>
      </c>
      <c r="G12" s="21">
        <v>2000000</v>
      </c>
      <c r="H12" s="22">
        <f t="shared" si="0"/>
        <v>0</v>
      </c>
      <c r="I12" s="20" t="s">
        <v>43</v>
      </c>
      <c r="J12" s="28" t="s">
        <v>77</v>
      </c>
    </row>
    <row r="13" spans="1:10" x14ac:dyDescent="0.35">
      <c r="A13" s="20">
        <v>9</v>
      </c>
      <c r="B13" s="20" t="s">
        <v>20</v>
      </c>
      <c r="C13" s="20" t="s">
        <v>32</v>
      </c>
      <c r="D13" s="20" t="s">
        <v>8</v>
      </c>
      <c r="E13" s="29" t="s">
        <v>24</v>
      </c>
      <c r="F13" s="21">
        <v>200000</v>
      </c>
      <c r="G13" s="21">
        <v>200000</v>
      </c>
      <c r="H13" s="22">
        <f t="shared" si="0"/>
        <v>0</v>
      </c>
      <c r="I13" s="20"/>
      <c r="J13" s="28" t="s">
        <v>77</v>
      </c>
    </row>
    <row r="14" spans="1:10" s="19" customFormat="1" x14ac:dyDescent="0.35">
      <c r="A14" s="20">
        <v>10</v>
      </c>
      <c r="B14" s="20" t="s">
        <v>21</v>
      </c>
      <c r="C14" s="20" t="s">
        <v>32</v>
      </c>
      <c r="D14" s="20" t="s">
        <v>8</v>
      </c>
      <c r="E14" s="29" t="s">
        <v>24</v>
      </c>
      <c r="F14" s="21">
        <v>1500000</v>
      </c>
      <c r="G14" s="21">
        <v>1500000</v>
      </c>
      <c r="H14" s="22">
        <f t="shared" si="0"/>
        <v>0</v>
      </c>
      <c r="I14" s="20" t="s">
        <v>22</v>
      </c>
      <c r="J14" s="28" t="s">
        <v>80</v>
      </c>
    </row>
    <row r="15" spans="1:10" s="19" customFormat="1" x14ac:dyDescent="0.35">
      <c r="A15" s="20">
        <v>11</v>
      </c>
      <c r="B15" s="20" t="s">
        <v>33</v>
      </c>
      <c r="C15" s="20" t="s">
        <v>32</v>
      </c>
      <c r="D15" s="20" t="s">
        <v>8</v>
      </c>
      <c r="E15" s="29" t="s">
        <v>24</v>
      </c>
      <c r="F15" s="21">
        <v>1000000</v>
      </c>
      <c r="G15" s="21">
        <v>1000000</v>
      </c>
      <c r="H15" s="22">
        <f t="shared" si="0"/>
        <v>0</v>
      </c>
      <c r="I15" s="20" t="s">
        <v>23</v>
      </c>
      <c r="J15" s="28" t="s">
        <v>80</v>
      </c>
    </row>
    <row r="16" spans="1:10" s="19" customFormat="1" x14ac:dyDescent="0.35">
      <c r="A16" s="20">
        <v>12</v>
      </c>
      <c r="B16" s="20" t="s">
        <v>26</v>
      </c>
      <c r="C16" s="20" t="s">
        <v>30</v>
      </c>
      <c r="D16" s="20" t="s">
        <v>8</v>
      </c>
      <c r="E16" s="23">
        <v>43473</v>
      </c>
      <c r="F16" s="21">
        <v>365000</v>
      </c>
      <c r="G16" s="21">
        <v>365000</v>
      </c>
      <c r="H16" s="22">
        <f t="shared" si="0"/>
        <v>0</v>
      </c>
      <c r="I16" s="20" t="s">
        <v>35</v>
      </c>
      <c r="J16" s="20" t="s">
        <v>86</v>
      </c>
    </row>
    <row r="17" spans="1:10" s="19" customFormat="1" x14ac:dyDescent="0.35">
      <c r="A17" s="20">
        <v>13</v>
      </c>
      <c r="B17" s="20" t="s">
        <v>27</v>
      </c>
      <c r="C17" s="20" t="s">
        <v>32</v>
      </c>
      <c r="D17" s="20" t="s">
        <v>8</v>
      </c>
      <c r="E17" s="24" t="s">
        <v>28</v>
      </c>
      <c r="F17" s="21">
        <v>1500000</v>
      </c>
      <c r="G17" s="21">
        <v>1500000</v>
      </c>
      <c r="H17" s="22">
        <f t="shared" si="0"/>
        <v>0</v>
      </c>
      <c r="I17" s="20"/>
      <c r="J17" s="20" t="s">
        <v>86</v>
      </c>
    </row>
    <row r="18" spans="1:10" x14ac:dyDescent="0.35">
      <c r="A18" s="20">
        <v>14</v>
      </c>
      <c r="B18" s="20" t="s">
        <v>34</v>
      </c>
      <c r="C18" s="20" t="s">
        <v>30</v>
      </c>
      <c r="D18" s="20" t="s">
        <v>8</v>
      </c>
      <c r="E18" s="23">
        <v>43474</v>
      </c>
      <c r="F18" s="21">
        <v>365000</v>
      </c>
      <c r="G18" s="21">
        <v>365000</v>
      </c>
      <c r="H18" s="22">
        <f t="shared" si="0"/>
        <v>0</v>
      </c>
      <c r="I18" s="20" t="s">
        <v>35</v>
      </c>
      <c r="J18" s="20" t="s">
        <v>86</v>
      </c>
    </row>
    <row r="19" spans="1:10" ht="29" x14ac:dyDescent="0.35">
      <c r="A19" s="20">
        <v>15</v>
      </c>
      <c r="B19" s="25" t="s">
        <v>73</v>
      </c>
      <c r="C19" s="20" t="s">
        <v>32</v>
      </c>
      <c r="D19" s="20" t="s">
        <v>8</v>
      </c>
      <c r="E19" s="23">
        <v>43474</v>
      </c>
      <c r="F19" s="21">
        <v>1000000</v>
      </c>
      <c r="G19" s="21">
        <v>1000000</v>
      </c>
      <c r="H19" s="22">
        <f t="shared" ref="H19" si="1">F19-G19</f>
        <v>0</v>
      </c>
      <c r="I19" s="20"/>
      <c r="J19" s="20" t="s">
        <v>86</v>
      </c>
    </row>
    <row r="20" spans="1:10" x14ac:dyDescent="0.35">
      <c r="A20" s="20">
        <v>16</v>
      </c>
      <c r="B20" s="20" t="s">
        <v>36</v>
      </c>
      <c r="C20" s="20" t="s">
        <v>30</v>
      </c>
      <c r="D20" s="20" t="s">
        <v>8</v>
      </c>
      <c r="E20" s="23">
        <v>43475</v>
      </c>
      <c r="F20" s="21">
        <v>365000</v>
      </c>
      <c r="G20" s="21">
        <v>365000</v>
      </c>
      <c r="H20" s="22">
        <f t="shared" si="0"/>
        <v>0</v>
      </c>
      <c r="I20" s="20" t="s">
        <v>35</v>
      </c>
      <c r="J20" s="20" t="s">
        <v>86</v>
      </c>
    </row>
    <row r="21" spans="1:10" x14ac:dyDescent="0.35">
      <c r="A21" s="20">
        <v>17</v>
      </c>
      <c r="B21" s="20" t="s">
        <v>37</v>
      </c>
      <c r="C21" s="20" t="s">
        <v>38</v>
      </c>
      <c r="D21" s="20" t="s">
        <v>8</v>
      </c>
      <c r="E21" s="24" t="s">
        <v>39</v>
      </c>
      <c r="F21" s="21">
        <v>60000</v>
      </c>
      <c r="G21" s="21">
        <v>60000</v>
      </c>
      <c r="H21" s="22">
        <f t="shared" si="0"/>
        <v>0</v>
      </c>
      <c r="I21" s="20"/>
      <c r="J21" s="20" t="s">
        <v>86</v>
      </c>
    </row>
    <row r="22" spans="1:10" x14ac:dyDescent="0.35">
      <c r="A22" s="20">
        <v>18</v>
      </c>
      <c r="B22" s="20" t="s">
        <v>41</v>
      </c>
      <c r="C22" s="20" t="s">
        <v>30</v>
      </c>
      <c r="D22" s="20" t="s">
        <v>8</v>
      </c>
      <c r="E22" s="23">
        <v>43476</v>
      </c>
      <c r="F22" s="21">
        <v>365000</v>
      </c>
      <c r="G22" s="21">
        <v>365000</v>
      </c>
      <c r="H22" s="22">
        <f>F22-G22</f>
        <v>0</v>
      </c>
      <c r="I22" s="20" t="s">
        <v>35</v>
      </c>
      <c r="J22" s="20" t="s">
        <v>86</v>
      </c>
    </row>
    <row r="23" spans="1:10" x14ac:dyDescent="0.35">
      <c r="A23" s="20">
        <v>19</v>
      </c>
      <c r="B23" s="20" t="s">
        <v>40</v>
      </c>
      <c r="C23" s="20" t="s">
        <v>38</v>
      </c>
      <c r="D23" s="20" t="s">
        <v>8</v>
      </c>
      <c r="E23" s="24" t="s">
        <v>39</v>
      </c>
      <c r="F23" s="21">
        <v>1500000</v>
      </c>
      <c r="G23" s="21">
        <v>1500000</v>
      </c>
      <c r="H23" s="22">
        <f>F23-G23</f>
        <v>0</v>
      </c>
      <c r="I23" s="20"/>
      <c r="J23" s="20" t="s">
        <v>94</v>
      </c>
    </row>
    <row r="24" spans="1:10" x14ac:dyDescent="0.35">
      <c r="A24" s="20">
        <v>20</v>
      </c>
      <c r="B24" s="20" t="s">
        <v>42</v>
      </c>
      <c r="C24" s="20" t="s">
        <v>30</v>
      </c>
      <c r="D24" s="20" t="s">
        <v>8</v>
      </c>
      <c r="E24" s="23">
        <v>43477</v>
      </c>
      <c r="F24" s="21">
        <v>365000</v>
      </c>
      <c r="G24" s="21">
        <v>365000</v>
      </c>
      <c r="H24" s="22">
        <f t="shared" si="0"/>
        <v>0</v>
      </c>
      <c r="I24" s="20" t="s">
        <v>35</v>
      </c>
      <c r="J24" s="20" t="s">
        <v>94</v>
      </c>
    </row>
    <row r="25" spans="1:10" ht="29" x14ac:dyDescent="0.35">
      <c r="A25" s="20">
        <v>21</v>
      </c>
      <c r="B25" s="25" t="s">
        <v>44</v>
      </c>
      <c r="C25" s="20" t="s">
        <v>32</v>
      </c>
      <c r="D25" s="20" t="s">
        <v>8</v>
      </c>
      <c r="E25" s="23">
        <v>43477</v>
      </c>
      <c r="F25" s="21">
        <v>500000</v>
      </c>
      <c r="G25" s="21">
        <v>500000</v>
      </c>
      <c r="H25" s="22">
        <f t="shared" si="0"/>
        <v>0</v>
      </c>
      <c r="I25" s="20" t="s">
        <v>43</v>
      </c>
      <c r="J25" s="20" t="s">
        <v>94</v>
      </c>
    </row>
    <row r="26" spans="1:10" x14ac:dyDescent="0.35">
      <c r="A26" s="20">
        <v>22</v>
      </c>
      <c r="B26" s="20" t="s">
        <v>47</v>
      </c>
      <c r="C26" s="20" t="s">
        <v>38</v>
      </c>
      <c r="D26" s="20" t="s">
        <v>8</v>
      </c>
      <c r="E26" s="23">
        <v>43831</v>
      </c>
      <c r="F26" s="21">
        <v>2000000</v>
      </c>
      <c r="G26" s="21">
        <v>2000000</v>
      </c>
      <c r="H26" s="22">
        <f t="shared" si="0"/>
        <v>0</v>
      </c>
      <c r="I26" s="20" t="s">
        <v>48</v>
      </c>
      <c r="J26" s="20" t="s">
        <v>94</v>
      </c>
    </row>
    <row r="27" spans="1:10" x14ac:dyDescent="0.35">
      <c r="A27" s="20">
        <v>23</v>
      </c>
      <c r="B27" s="20" t="s">
        <v>52</v>
      </c>
      <c r="C27" s="20" t="s">
        <v>38</v>
      </c>
      <c r="D27" s="20" t="s">
        <v>8</v>
      </c>
      <c r="E27" s="23">
        <v>43831</v>
      </c>
      <c r="F27" s="21">
        <v>2000000</v>
      </c>
      <c r="G27" s="21">
        <v>2000000</v>
      </c>
      <c r="H27" s="22">
        <f t="shared" si="0"/>
        <v>0</v>
      </c>
      <c r="I27" s="20" t="s">
        <v>53</v>
      </c>
      <c r="J27" s="20" t="s">
        <v>94</v>
      </c>
    </row>
    <row r="28" spans="1:10" x14ac:dyDescent="0.35">
      <c r="A28" s="20">
        <v>24</v>
      </c>
      <c r="B28" s="20" t="s">
        <v>49</v>
      </c>
      <c r="C28" s="20" t="s">
        <v>30</v>
      </c>
      <c r="D28" s="20" t="s">
        <v>8</v>
      </c>
      <c r="E28" s="23">
        <v>43831</v>
      </c>
      <c r="F28" s="21">
        <v>365000</v>
      </c>
      <c r="G28" s="21">
        <v>365000</v>
      </c>
      <c r="H28" s="22">
        <f t="shared" si="0"/>
        <v>0</v>
      </c>
      <c r="I28" s="20" t="s">
        <v>35</v>
      </c>
      <c r="J28" s="20" t="s">
        <v>94</v>
      </c>
    </row>
    <row r="29" spans="1:10" x14ac:dyDescent="0.35">
      <c r="A29" s="20">
        <v>25</v>
      </c>
      <c r="B29" s="20" t="s">
        <v>66</v>
      </c>
      <c r="C29" s="20" t="s">
        <v>30</v>
      </c>
      <c r="D29" s="20" t="s">
        <v>8</v>
      </c>
      <c r="E29" s="23">
        <v>43832</v>
      </c>
      <c r="F29" s="21">
        <v>365000</v>
      </c>
      <c r="G29" s="21">
        <v>365000</v>
      </c>
      <c r="H29" s="22">
        <f t="shared" ref="H29" si="2">F29-G29</f>
        <v>0</v>
      </c>
      <c r="I29" s="20" t="s">
        <v>35</v>
      </c>
      <c r="J29" s="20" t="s">
        <v>94</v>
      </c>
    </row>
    <row r="30" spans="1:10" x14ac:dyDescent="0.35">
      <c r="A30" s="20">
        <v>26</v>
      </c>
      <c r="B30" s="20" t="s">
        <v>67</v>
      </c>
      <c r="C30" s="20" t="s">
        <v>30</v>
      </c>
      <c r="D30" s="20" t="s">
        <v>8</v>
      </c>
      <c r="E30" s="23">
        <v>43833</v>
      </c>
      <c r="F30" s="21">
        <v>365000</v>
      </c>
      <c r="G30" s="21">
        <v>365000</v>
      </c>
      <c r="H30" s="22">
        <f t="shared" ref="H30:H32" si="3">F30-G30</f>
        <v>0</v>
      </c>
      <c r="I30" s="20" t="s">
        <v>35</v>
      </c>
      <c r="J30" s="20" t="s">
        <v>94</v>
      </c>
    </row>
    <row r="31" spans="1:10" ht="29" x14ac:dyDescent="0.35">
      <c r="A31" s="20">
        <v>27</v>
      </c>
      <c r="B31" s="25" t="s">
        <v>68</v>
      </c>
      <c r="C31" s="20" t="s">
        <v>38</v>
      </c>
      <c r="D31" s="20" t="s">
        <v>8</v>
      </c>
      <c r="E31" s="23">
        <v>43832</v>
      </c>
      <c r="F31" s="22">
        <v>1000000</v>
      </c>
      <c r="G31" s="22">
        <v>1000000</v>
      </c>
      <c r="H31" s="22">
        <f t="shared" si="3"/>
        <v>0</v>
      </c>
      <c r="I31" s="20"/>
      <c r="J31" s="20" t="s">
        <v>94</v>
      </c>
    </row>
    <row r="32" spans="1:10" x14ac:dyDescent="0.35">
      <c r="A32" s="20">
        <v>28</v>
      </c>
      <c r="B32" s="20" t="s">
        <v>72</v>
      </c>
      <c r="C32" s="20" t="s">
        <v>30</v>
      </c>
      <c r="D32" s="20" t="s">
        <v>8</v>
      </c>
      <c r="E32" s="23">
        <v>43834</v>
      </c>
      <c r="F32" s="21">
        <v>365000</v>
      </c>
      <c r="G32" s="21">
        <v>365000</v>
      </c>
      <c r="H32" s="22">
        <f t="shared" si="3"/>
        <v>0</v>
      </c>
      <c r="I32" s="20" t="s">
        <v>35</v>
      </c>
      <c r="J32" s="20" t="s">
        <v>94</v>
      </c>
    </row>
    <row r="33" spans="1:10" x14ac:dyDescent="0.35">
      <c r="A33" s="20">
        <v>29</v>
      </c>
      <c r="B33" s="20" t="s">
        <v>74</v>
      </c>
      <c r="C33" s="20" t="s">
        <v>30</v>
      </c>
      <c r="D33" s="20" t="s">
        <v>8</v>
      </c>
      <c r="E33" s="23">
        <v>43835</v>
      </c>
      <c r="F33" s="21">
        <v>365000</v>
      </c>
      <c r="G33" s="21">
        <v>365000</v>
      </c>
      <c r="H33" s="22">
        <f t="shared" ref="H33" si="4">F33-G33</f>
        <v>0</v>
      </c>
      <c r="I33" s="20" t="s">
        <v>35</v>
      </c>
      <c r="J33" s="20" t="s">
        <v>94</v>
      </c>
    </row>
    <row r="34" spans="1:10" ht="29" x14ac:dyDescent="0.35">
      <c r="A34" s="20">
        <v>30</v>
      </c>
      <c r="B34" s="25" t="s">
        <v>75</v>
      </c>
      <c r="C34" s="20" t="s">
        <v>38</v>
      </c>
      <c r="D34" s="20" t="s">
        <v>8</v>
      </c>
      <c r="E34" s="23">
        <v>43835</v>
      </c>
      <c r="F34" s="21">
        <v>1800000</v>
      </c>
      <c r="G34" s="21">
        <v>1800000</v>
      </c>
      <c r="H34" s="22">
        <f t="shared" ref="H34:H35" si="5">F34-G34</f>
        <v>0</v>
      </c>
      <c r="I34" s="20"/>
      <c r="J34" s="20" t="s">
        <v>94</v>
      </c>
    </row>
    <row r="35" spans="1:10" x14ac:dyDescent="0.35">
      <c r="A35" s="20">
        <v>31</v>
      </c>
      <c r="B35" s="25" t="s">
        <v>76</v>
      </c>
      <c r="C35" s="20" t="s">
        <v>30</v>
      </c>
      <c r="D35" s="20" t="s">
        <v>8</v>
      </c>
      <c r="E35" s="23">
        <v>43836</v>
      </c>
      <c r="F35" s="21">
        <v>365000</v>
      </c>
      <c r="G35" s="21">
        <v>365000</v>
      </c>
      <c r="H35" s="22">
        <f t="shared" si="5"/>
        <v>0</v>
      </c>
      <c r="I35" s="20" t="s">
        <v>35</v>
      </c>
      <c r="J35" s="20" t="s">
        <v>99</v>
      </c>
    </row>
    <row r="36" spans="1:10" x14ac:dyDescent="0.35">
      <c r="A36" s="20">
        <v>32</v>
      </c>
      <c r="B36" s="25" t="s">
        <v>78</v>
      </c>
      <c r="C36" s="20" t="s">
        <v>30</v>
      </c>
      <c r="D36" s="20" t="s">
        <v>8</v>
      </c>
      <c r="E36" s="23">
        <v>43837</v>
      </c>
      <c r="F36" s="21">
        <v>365000</v>
      </c>
      <c r="G36" s="21">
        <v>365000</v>
      </c>
      <c r="H36" s="22">
        <f t="shared" ref="H36:H37" si="6">F36-G36</f>
        <v>0</v>
      </c>
      <c r="I36" s="20" t="s">
        <v>35</v>
      </c>
      <c r="J36" s="20" t="s">
        <v>99</v>
      </c>
    </row>
    <row r="37" spans="1:10" ht="29" x14ac:dyDescent="0.35">
      <c r="A37" s="20">
        <v>33</v>
      </c>
      <c r="B37" s="25" t="s">
        <v>79</v>
      </c>
      <c r="C37" s="20" t="s">
        <v>38</v>
      </c>
      <c r="D37" s="20" t="s">
        <v>8</v>
      </c>
      <c r="E37" s="23">
        <v>44050</v>
      </c>
      <c r="F37" s="21">
        <v>1200000</v>
      </c>
      <c r="G37" s="21">
        <v>1200000</v>
      </c>
      <c r="H37" s="22">
        <f t="shared" si="6"/>
        <v>0</v>
      </c>
      <c r="I37" s="20"/>
      <c r="J37" s="20" t="s">
        <v>99</v>
      </c>
    </row>
    <row r="38" spans="1:10" x14ac:dyDescent="0.35">
      <c r="A38" s="20">
        <v>34</v>
      </c>
      <c r="B38" s="25" t="s">
        <v>81</v>
      </c>
      <c r="C38" s="20" t="s">
        <v>30</v>
      </c>
      <c r="D38" s="20" t="s">
        <v>8</v>
      </c>
      <c r="E38" s="23">
        <v>43838</v>
      </c>
      <c r="F38" s="21">
        <v>365000</v>
      </c>
      <c r="G38" s="21">
        <v>365000</v>
      </c>
      <c r="H38" s="22">
        <f t="shared" ref="H38" si="7">F38-G38</f>
        <v>0</v>
      </c>
      <c r="I38" s="20" t="s">
        <v>35</v>
      </c>
      <c r="J38" s="20" t="s">
        <v>99</v>
      </c>
    </row>
    <row r="39" spans="1:10" x14ac:dyDescent="0.35">
      <c r="A39" s="20">
        <v>35</v>
      </c>
      <c r="B39" s="25" t="s">
        <v>83</v>
      </c>
      <c r="C39" s="20" t="s">
        <v>30</v>
      </c>
      <c r="D39" s="20" t="s">
        <v>8</v>
      </c>
      <c r="E39" s="23">
        <v>43839</v>
      </c>
      <c r="F39" s="21">
        <v>365000</v>
      </c>
      <c r="G39" s="21">
        <v>365000</v>
      </c>
      <c r="H39" s="22">
        <f t="shared" ref="H39:H41" si="8">F39-G39</f>
        <v>0</v>
      </c>
      <c r="I39" s="20" t="s">
        <v>35</v>
      </c>
      <c r="J39" s="20" t="s">
        <v>99</v>
      </c>
    </row>
    <row r="40" spans="1:10" x14ac:dyDescent="0.35">
      <c r="A40" s="20">
        <v>36</v>
      </c>
      <c r="B40" s="25" t="s">
        <v>84</v>
      </c>
      <c r="C40" s="20" t="s">
        <v>30</v>
      </c>
      <c r="D40" s="20" t="s">
        <v>8</v>
      </c>
      <c r="E40" s="23">
        <v>43840</v>
      </c>
      <c r="F40" s="21">
        <v>365000</v>
      </c>
      <c r="G40" s="21">
        <v>365000</v>
      </c>
      <c r="H40" s="22">
        <f t="shared" si="8"/>
        <v>0</v>
      </c>
      <c r="I40" s="20" t="s">
        <v>35</v>
      </c>
      <c r="J40" s="20" t="s">
        <v>99</v>
      </c>
    </row>
    <row r="41" spans="1:10" ht="29" x14ac:dyDescent="0.35">
      <c r="A41" s="20">
        <v>37</v>
      </c>
      <c r="B41" s="25" t="s">
        <v>82</v>
      </c>
      <c r="C41" s="20" t="s">
        <v>38</v>
      </c>
      <c r="D41" s="20" t="s">
        <v>8</v>
      </c>
      <c r="E41" s="23">
        <v>43840</v>
      </c>
      <c r="F41" s="21">
        <v>1800000</v>
      </c>
      <c r="G41" s="21">
        <v>1800000</v>
      </c>
      <c r="H41" s="22">
        <f t="shared" si="8"/>
        <v>0</v>
      </c>
      <c r="I41" s="20"/>
      <c r="J41" s="20" t="s">
        <v>99</v>
      </c>
    </row>
    <row r="42" spans="1:10" x14ac:dyDescent="0.35">
      <c r="A42" s="20">
        <v>38</v>
      </c>
      <c r="B42" s="25" t="s">
        <v>85</v>
      </c>
      <c r="C42" s="20" t="s">
        <v>30</v>
      </c>
      <c r="D42" s="20" t="s">
        <v>8</v>
      </c>
      <c r="E42" s="23">
        <v>43841</v>
      </c>
      <c r="F42" s="21">
        <v>365000</v>
      </c>
      <c r="G42" s="21">
        <v>365000</v>
      </c>
      <c r="H42" s="22">
        <f t="shared" ref="G42:H42" si="9">F42-G42</f>
        <v>0</v>
      </c>
      <c r="I42" s="20" t="s">
        <v>35</v>
      </c>
      <c r="J42" s="20" t="s">
        <v>107</v>
      </c>
    </row>
    <row r="43" spans="1:10" x14ac:dyDescent="0.35">
      <c r="A43" s="20">
        <v>39</v>
      </c>
      <c r="B43" s="25" t="s">
        <v>87</v>
      </c>
      <c r="C43" s="20" t="s">
        <v>30</v>
      </c>
      <c r="D43" s="20" t="s">
        <v>8</v>
      </c>
      <c r="E43" s="23">
        <v>43842</v>
      </c>
      <c r="F43" s="21">
        <v>365000</v>
      </c>
      <c r="G43" s="21">
        <v>365000</v>
      </c>
      <c r="H43" s="22">
        <f t="shared" ref="G43:H47" si="10">F43-G43</f>
        <v>0</v>
      </c>
      <c r="I43" s="20" t="s">
        <v>35</v>
      </c>
      <c r="J43" s="20" t="s">
        <v>107</v>
      </c>
    </row>
    <row r="44" spans="1:10" ht="29" x14ac:dyDescent="0.35">
      <c r="A44" s="20">
        <v>40</v>
      </c>
      <c r="B44" s="25" t="s">
        <v>88</v>
      </c>
      <c r="C44" s="20" t="s">
        <v>38</v>
      </c>
      <c r="D44" s="20" t="s">
        <v>8</v>
      </c>
      <c r="E44" s="23" t="s">
        <v>89</v>
      </c>
      <c r="F44" s="21">
        <v>1800000</v>
      </c>
      <c r="G44" s="21">
        <v>1800000</v>
      </c>
      <c r="H44" s="22">
        <f t="shared" si="10"/>
        <v>0</v>
      </c>
      <c r="I44" s="20"/>
      <c r="J44" s="20" t="s">
        <v>107</v>
      </c>
    </row>
    <row r="45" spans="1:10" x14ac:dyDescent="0.35">
      <c r="A45" s="20">
        <v>41</v>
      </c>
      <c r="B45" s="25" t="s">
        <v>91</v>
      </c>
      <c r="C45" s="20" t="s">
        <v>30</v>
      </c>
      <c r="D45" s="20" t="s">
        <v>8</v>
      </c>
      <c r="E45" s="23">
        <v>44197</v>
      </c>
      <c r="F45" s="21">
        <v>365000</v>
      </c>
      <c r="G45" s="21">
        <v>365000</v>
      </c>
      <c r="H45" s="22">
        <f t="shared" ref="G45:H45" si="11">F45-G45</f>
        <v>0</v>
      </c>
      <c r="I45" s="20" t="s">
        <v>35</v>
      </c>
      <c r="J45" s="20" t="s">
        <v>107</v>
      </c>
    </row>
    <row r="46" spans="1:10" x14ac:dyDescent="0.35">
      <c r="A46" s="20">
        <v>42</v>
      </c>
      <c r="B46" s="25" t="s">
        <v>90</v>
      </c>
      <c r="C46" s="20" t="s">
        <v>38</v>
      </c>
      <c r="D46" s="20" t="s">
        <v>8</v>
      </c>
      <c r="E46" s="23" t="s">
        <v>92</v>
      </c>
      <c r="F46" s="21">
        <v>2000000</v>
      </c>
      <c r="G46" s="21">
        <v>2000000</v>
      </c>
      <c r="H46" s="22">
        <f t="shared" si="10"/>
        <v>0</v>
      </c>
      <c r="I46" s="20" t="s">
        <v>53</v>
      </c>
      <c r="J46" s="20" t="s">
        <v>107</v>
      </c>
    </row>
    <row r="47" spans="1:10" x14ac:dyDescent="0.35">
      <c r="A47" s="20">
        <v>43</v>
      </c>
      <c r="B47" s="25" t="s">
        <v>93</v>
      </c>
      <c r="C47" s="20" t="s">
        <v>30</v>
      </c>
      <c r="D47" s="20" t="s">
        <v>8</v>
      </c>
      <c r="E47" s="23">
        <v>44198</v>
      </c>
      <c r="F47" s="21">
        <v>365000</v>
      </c>
      <c r="G47" s="21">
        <v>365000</v>
      </c>
      <c r="H47" s="22">
        <f t="shared" si="10"/>
        <v>0</v>
      </c>
      <c r="I47" s="20" t="s">
        <v>35</v>
      </c>
      <c r="J47" s="20" t="s">
        <v>107</v>
      </c>
    </row>
    <row r="48" spans="1:10" x14ac:dyDescent="0.35">
      <c r="A48" s="20">
        <v>44</v>
      </c>
      <c r="B48" s="25" t="s">
        <v>95</v>
      </c>
      <c r="C48" s="20" t="s">
        <v>30</v>
      </c>
      <c r="D48" s="20" t="s">
        <v>8</v>
      </c>
      <c r="E48" s="23">
        <v>44199</v>
      </c>
      <c r="F48" s="21">
        <v>365000</v>
      </c>
      <c r="G48" s="21">
        <v>365000</v>
      </c>
      <c r="H48" s="22">
        <f t="shared" ref="G48:H49" si="12">F48-G48</f>
        <v>0</v>
      </c>
      <c r="I48" s="20" t="s">
        <v>35</v>
      </c>
      <c r="J48" s="20" t="s">
        <v>107</v>
      </c>
    </row>
    <row r="49" spans="1:10" ht="29" x14ac:dyDescent="0.35">
      <c r="A49" s="20">
        <v>45</v>
      </c>
      <c r="B49" s="25" t="s">
        <v>96</v>
      </c>
      <c r="C49" s="20" t="s">
        <v>38</v>
      </c>
      <c r="D49" s="20" t="s">
        <v>8</v>
      </c>
      <c r="E49" s="23" t="s">
        <v>89</v>
      </c>
      <c r="F49" s="21">
        <v>1800000</v>
      </c>
      <c r="G49" s="21">
        <v>1800000</v>
      </c>
      <c r="H49" s="22">
        <f t="shared" si="12"/>
        <v>0</v>
      </c>
      <c r="I49" s="20"/>
      <c r="J49" s="20" t="s">
        <v>107</v>
      </c>
    </row>
    <row r="50" spans="1:10" x14ac:dyDescent="0.35">
      <c r="A50" s="7">
        <v>46</v>
      </c>
      <c r="B50" s="1" t="s">
        <v>97</v>
      </c>
      <c r="C50" s="1" t="s">
        <v>30</v>
      </c>
      <c r="D50" s="1" t="s">
        <v>8</v>
      </c>
      <c r="E50" s="5">
        <v>44200</v>
      </c>
      <c r="F50" s="13">
        <v>365000</v>
      </c>
      <c r="G50" s="13">
        <v>0</v>
      </c>
      <c r="H50" s="14">
        <f t="shared" ref="H50" si="13">F50-G50</f>
        <v>365000</v>
      </c>
      <c r="I50" s="1" t="s">
        <v>35</v>
      </c>
      <c r="J50" s="1"/>
    </row>
    <row r="51" spans="1:10" x14ac:dyDescent="0.35">
      <c r="A51" s="1">
        <v>47</v>
      </c>
      <c r="B51" s="1" t="s">
        <v>98</v>
      </c>
      <c r="C51" s="1" t="s">
        <v>30</v>
      </c>
      <c r="D51" s="1" t="s">
        <v>8</v>
      </c>
      <c r="E51" s="5">
        <v>44201</v>
      </c>
      <c r="F51" s="13">
        <v>365000</v>
      </c>
      <c r="G51" s="13">
        <v>0</v>
      </c>
      <c r="H51" s="14">
        <f t="shared" ref="H51:H55" si="14">F51-G51</f>
        <v>365000</v>
      </c>
      <c r="I51" s="1" t="s">
        <v>35</v>
      </c>
      <c r="J51" s="1"/>
    </row>
    <row r="52" spans="1:10" x14ac:dyDescent="0.35">
      <c r="A52" s="7">
        <v>48</v>
      </c>
      <c r="B52" s="1" t="s">
        <v>101</v>
      </c>
      <c r="C52" s="1" t="s">
        <v>30</v>
      </c>
      <c r="D52" s="1" t="s">
        <v>8</v>
      </c>
      <c r="E52" s="5">
        <v>44202</v>
      </c>
      <c r="F52" s="13">
        <v>365000</v>
      </c>
      <c r="G52" s="13">
        <v>0</v>
      </c>
      <c r="H52" s="14">
        <f t="shared" ref="H52" si="15">F52-G52</f>
        <v>365000</v>
      </c>
      <c r="I52" s="1" t="s">
        <v>35</v>
      </c>
      <c r="J52" s="1"/>
    </row>
    <row r="53" spans="1:10" x14ac:dyDescent="0.35">
      <c r="A53" s="1">
        <v>49</v>
      </c>
      <c r="B53" s="7" t="s">
        <v>100</v>
      </c>
      <c r="C53" s="1" t="s">
        <v>31</v>
      </c>
      <c r="D53" s="1" t="s">
        <v>8</v>
      </c>
      <c r="E53" s="5">
        <v>44292</v>
      </c>
      <c r="F53" s="13">
        <v>800000</v>
      </c>
      <c r="G53" s="13">
        <v>0</v>
      </c>
      <c r="H53" s="14">
        <f t="shared" si="14"/>
        <v>800000</v>
      </c>
      <c r="I53" s="1"/>
      <c r="J53" s="1"/>
    </row>
    <row r="54" spans="1:10" x14ac:dyDescent="0.35">
      <c r="A54" s="7">
        <v>50</v>
      </c>
      <c r="B54" s="1" t="s">
        <v>102</v>
      </c>
      <c r="C54" s="1" t="s">
        <v>30</v>
      </c>
      <c r="D54" s="1" t="s">
        <v>8</v>
      </c>
      <c r="E54" s="5">
        <v>44203</v>
      </c>
      <c r="F54" s="13">
        <v>365000</v>
      </c>
      <c r="G54" s="13">
        <v>0</v>
      </c>
      <c r="H54" s="14">
        <f t="shared" si="14"/>
        <v>365000</v>
      </c>
      <c r="I54" s="1" t="s">
        <v>35</v>
      </c>
      <c r="J54" s="1"/>
    </row>
    <row r="55" spans="1:10" x14ac:dyDescent="0.35">
      <c r="A55" s="1">
        <v>51</v>
      </c>
      <c r="B55" s="1" t="s">
        <v>103</v>
      </c>
      <c r="C55" s="1" t="s">
        <v>30</v>
      </c>
      <c r="D55" s="1" t="s">
        <v>8</v>
      </c>
      <c r="E55" s="5">
        <v>44204</v>
      </c>
      <c r="F55" s="13">
        <v>365000</v>
      </c>
      <c r="G55" s="13">
        <v>0</v>
      </c>
      <c r="H55" s="14">
        <f t="shared" si="14"/>
        <v>365000</v>
      </c>
      <c r="I55" s="1" t="s">
        <v>35</v>
      </c>
      <c r="J55" s="1"/>
    </row>
    <row r="56" spans="1:10" x14ac:dyDescent="0.35">
      <c r="A56" s="7">
        <v>52</v>
      </c>
      <c r="B56" s="1" t="s">
        <v>104</v>
      </c>
      <c r="C56" s="1" t="s">
        <v>30</v>
      </c>
      <c r="D56" s="1" t="s">
        <v>8</v>
      </c>
      <c r="E56" s="5">
        <v>44205</v>
      </c>
      <c r="F56" s="13">
        <v>115000</v>
      </c>
      <c r="G56" s="13">
        <v>0</v>
      </c>
      <c r="H56" s="14">
        <f t="shared" ref="H56" si="16">F56-G56</f>
        <v>115000</v>
      </c>
      <c r="I56" s="1" t="s">
        <v>106</v>
      </c>
      <c r="J56" s="1"/>
    </row>
    <row r="57" spans="1:10" x14ac:dyDescent="0.35">
      <c r="A57" s="1">
        <v>53</v>
      </c>
      <c r="B57" s="1" t="s">
        <v>105</v>
      </c>
      <c r="C57" s="1" t="s">
        <v>30</v>
      </c>
      <c r="D57" s="1" t="s">
        <v>8</v>
      </c>
      <c r="E57" s="5">
        <v>44206</v>
      </c>
      <c r="F57" s="13">
        <v>115000</v>
      </c>
      <c r="G57" s="13">
        <v>0</v>
      </c>
      <c r="H57" s="14">
        <f t="shared" ref="H57" si="17">F57-G57</f>
        <v>115000</v>
      </c>
      <c r="I57" s="1" t="s">
        <v>106</v>
      </c>
      <c r="J57" s="1"/>
    </row>
  </sheetData>
  <autoFilter ref="A4:I37" xr:uid="{3C114EBF-F9B7-4C6E-B13B-77DBBA155778}"/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2DB-F498-4AA5-9B64-40C6B39A5934}">
  <dimension ref="A1:F16"/>
  <sheetViews>
    <sheetView workbookViewId="0">
      <selection activeCell="C16" sqref="C16"/>
    </sheetView>
  </sheetViews>
  <sheetFormatPr defaultRowHeight="14.5" x14ac:dyDescent="0.35"/>
  <cols>
    <col min="1" max="1" width="6" customWidth="1"/>
    <col min="2" max="2" width="32.90625" customWidth="1"/>
    <col min="3" max="4" width="14.54296875" customWidth="1"/>
    <col min="5" max="5" width="41.54296875" customWidth="1"/>
    <col min="6" max="6" width="24.7265625" customWidth="1"/>
  </cols>
  <sheetData>
    <row r="1" spans="1:6" x14ac:dyDescent="0.35">
      <c r="A1" s="30" t="s">
        <v>55</v>
      </c>
      <c r="B1" s="30"/>
      <c r="C1" s="30"/>
      <c r="D1" s="30"/>
      <c r="E1" s="30"/>
    </row>
    <row r="2" spans="1:6" x14ac:dyDescent="0.35">
      <c r="A2" s="9"/>
      <c r="B2" s="9"/>
      <c r="C2" s="9"/>
      <c r="D2" s="12"/>
      <c r="E2" s="9"/>
    </row>
    <row r="3" spans="1:6" x14ac:dyDescent="0.35">
      <c r="A3" s="1"/>
      <c r="B3" s="1"/>
      <c r="C3" s="12" t="s">
        <v>62</v>
      </c>
      <c r="D3" s="12">
        <f>SUM(C7:C9)</f>
        <v>985000</v>
      </c>
      <c r="E3" s="1"/>
      <c r="F3" s="1"/>
    </row>
    <row r="4" spans="1:6" x14ac:dyDescent="0.35">
      <c r="A4" s="1"/>
      <c r="B4" s="1"/>
      <c r="C4" s="12" t="s">
        <v>63</v>
      </c>
      <c r="D4" s="12">
        <f>SUM(C10:C12)</f>
        <v>2700000</v>
      </c>
      <c r="E4" s="1"/>
      <c r="F4" s="1"/>
    </row>
    <row r="5" spans="1:6" x14ac:dyDescent="0.35">
      <c r="A5" s="1"/>
      <c r="B5" s="1"/>
      <c r="C5" s="17" t="s">
        <v>64</v>
      </c>
      <c r="D5" s="12">
        <f>12*D3+D4</f>
        <v>14520000</v>
      </c>
      <c r="E5" s="1"/>
      <c r="F5" s="1"/>
    </row>
    <row r="6" spans="1:6" x14ac:dyDescent="0.35">
      <c r="A6" s="3" t="s">
        <v>0</v>
      </c>
      <c r="B6" s="3" t="s">
        <v>1</v>
      </c>
      <c r="C6" s="3" t="s">
        <v>2</v>
      </c>
      <c r="D6" s="3" t="s">
        <v>56</v>
      </c>
      <c r="E6" s="3" t="s">
        <v>3</v>
      </c>
      <c r="F6" s="3"/>
    </row>
    <row r="7" spans="1:6" x14ac:dyDescent="0.35">
      <c r="A7" s="1">
        <v>1</v>
      </c>
      <c r="B7" s="7" t="s">
        <v>30</v>
      </c>
      <c r="C7" s="12">
        <v>365000</v>
      </c>
      <c r="D7" s="10" t="s">
        <v>57</v>
      </c>
      <c r="E7" s="1" t="s">
        <v>35</v>
      </c>
      <c r="F7" s="1"/>
    </row>
    <row r="8" spans="1:6" x14ac:dyDescent="0.35">
      <c r="A8" s="1">
        <v>2</v>
      </c>
      <c r="B8" s="1" t="s">
        <v>54</v>
      </c>
      <c r="C8" s="12">
        <v>600000</v>
      </c>
      <c r="D8" s="10" t="s">
        <v>57</v>
      </c>
      <c r="E8" s="1" t="s">
        <v>61</v>
      </c>
      <c r="F8" s="1"/>
    </row>
    <row r="9" spans="1:6" x14ac:dyDescent="0.35">
      <c r="A9" s="1">
        <v>3</v>
      </c>
      <c r="B9" s="7" t="s">
        <v>58</v>
      </c>
      <c r="C9" s="12">
        <v>20000</v>
      </c>
      <c r="D9" s="10" t="s">
        <v>57</v>
      </c>
      <c r="E9" s="1"/>
      <c r="F9" s="1"/>
    </row>
    <row r="10" spans="1:6" x14ac:dyDescent="0.35">
      <c r="A10" s="1">
        <v>4</v>
      </c>
      <c r="B10" s="1" t="s">
        <v>59</v>
      </c>
      <c r="C10" s="12">
        <v>2000000</v>
      </c>
      <c r="D10" s="10" t="s">
        <v>60</v>
      </c>
      <c r="E10" s="1"/>
      <c r="F10" s="1"/>
    </row>
    <row r="11" spans="1:6" x14ac:dyDescent="0.35">
      <c r="A11" s="1">
        <v>5</v>
      </c>
      <c r="B11" s="1" t="s">
        <v>31</v>
      </c>
      <c r="C11" s="12">
        <v>200000</v>
      </c>
      <c r="D11" s="10" t="s">
        <v>60</v>
      </c>
      <c r="E11" s="1"/>
      <c r="F11" s="1"/>
    </row>
    <row r="12" spans="1:6" x14ac:dyDescent="0.35">
      <c r="A12" s="1">
        <v>6</v>
      </c>
      <c r="B12" s="1" t="s">
        <v>65</v>
      </c>
      <c r="C12" s="12">
        <v>500000</v>
      </c>
      <c r="D12" s="11" t="s">
        <v>60</v>
      </c>
      <c r="E12" s="18" t="s">
        <v>69</v>
      </c>
      <c r="F12" s="1"/>
    </row>
    <row r="13" spans="1:6" x14ac:dyDescent="0.35">
      <c r="A13" s="1">
        <v>7</v>
      </c>
      <c r="B13" s="1" t="s">
        <v>70</v>
      </c>
      <c r="C13" s="2">
        <v>1500000</v>
      </c>
      <c r="D13" s="11"/>
      <c r="E13" s="1" t="s">
        <v>71</v>
      </c>
      <c r="F13" s="1"/>
    </row>
    <row r="14" spans="1:6" x14ac:dyDescent="0.35">
      <c r="A14" s="1"/>
      <c r="B14" s="1"/>
      <c r="C14" s="2"/>
      <c r="D14" s="11"/>
      <c r="E14" s="1"/>
      <c r="F14" s="1"/>
    </row>
    <row r="15" spans="1:6" x14ac:dyDescent="0.35">
      <c r="A15" s="1"/>
      <c r="B15" s="1"/>
      <c r="C15" s="2"/>
      <c r="D15" s="11"/>
      <c r="E15" s="1"/>
      <c r="F15" s="1"/>
    </row>
    <row r="16" spans="1:6" x14ac:dyDescent="0.35">
      <c r="A16" s="1"/>
      <c r="B16" s="1"/>
      <c r="C16" s="2"/>
      <c r="D16" s="11"/>
      <c r="E16" s="1"/>
      <c r="F16" s="1"/>
    </row>
  </sheetData>
  <autoFilter ref="A6:E6" xr:uid="{3C114EBF-F9B7-4C6E-B13B-77DBBA155778}"/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ChiPhi</vt:lpstr>
      <vt:lpstr>ChiPhi_CoDinh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2021-09-29T14:09:56Z</dcterms:modified>
</cp:coreProperties>
</file>