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definedNames>
    <definedName name="_xlnm.Print_Titles" localSheetId="0">'Báo cáo sản xuất'!$7:$7</definedName>
  </definedNames>
  <calcPr calcId="171027"/>
</workbook>
</file>

<file path=xl/sharedStrings.xml><?xml version="1.0" encoding="utf-8"?>
<sst xmlns="http://schemas.openxmlformats.org/spreadsheetml/2006/main" count="50" uniqueCount="43">
  <si>
    <t>Huỳnh Duy Phước</t>
  </si>
  <si>
    <t>Địa chỉ:  KĐT Vinhomes Grand Park, Long Thạnh Mỹ, Tp. Thủ Đức, Tp. Hồ Chí Minh</t>
  </si>
  <si>
    <t>Cellphone: (+84)904998714</t>
  </si>
  <si>
    <t>THỐNG KÊ LỊCH SỬ CÂN</t>
  </si>
  <si>
    <t>Ngày in phiếu: Thứ tư,11/09/2024 10:28:8</t>
  </si>
  <si>
    <t>STT</t>
  </si>
  <si>
    <t>Thời gian</t>
  </si>
  <si>
    <t>Mã Phiếu</t>
  </si>
  <si>
    <t>STT MẺ</t>
  </si>
  <si>
    <t>CÁT 1</t>
  </si>
  <si>
    <t>CAT 2</t>
  </si>
  <si>
    <t>ĐÁ 1</t>
  </si>
  <si>
    <t>ĐÁ 2</t>
  </si>
  <si>
    <t>XI</t>
  </si>
  <si>
    <t>Nước</t>
  </si>
  <si>
    <t>PG 1</t>
  </si>
  <si>
    <t>PG 2</t>
  </si>
  <si>
    <t>Ghi chú</t>
  </si>
  <si>
    <t>2023-07-16 18:48:39</t>
  </si>
  <si>
    <t>2023-07-16 19:13:25</t>
  </si>
  <si>
    <t>2023-07-16 19:29:03</t>
  </si>
  <si>
    <t>2023-07-16 19:31:15</t>
  </si>
  <si>
    <t>2023-07-16 19:51:52</t>
  </si>
  <si>
    <t>2023-07-16 20:21:21</t>
  </si>
  <si>
    <t>2023-07-16 21:09:36</t>
  </si>
  <si>
    <t>2023-07-16 21:12:44</t>
  </si>
  <si>
    <t>2023-07-16 21:18:22</t>
  </si>
  <si>
    <t>2023-07-16 22:21:55</t>
  </si>
  <si>
    <t>2023-08-05 15:54:49</t>
  </si>
  <si>
    <t>2023-08-05 15:58:43</t>
  </si>
  <si>
    <t>2023-09-16 05:57:22</t>
  </si>
  <si>
    <t>2023-09-16 05:58:52</t>
  </si>
  <si>
    <t>2023-09-16 06:01:05</t>
  </si>
  <si>
    <t>2023-09-16 06:02:15</t>
  </si>
  <si>
    <t>2023-09-16 06:11:32</t>
  </si>
  <si>
    <t>2023-09-16 06:45:41</t>
  </si>
  <si>
    <t>2023-09-19 13:11:34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</si>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</sst>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34"/>
  <sheetFormatPr defaultRowHeight="20" outlineLevelRow="0" outlineLevelCol="0" x14ac:dyDescent="55" customHeight="1"/>
  <cols>
    <col min="1" max="1" width="6" customWidth="1"/>
    <col min="2" max="2" width="18" customWidth="1"/>
    <col min="3" max="3" width="8" customWidth="1"/>
    <col min="4" max="4" width="5" customWidth="1"/>
    <col min="5" max="12" width="6" customWidth="1"/>
    <col min="13" max="13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3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  <c r="M5"/>
    </row>
    <row r="6" spans="13:13" x14ac:dyDescent="0.25">
      <c r="M6" s="3" t="s">
        <v>4</v>
      </c>
    </row>
    <row r="7" ht="33" customHeight="1" spans="1:13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</row>
    <row r="8" spans="1:13" x14ac:dyDescent="0.25">
      <c r="A8" s="5">
        <f>1</f>
      </c>
      <c r="B8" s="5" t="s">
        <v>18</v>
      </c>
      <c r="C8" s="5">
        <v>249</v>
      </c>
      <c r="D8" s="5">
        <v>2</v>
      </c>
      <c r="E8" s="5"/>
      <c r="F8" s="5"/>
      <c r="G8" s="5"/>
      <c r="H8" s="5"/>
      <c r="I8" s="5">
        <v>-0.2</v>
      </c>
      <c r="J8" s="5"/>
      <c r="K8" s="5"/>
      <c r="L8" s="5"/>
      <c r="M8" s="5"/>
    </row>
    <row r="9" spans="1:13" x14ac:dyDescent="0.25">
      <c r="A9" s="5">
        <f>2</f>
      </c>
      <c r="B9" s="5" t="s">
        <v>19</v>
      </c>
      <c r="C9" s="5">
        <v>250</v>
      </c>
      <c r="D9" s="5">
        <v>2</v>
      </c>
      <c r="E9" s="5">
        <v>187</v>
      </c>
      <c r="F9" s="5">
        <v>380</v>
      </c>
      <c r="G9" s="5">
        <v>192</v>
      </c>
      <c r="H9" s="5">
        <v>146</v>
      </c>
      <c r="I9" s="5">
        <v>145.1</v>
      </c>
      <c r="J9" s="5">
        <v>83.1</v>
      </c>
      <c r="K9" s="5">
        <v>0</v>
      </c>
      <c r="L9" s="5"/>
      <c r="M9" s="5"/>
    </row>
    <row r="10" spans="1:13" x14ac:dyDescent="0.25">
      <c r="A10" s="5">
        <f>3</f>
      </c>
      <c r="B10" s="5" t="s">
        <v>20</v>
      </c>
      <c r="C10" s="5">
        <v>251</v>
      </c>
      <c r="D10" s="5">
        <v>1</v>
      </c>
      <c r="E10" s="5">
        <v>198</v>
      </c>
      <c r="F10" s="5">
        <v>293</v>
      </c>
      <c r="G10" s="5">
        <v>155</v>
      </c>
      <c r="H10" s="5">
        <v>141</v>
      </c>
      <c r="I10" s="5">
        <v>224.7</v>
      </c>
      <c r="J10" s="5">
        <v>73</v>
      </c>
      <c r="K10" s="5">
        <v>0</v>
      </c>
      <c r="L10" s="5"/>
      <c r="M10" s="5"/>
    </row>
    <row r="11" spans="1:13" x14ac:dyDescent="0.25">
      <c r="A11" s="5">
        <f>4</f>
      </c>
      <c r="B11" s="5" t="s">
        <v>21</v>
      </c>
      <c r="C11" s="5">
        <v>251</v>
      </c>
      <c r="D11" s="5">
        <v>2</v>
      </c>
      <c r="E11" s="5">
        <v>172</v>
      </c>
      <c r="F11" s="5">
        <v>266</v>
      </c>
      <c r="G11" s="5">
        <v>177</v>
      </c>
      <c r="H11" s="5">
        <v>106</v>
      </c>
      <c r="I11" s="5">
        <v>146.9</v>
      </c>
      <c r="J11" s="5">
        <v>63.7</v>
      </c>
      <c r="K11" s="5">
        <v>0</v>
      </c>
      <c r="L11" s="5"/>
      <c r="M11" s="5"/>
    </row>
    <row r="12" spans="1:13" x14ac:dyDescent="0.25">
      <c r="A12" s="5">
        <f>5</f>
      </c>
      <c r="B12" s="5" t="s">
        <v>22</v>
      </c>
      <c r="C12" s="5">
        <v>252</v>
      </c>
      <c r="D12" s="5">
        <v>1</v>
      </c>
      <c r="E12" s="5">
        <v>227</v>
      </c>
      <c r="F12" s="5">
        <v>323</v>
      </c>
      <c r="G12" s="5">
        <v>209</v>
      </c>
      <c r="H12" s="5">
        <v>196</v>
      </c>
      <c r="I12" s="5">
        <v>0.3</v>
      </c>
      <c r="J12" s="5"/>
      <c r="K12" s="5">
        <v>0</v>
      </c>
      <c r="L12" s="5"/>
      <c r="M12" s="5"/>
    </row>
    <row r="13" spans="1:13" x14ac:dyDescent="0.25">
      <c r="A13" s="5">
        <f>6</f>
      </c>
      <c r="B13" s="5" t="s">
        <v>23</v>
      </c>
      <c r="C13" s="5">
        <v>261</v>
      </c>
      <c r="D13" s="5">
        <v>2</v>
      </c>
      <c r="E13" s="5">
        <v>1</v>
      </c>
      <c r="F13" s="5">
        <v>323</v>
      </c>
      <c r="G13" s="5">
        <v>209</v>
      </c>
      <c r="H13" s="5">
        <v>196</v>
      </c>
      <c r="I13" s="5"/>
      <c r="J13" s="5"/>
      <c r="K13" s="5">
        <v>1.6</v>
      </c>
      <c r="L13" s="5"/>
      <c r="M13" s="5"/>
    </row>
    <row r="14" spans="1:13" x14ac:dyDescent="0.25">
      <c r="A14" s="5">
        <f>7</f>
      </c>
      <c r="B14" s="5" t="s">
        <v>23</v>
      </c>
      <c r="C14" s="5">
        <v>261</v>
      </c>
      <c r="D14" s="5">
        <v>1</v>
      </c>
      <c r="E14" s="5"/>
      <c r="F14" s="5"/>
      <c r="G14" s="5"/>
      <c r="H14" s="5"/>
      <c r="I14" s="5">
        <v>0.1</v>
      </c>
      <c r="J14" s="5"/>
      <c r="K14" s="5"/>
      <c r="L14" s="5"/>
      <c r="M14" s="5"/>
    </row>
    <row r="15" spans="1:13" x14ac:dyDescent="0.25">
      <c r="A15" s="5">
        <f>8</f>
      </c>
      <c r="B15" s="5" t="s">
        <v>24</v>
      </c>
      <c r="C15" s="5">
        <v>267</v>
      </c>
      <c r="D15" s="5">
        <v>1</v>
      </c>
      <c r="E15" s="5">
        <v>133</v>
      </c>
      <c r="F15" s="5">
        <v>248</v>
      </c>
      <c r="G15" s="5">
        <v>227</v>
      </c>
      <c r="H15" s="5">
        <v>220</v>
      </c>
      <c r="I15" s="5">
        <v>300.9</v>
      </c>
      <c r="J15" s="5">
        <v>87.1</v>
      </c>
      <c r="K15" s="5">
        <v>0</v>
      </c>
      <c r="L15" s="5"/>
      <c r="M15" s="5"/>
    </row>
    <row r="16" spans="1:13" x14ac:dyDescent="0.25">
      <c r="A16" s="5">
        <f>9</f>
      </c>
      <c r="B16" s="5" t="s">
        <v>25</v>
      </c>
      <c r="C16" s="5">
        <v>268</v>
      </c>
      <c r="D16" s="5">
        <v>1</v>
      </c>
      <c r="E16" s="5">
        <v>301</v>
      </c>
      <c r="F16" s="5">
        <v>399</v>
      </c>
      <c r="G16" s="5">
        <v>227</v>
      </c>
      <c r="H16" s="5">
        <v>220</v>
      </c>
      <c r="I16" s="5">
        <v>412.7</v>
      </c>
      <c r="J16" s="5">
        <v>116.7</v>
      </c>
      <c r="K16" s="5">
        <v>0</v>
      </c>
      <c r="L16" s="5"/>
      <c r="M16" s="5"/>
    </row>
    <row r="17" spans="1:13" x14ac:dyDescent="0.25">
      <c r="A17" s="5">
        <f>10</f>
      </c>
      <c r="B17" s="5" t="s">
        <v>26</v>
      </c>
      <c r="C17" s="5">
        <v>269</v>
      </c>
      <c r="D17" s="5">
        <v>1</v>
      </c>
      <c r="E17" s="5">
        <v>195</v>
      </c>
      <c r="F17" s="5">
        <v>182</v>
      </c>
      <c r="G17" s="5">
        <v>237</v>
      </c>
      <c r="H17" s="5">
        <v>216</v>
      </c>
      <c r="I17" s="5">
        <v>535.4</v>
      </c>
      <c r="J17" s="5">
        <v>133.8</v>
      </c>
      <c r="K17" s="5">
        <v>4</v>
      </c>
      <c r="L17" s="5"/>
      <c r="M17" s="5"/>
    </row>
    <row r="18" spans="1:13" x14ac:dyDescent="0.25">
      <c r="A18" s="5">
        <f>11</f>
      </c>
      <c r="B18" s="5" t="s">
        <v>27</v>
      </c>
      <c r="C18" s="5">
        <v>270</v>
      </c>
      <c r="D18" s="5">
        <v>1</v>
      </c>
      <c r="E18" s="5">
        <v>139</v>
      </c>
      <c r="F18" s="5">
        <v>193</v>
      </c>
      <c r="G18" s="5">
        <v>204</v>
      </c>
      <c r="H18" s="5">
        <v>104</v>
      </c>
      <c r="I18" s="5"/>
      <c r="J18" s="5">
        <v>89.7</v>
      </c>
      <c r="K18" s="5">
        <v>4</v>
      </c>
      <c r="L18" s="5"/>
      <c r="M18" s="5"/>
    </row>
    <row r="19" spans="1:13" x14ac:dyDescent="0.25">
      <c r="A19" s="5">
        <f>12</f>
      </c>
      <c r="B19" s="5" t="s">
        <v>28</v>
      </c>
      <c r="C19" s="5">
        <v>366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4</v>
      </c>
      <c r="L19" s="5"/>
      <c r="M19" s="5"/>
    </row>
    <row r="20" spans="1:13" x14ac:dyDescent="0.25">
      <c r="A20" s="5">
        <f>13</f>
      </c>
      <c r="B20" s="5" t="s">
        <v>29</v>
      </c>
      <c r="C20" s="5">
        <v>367</v>
      </c>
      <c r="D20" s="5">
        <v>1</v>
      </c>
      <c r="E20" s="5">
        <v>270</v>
      </c>
      <c r="F20" s="5">
        <v>201</v>
      </c>
      <c r="G20" s="5">
        <v>246</v>
      </c>
      <c r="H20" s="5">
        <v>140</v>
      </c>
      <c r="I20" s="5">
        <v>530.4</v>
      </c>
      <c r="J20" s="5">
        <v>124.8</v>
      </c>
      <c r="K20" s="5">
        <v>4</v>
      </c>
      <c r="L20" s="5"/>
      <c r="M20" s="5"/>
    </row>
    <row r="21" spans="1:13" x14ac:dyDescent="0.25">
      <c r="A21" s="5">
        <f>14</f>
      </c>
      <c r="B21" s="5" t="s">
        <v>30</v>
      </c>
      <c r="C21" s="5">
        <v>449</v>
      </c>
      <c r="D21" s="5">
        <v>1</v>
      </c>
      <c r="E21" s="5">
        <v>459</v>
      </c>
      <c r="F21" s="5">
        <v>573</v>
      </c>
      <c r="G21" s="5">
        <v>0</v>
      </c>
      <c r="H21" s="5">
        <v>0</v>
      </c>
      <c r="I21" s="5">
        <v>172.5</v>
      </c>
      <c r="J21" s="5">
        <v>148.4</v>
      </c>
      <c r="K21" s="5">
        <v>0</v>
      </c>
      <c r="L21" s="5"/>
      <c r="M21" s="5"/>
    </row>
    <row r="22" spans="1:13" x14ac:dyDescent="0.25">
      <c r="A22" s="5">
        <f>15</f>
      </c>
      <c r="B22" s="5" t="s">
        <v>31</v>
      </c>
      <c r="C22" s="5">
        <v>449</v>
      </c>
      <c r="D22" s="5">
        <v>2</v>
      </c>
      <c r="E22" s="5">
        <v>484</v>
      </c>
      <c r="F22" s="5">
        <v>733</v>
      </c>
      <c r="G22" s="5">
        <v>0</v>
      </c>
      <c r="H22" s="5">
        <v>0</v>
      </c>
      <c r="I22" s="5">
        <v>107.7</v>
      </c>
      <c r="J22" s="5">
        <v>132.4</v>
      </c>
      <c r="K22" s="5">
        <v>0</v>
      </c>
      <c r="L22" s="5"/>
      <c r="M22" s="5"/>
    </row>
    <row r="23" spans="1:13" x14ac:dyDescent="0.25">
      <c r="A23" s="5">
        <f>16</f>
      </c>
      <c r="B23" s="5" t="s">
        <v>32</v>
      </c>
      <c r="C23" s="5">
        <v>450</v>
      </c>
      <c r="D23" s="5">
        <v>1</v>
      </c>
      <c r="E23" s="5">
        <v>425</v>
      </c>
      <c r="F23" s="5">
        <v>584</v>
      </c>
      <c r="G23" s="5">
        <v>0</v>
      </c>
      <c r="H23" s="5">
        <v>0</v>
      </c>
      <c r="I23" s="5">
        <v>134.9</v>
      </c>
      <c r="J23" s="5">
        <v>163</v>
      </c>
      <c r="K23" s="5">
        <v>0</v>
      </c>
      <c r="L23" s="5"/>
      <c r="M23" s="5"/>
    </row>
    <row r="24" spans="1:13" x14ac:dyDescent="0.25">
      <c r="A24" s="5">
        <f>17</f>
      </c>
      <c r="B24" s="5" t="s">
        <v>33</v>
      </c>
      <c r="C24" s="5">
        <v>450</v>
      </c>
      <c r="D24" s="5">
        <v>2</v>
      </c>
      <c r="E24" s="5">
        <v>272</v>
      </c>
      <c r="F24" s="5">
        <v>343</v>
      </c>
      <c r="G24" s="5">
        <v>0</v>
      </c>
      <c r="H24" s="5">
        <v>0</v>
      </c>
      <c r="I24" s="5">
        <v>102.3</v>
      </c>
      <c r="J24" s="5">
        <v>145.4</v>
      </c>
      <c r="K24" s="5">
        <v>0</v>
      </c>
      <c r="L24" s="5"/>
      <c r="M24" s="5"/>
    </row>
    <row r="25" spans="1:13" x14ac:dyDescent="0.25">
      <c r="A25" s="5">
        <f>18</f>
      </c>
      <c r="B25" s="5" t="s">
        <v>34</v>
      </c>
      <c r="C25" s="5">
        <v>451</v>
      </c>
      <c r="D25" s="5">
        <v>1</v>
      </c>
      <c r="E25" s="5">
        <v>349</v>
      </c>
      <c r="F25" s="5">
        <v>545</v>
      </c>
      <c r="G25" s="5">
        <v>466</v>
      </c>
      <c r="H25" s="5">
        <v>476</v>
      </c>
      <c r="I25" s="5">
        <v>111.3</v>
      </c>
      <c r="J25" s="5">
        <v>133.4</v>
      </c>
      <c r="K25" s="5">
        <v>0</v>
      </c>
      <c r="L25" s="5"/>
      <c r="M25" s="5"/>
    </row>
    <row r="26" spans="1:13" x14ac:dyDescent="0.25">
      <c r="A26" s="5">
        <f>19</f>
      </c>
      <c r="B26" s="5" t="s">
        <v>35</v>
      </c>
      <c r="C26" s="5">
        <v>452</v>
      </c>
      <c r="D26" s="5">
        <v>1</v>
      </c>
      <c r="E26" s="5">
        <v>448</v>
      </c>
      <c r="F26" s="5">
        <v>802</v>
      </c>
      <c r="G26" s="5">
        <v>653</v>
      </c>
      <c r="H26" s="5">
        <v>556</v>
      </c>
      <c r="I26" s="5">
        <v>194.9</v>
      </c>
      <c r="J26" s="5">
        <v>190.2</v>
      </c>
      <c r="K26" s="5">
        <v>0</v>
      </c>
      <c r="L26" s="5"/>
      <c r="M26" s="5"/>
    </row>
    <row r="27" spans="1:13" x14ac:dyDescent="0.25">
      <c r="A27" s="5">
        <f>20</f>
      </c>
      <c r="B27" s="5" t="s">
        <v>36</v>
      </c>
      <c r="C27" s="5">
        <v>454</v>
      </c>
      <c r="D27" s="5">
        <v>1</v>
      </c>
      <c r="E27" s="5">
        <v>135</v>
      </c>
      <c r="F27" s="5">
        <v>236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/>
      <c r="M27" s="5"/>
    </row>
    <row r="28" spans="1:13" x14ac:dyDescent="0.25">
      <c r="A28" s="5">
        <f>21</f>
      </c>
      <c r="B28" s="5" t="s">
        <v>36</v>
      </c>
      <c r="C28" s="5">
        <v>454</v>
      </c>
      <c r="D28" s="5">
        <v>1</v>
      </c>
      <c r="E28" s="5">
        <v>135</v>
      </c>
      <c r="F28" s="5">
        <v>236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/>
      <c r="M28" s="5"/>
    </row>
    <row r="29" spans="1:13" x14ac:dyDescent="0.25">
      <c r="A29" s="5">
        <f>22</f>
      </c>
      <c r="B29" s="5" t="s">
        <v>36</v>
      </c>
      <c r="C29" s="5">
        <v>454</v>
      </c>
      <c r="D29" s="5">
        <v>1</v>
      </c>
      <c r="E29" s="5">
        <v>135</v>
      </c>
      <c r="F29" s="5">
        <v>236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/>
      <c r="M29" s="5"/>
    </row>
    <row r="30" ht="33" customHeight="1" spans="1:13" x14ac:dyDescent="0.25">
      <c r="A30" s="6" t="s">
        <v>37</v>
      </c>
      <c r="B30" s="7" t="s">
        <v>38</v>
      </c>
      <c r="C30" s="6" t="s">
        <v>37</v>
      </c>
      <c r="D30" s="6" t="s">
        <v>37</v>
      </c>
      <c r="E30" s="6">
        <f>=sum(E8:E29)</f>
      </c>
      <c r="F30" s="6">
        <f>=sum(F8:F29)</f>
      </c>
      <c r="G30" s="6">
        <f>=sum(G8:G29)</f>
      </c>
      <c r="H30" s="6">
        <f>=sum(H8:H29)</f>
      </c>
      <c r="I30" s="6">
        <f>=sum(I8:I29)</f>
      </c>
      <c r="J30" s="6">
        <f>=sum(J8:J29)</f>
      </c>
      <c r="K30" s="6">
        <f>=sum(K8:K29)</f>
      </c>
      <c r="L30" s="6">
        <f>=sum(L8:L29)</f>
      </c>
      <c r="M30" s="6"/>
    </row>
    <row r="33" spans="2:12" x14ac:dyDescent="0.25">
      <c r="B33" s="8" t="s">
        <v>39</v>
      </c>
      <c r="G33" s="8" t="s">
        <v>40</v>
      </c>
      <c r="L33" s="8" t="s">
        <v>41</v>
      </c>
    </row>
    <row r="34" spans="2:12" x14ac:dyDescent="0.25">
      <c r="B34" s="9" t="s">
        <v>42</v>
      </c>
      <c r="G34" s="9" t="s">
        <v>42</v>
      </c>
      <c r="L34" s="9" t="s">
        <v>42</v>
      </c>
    </row>
  </sheetData>
  <sheetProtection sheet="1" algorithmName="SHA-512" hashValue="b/4mGJ8ynnWX5BfeGJOa4o6QyBacaEFaPZwn+F29GUjLsShqUj0GvkvvNSYZG8jznWnAfTm3J5aWhNhCmc0Q1g==" saltValue="f/uL0BHTMZ9ZkpuZms2/TQ==" spinCount="100000"/>
  <mergeCells count="1">
    <mergeCell ref="A5:M5"/>
  </mergeCells>
  <pageMargins left="0.3" right="0.25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2024-09-11T03:28:08Z</dcterms:created>
  <dcterms:modified xsi:type="dcterms:W3CDTF">2024-09-11T03:28:08Z</dcterms:modified>
</cp:coreProperties>
</file>