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oly\Tin hoc\Thuchanh2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" i="2"/>
  <c r="E4" i="1"/>
  <c r="E7" i="1"/>
  <c r="E8" i="1"/>
  <c r="E9" i="1"/>
  <c r="E10" i="1"/>
  <c r="E12" i="1"/>
  <c r="E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<sst xmlns="http://schemas.openxmlformats.org/spreadsheetml/2006/main" count="397" uniqueCount="118">
  <si>
    <t>THÔNG TIN PHỤ CẤP</t>
  </si>
  <si>
    <t>STT</t>
  </si>
  <si>
    <t>Mã NV</t>
  </si>
  <si>
    <t>Ten NV</t>
  </si>
  <si>
    <t>Chức vụ</t>
  </si>
  <si>
    <t>Phòng ban</t>
  </si>
  <si>
    <t>A</t>
  </si>
  <si>
    <t>Đinh Quang Vũ</t>
  </si>
  <si>
    <t>GĐ</t>
  </si>
  <si>
    <t>B</t>
  </si>
  <si>
    <t>Phạm Hữu Thịnh</t>
  </si>
  <si>
    <t>PGĐ</t>
  </si>
  <si>
    <t>C</t>
  </si>
  <si>
    <t>Trần Thế Phước</t>
  </si>
  <si>
    <t>NV</t>
  </si>
  <si>
    <t>Huỳnh Hữu Huy</t>
  </si>
  <si>
    <t>TP</t>
  </si>
  <si>
    <t>Lê Bá Hậu</t>
  </si>
  <si>
    <t>Lê Minh Tú</t>
  </si>
  <si>
    <t>Nguyễn Hoàng Nhân</t>
  </si>
  <si>
    <t>Nguyễn Hữu Chung</t>
  </si>
  <si>
    <t>Đinh Tú Thuận</t>
  </si>
  <si>
    <t>PP</t>
  </si>
  <si>
    <t>Nguyễn Trọng Hữu</t>
  </si>
  <si>
    <t>Phụ cấp chức vụ</t>
  </si>
  <si>
    <t>PHỤ CẤP CHỨC VỤ</t>
  </si>
  <si>
    <t>CHỨC VỤ</t>
  </si>
  <si>
    <t>PHỤ CẤP</t>
  </si>
  <si>
    <t>TÊN PHÒNG BAN</t>
  </si>
  <si>
    <t>MÃ</t>
  </si>
  <si>
    <t>D</t>
  </si>
  <si>
    <t>Tên phòng</t>
  </si>
  <si>
    <t>Kế hoạch</t>
  </si>
  <si>
    <t>Hành chính</t>
  </si>
  <si>
    <t>Kinh doanh</t>
  </si>
  <si>
    <t>TT</t>
  </si>
  <si>
    <t>MSSV</t>
  </si>
  <si>
    <t>Họ và tên</t>
  </si>
  <si>
    <t>Quizes</t>
  </si>
  <si>
    <t>Labs</t>
  </si>
  <si>
    <t>PS01885</t>
  </si>
  <si>
    <t>LÊ NGỌC TRUNG</t>
  </si>
  <si>
    <t>PS01892</t>
  </si>
  <si>
    <t>LÊ SĨ NGUYÊN</t>
  </si>
  <si>
    <t>PS02631</t>
  </si>
  <si>
    <t>Mai Nguyên Vỹ</t>
  </si>
  <si>
    <t>PS02765</t>
  </si>
  <si>
    <t>Phạm Đức Tuấn</t>
  </si>
  <si>
    <t>PS03550</t>
  </si>
  <si>
    <t>Đinh Văn Ngọc Hùng</t>
  </si>
  <si>
    <t>PS03782</t>
  </si>
  <si>
    <t>Đoàn Minh Nhựt</t>
  </si>
  <si>
    <t>PS03945</t>
  </si>
  <si>
    <t>PS03946</t>
  </si>
  <si>
    <t>PS03948</t>
  </si>
  <si>
    <t>PS03950</t>
  </si>
  <si>
    <t>PS03957</t>
  </si>
  <si>
    <t>PS03964</t>
  </si>
  <si>
    <t>PS03966</t>
  </si>
  <si>
    <t>PS03974</t>
  </si>
  <si>
    <t>PS03975</t>
  </si>
  <si>
    <t>PS03977</t>
  </si>
  <si>
    <t>Lê Nguyễn Trọng Hữu</t>
  </si>
  <si>
    <t>PS03982</t>
  </si>
  <si>
    <t>Ngô Anh Tú</t>
  </si>
  <si>
    <t>PS03983</t>
  </si>
  <si>
    <t>Nguyễn Văn Quang</t>
  </si>
  <si>
    <t>PS03984</t>
  </si>
  <si>
    <t>Nguyễn Văn Linh</t>
  </si>
  <si>
    <t>PS03988</t>
  </si>
  <si>
    <t>Hồ Trọng Tâm</t>
  </si>
  <si>
    <t>PS03995</t>
  </si>
  <si>
    <t>Nguyễn Trần Minh Mẫn</t>
  </si>
  <si>
    <t>PS03996</t>
  </si>
  <si>
    <t>Hoàng Công Dy</t>
  </si>
  <si>
    <t>PS03999</t>
  </si>
  <si>
    <t>Nguyễn Huy Phú</t>
  </si>
  <si>
    <t>PS04019</t>
  </si>
  <si>
    <t>Phạm Đình Quốc An</t>
  </si>
  <si>
    <t>PS04030</t>
  </si>
  <si>
    <t>Cao Thế Mạnh</t>
  </si>
  <si>
    <t>PS04032</t>
  </si>
  <si>
    <t>Phạm Hoài Thương</t>
  </si>
  <si>
    <t>PS04035</t>
  </si>
  <si>
    <t>Lê Nhựt Quang</t>
  </si>
  <si>
    <t>PS04044</t>
  </si>
  <si>
    <t>Nguyễn Minh Duyên</t>
  </si>
  <si>
    <t>PS04049</t>
  </si>
  <si>
    <t>Nguyễn Phước Lộc</t>
  </si>
  <si>
    <t>PS04055</t>
  </si>
  <si>
    <t>Trương Minh Trí</t>
  </si>
  <si>
    <t>PS04058</t>
  </si>
  <si>
    <t>Vòng Tuấn Xương</t>
  </si>
  <si>
    <t>PS04060</t>
  </si>
  <si>
    <t>Vu Vạn Quang</t>
  </si>
  <si>
    <t>PS04066</t>
  </si>
  <si>
    <t>Hồ Xuân Huy</t>
  </si>
  <si>
    <t>PS04069</t>
  </si>
  <si>
    <t>Lê Sỹ Thành</t>
  </si>
  <si>
    <t>PS04071</t>
  </si>
  <si>
    <t>Trần Tường Duy</t>
  </si>
  <si>
    <t>PS04074</t>
  </si>
  <si>
    <t>Huỳnh Thanh Sơn</t>
  </si>
  <si>
    <t>PS04082</t>
  </si>
  <si>
    <t>Nguyễn Trần Phú</t>
  </si>
  <si>
    <t>Điểm LAB</t>
  </si>
  <si>
    <t>0,0</t>
  </si>
  <si>
    <t>9,0</t>
  </si>
  <si>
    <t>8,0</t>
  </si>
  <si>
    <t>8,5</t>
  </si>
  <si>
    <t>7,0</t>
  </si>
  <si>
    <t>5,0</t>
  </si>
  <si>
    <t>9,5</t>
  </si>
  <si>
    <t>7,5</t>
  </si>
  <si>
    <t>5,5</t>
  </si>
  <si>
    <t>6,5</t>
  </si>
  <si>
    <t>6,0</t>
  </si>
  <si>
    <t>10,0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</si>
</sst>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1" sqref="H11"/>
    </sheetView>
  </sheetViews>
  <sheetFormatPr defaultRowHeight="15" x14ac:dyDescent="0.25"/>
  <cols>
    <col min="1" max="1" width="4" bestFit="1" customWidth="1"/>
    <col min="2" max="2" width="6.85546875" bestFit="1" customWidth="1"/>
    <col min="3" max="3" width="19.28515625" bestFit="1" customWidth="1"/>
    <col min="4" max="4" width="8.28515625" customWidth="1"/>
    <col min="5" max="5" width="10.7109375" bestFit="1" customWidth="1"/>
    <col min="6" max="6" width="15.140625" bestFit="1" customWidth="1"/>
    <col min="7" max="7" width="17.5703125" bestFit="1" customWidth="1"/>
    <col min="8" max="8" width="8.7109375" bestFit="1" customWidth="1"/>
    <col min="12" max="12" width="15.85546875" bestFit="1" customWidth="1"/>
    <col min="13" max="13" width="9" bestFit="1" customWidth="1"/>
    <col min="14" max="14" width="10.7109375" bestFit="1" customWidth="1"/>
    <col min="15" max="15" width="11" bestFit="1" customWidth="1"/>
  </cols>
  <sheetData>
    <row r="1" spans="1:15" ht="15.75" thickBot="1" x14ac:dyDescent="0.3">
      <c r="C1" s="6" t="s">
        <v>0</v>
      </c>
      <c r="D1" s="7"/>
    </row>
    <row r="2" spans="1:15" ht="27.75" customHeight="1" x14ac:dyDescent="0.25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24</v>
      </c>
    </row>
    <row r="3" spans="1:15" x14ac:dyDescent="0.25">
      <c r="A3" s="10">
        <v>1</v>
      </c>
      <c r="B3" s="10" t="s">
        <v>6</v>
      </c>
      <c r="C3" s="10" t="s">
        <v>7</v>
      </c>
      <c r="D3" s="10" t="s">
        <v>8</v>
      </c>
      <c r="E3" s="10" t="str">
        <f>HLOOKUP(B3,$L$6:$O$7,2,0)</f>
        <v>Kế hoạch</v>
      </c>
      <c r="F3" s="10">
        <f>VLOOKUP(D3,$C$16:$D$21,2,0)</f>
        <v>5000000</v>
      </c>
    </row>
    <row r="4" spans="1:15" x14ac:dyDescent="0.25">
      <c r="A4" s="10">
        <v>2</v>
      </c>
      <c r="B4" s="10" t="s">
        <v>9</v>
      </c>
      <c r="C4" s="10" t="s">
        <v>10</v>
      </c>
      <c r="D4" s="10" t="s">
        <v>11</v>
      </c>
      <c r="E4" s="10" t="str">
        <f t="shared" ref="E4:E12" si="0">HLOOKUP(B4,$L$6:$O$7,2,0)</f>
        <v>Hành chính</v>
      </c>
      <c r="F4" s="10">
        <f t="shared" ref="F4:F12" si="1">VLOOKUP(D4,$C$16:$D$21,2,0)</f>
        <v>4000000</v>
      </c>
    </row>
    <row r="5" spans="1:15" x14ac:dyDescent="0.25">
      <c r="A5" s="10">
        <v>3</v>
      </c>
      <c r="B5" s="10" t="s">
        <v>12</v>
      </c>
      <c r="C5" s="10" t="s">
        <v>13</v>
      </c>
      <c r="D5" s="10" t="s">
        <v>14</v>
      </c>
      <c r="E5" s="10"/>
      <c r="F5" s="10">
        <f t="shared" si="1"/>
        <v>1000000</v>
      </c>
      <c r="L5" s="8" t="s">
        <v>28</v>
      </c>
      <c r="M5" s="8"/>
      <c r="N5" s="8"/>
      <c r="O5" s="8"/>
    </row>
    <row r="6" spans="1:15" x14ac:dyDescent="0.25">
      <c r="A6" s="10">
        <v>4</v>
      </c>
      <c r="B6" s="10" t="s">
        <v>12</v>
      </c>
      <c r="C6" s="10" t="s">
        <v>15</v>
      </c>
      <c r="D6" s="10" t="s">
        <v>16</v>
      </c>
      <c r="E6" s="10"/>
      <c r="F6" s="10">
        <f t="shared" si="1"/>
        <v>300000</v>
      </c>
      <c r="L6" s="10" t="s">
        <v>29</v>
      </c>
      <c r="M6" s="10" t="s">
        <v>6</v>
      </c>
      <c r="N6" s="10" t="s">
        <v>9</v>
      </c>
      <c r="O6" s="10" t="s">
        <v>30</v>
      </c>
    </row>
    <row r="7" spans="1:15" x14ac:dyDescent="0.25">
      <c r="A7" s="10">
        <v>5</v>
      </c>
      <c r="B7" s="10" t="s">
        <v>6</v>
      </c>
      <c r="C7" s="10" t="s">
        <v>17</v>
      </c>
      <c r="D7" s="10" t="s">
        <v>14</v>
      </c>
      <c r="E7" s="10" t="str">
        <f t="shared" si="0"/>
        <v>Kế hoạch</v>
      </c>
      <c r="F7" s="10">
        <f t="shared" si="1"/>
        <v>1000000</v>
      </c>
      <c r="L7" s="10" t="s">
        <v>31</v>
      </c>
      <c r="M7" s="10" t="s">
        <v>32</v>
      </c>
      <c r="N7" s="10" t="s">
        <v>33</v>
      </c>
      <c r="O7" s="10" t="s">
        <v>34</v>
      </c>
    </row>
    <row r="8" spans="1:15" x14ac:dyDescent="0.25">
      <c r="A8" s="10">
        <v>6</v>
      </c>
      <c r="B8" s="10" t="s">
        <v>9</v>
      </c>
      <c r="C8" s="10" t="s">
        <v>18</v>
      </c>
      <c r="D8" s="10" t="s">
        <v>11</v>
      </c>
      <c r="E8" s="10" t="str">
        <f t="shared" si="0"/>
        <v>Hành chính</v>
      </c>
      <c r="F8" s="10">
        <f t="shared" si="1"/>
        <v>4000000</v>
      </c>
    </row>
    <row r="9" spans="1:15" x14ac:dyDescent="0.25">
      <c r="A9" s="10">
        <v>7</v>
      </c>
      <c r="B9" s="10" t="s">
        <v>6</v>
      </c>
      <c r="C9" s="10" t="s">
        <v>19</v>
      </c>
      <c r="D9" s="10" t="s">
        <v>11</v>
      </c>
      <c r="E9" s="10" t="str">
        <f t="shared" si="0"/>
        <v>Kế hoạch</v>
      </c>
      <c r="F9" s="10">
        <f t="shared" si="1"/>
        <v>4000000</v>
      </c>
    </row>
    <row r="10" spans="1:15" x14ac:dyDescent="0.25">
      <c r="A10" s="10">
        <v>8</v>
      </c>
      <c r="B10" s="10" t="s">
        <v>9</v>
      </c>
      <c r="C10" s="10" t="s">
        <v>20</v>
      </c>
      <c r="D10" s="10" t="s">
        <v>14</v>
      </c>
      <c r="E10" s="10" t="str">
        <f t="shared" si="0"/>
        <v>Hành chính</v>
      </c>
      <c r="F10" s="10">
        <f t="shared" si="1"/>
        <v>1000000</v>
      </c>
    </row>
    <row r="11" spans="1:15" x14ac:dyDescent="0.25">
      <c r="A11" s="10">
        <v>9</v>
      </c>
      <c r="B11" s="10" t="s">
        <v>12</v>
      </c>
      <c r="C11" s="10" t="s">
        <v>21</v>
      </c>
      <c r="D11" s="10" t="s">
        <v>22</v>
      </c>
      <c r="E11" s="10"/>
      <c r="F11" s="10">
        <f t="shared" si="1"/>
        <v>2000000</v>
      </c>
    </row>
    <row r="12" spans="1:15" x14ac:dyDescent="0.25">
      <c r="A12" s="10">
        <v>10</v>
      </c>
      <c r="B12" s="10" t="s">
        <v>6</v>
      </c>
      <c r="C12" s="10" t="s">
        <v>23</v>
      </c>
      <c r="D12" s="10" t="s">
        <v>11</v>
      </c>
      <c r="E12" s="10" t="str">
        <f t="shared" si="0"/>
        <v>Kế hoạch</v>
      </c>
      <c r="F12" s="10">
        <f t="shared" si="1"/>
        <v>4000000</v>
      </c>
    </row>
    <row r="15" spans="1:15" x14ac:dyDescent="0.25">
      <c r="C15" s="8" t="s">
        <v>25</v>
      </c>
      <c r="D15" s="8"/>
    </row>
    <row r="16" spans="1:15" x14ac:dyDescent="0.25">
      <c r="C16" s="10" t="s">
        <v>26</v>
      </c>
      <c r="D16" s="10" t="s">
        <v>27</v>
      </c>
    </row>
    <row r="17" spans="3:4" x14ac:dyDescent="0.25">
      <c r="C17" s="10" t="s">
        <v>8</v>
      </c>
      <c r="D17" s="10">
        <v>5000000</v>
      </c>
    </row>
    <row r="18" spans="3:4" x14ac:dyDescent="0.25">
      <c r="C18" s="10" t="s">
        <v>11</v>
      </c>
      <c r="D18" s="10">
        <v>4000000</v>
      </c>
    </row>
    <row r="19" spans="3:4" x14ac:dyDescent="0.25">
      <c r="C19" s="10" t="s">
        <v>16</v>
      </c>
      <c r="D19" s="10">
        <v>300000</v>
      </c>
    </row>
    <row r="20" spans="3:4" x14ac:dyDescent="0.25">
      <c r="C20" s="10" t="s">
        <v>22</v>
      </c>
      <c r="D20" s="10">
        <v>2000000</v>
      </c>
    </row>
    <row r="21" spans="3:4" x14ac:dyDescent="0.25">
      <c r="C21" s="10" t="s">
        <v>14</v>
      </c>
      <c r="D21" s="10">
        <v>1000000</v>
      </c>
    </row>
  </sheetData>
  <mergeCells count="3">
    <mergeCell ref="C1:D1"/>
    <mergeCell ref="C15:D15"/>
    <mergeCell ref="L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5" sqref="I5"/>
    </sheetView>
  </sheetViews>
  <sheetFormatPr defaultRowHeight="15" x14ac:dyDescent="0.25"/>
  <cols>
    <col min="1" max="1" width="8.28515625" customWidth="1"/>
    <col min="2" max="2" width="11.5703125" customWidth="1"/>
    <col min="3" max="3" width="22.85546875" customWidth="1"/>
  </cols>
  <sheetData>
    <row r="1" spans="1:10" x14ac:dyDescent="0.25">
      <c r="A1" s="11" t="s">
        <v>35</v>
      </c>
      <c r="B1" s="11" t="s">
        <v>36</v>
      </c>
      <c r="C1" s="11" t="s">
        <v>37</v>
      </c>
      <c r="D1" s="9" t="s">
        <v>38</v>
      </c>
      <c r="E1" s="9"/>
      <c r="F1" s="9"/>
      <c r="G1" s="9" t="s">
        <v>39</v>
      </c>
      <c r="H1" s="9"/>
      <c r="I1" s="9"/>
      <c r="J1" s="9"/>
    </row>
    <row r="2" spans="1:10" x14ac:dyDescent="0.25">
      <c r="A2" s="11"/>
      <c r="B2" s="11"/>
      <c r="C2" s="11"/>
      <c r="D2" s="11">
        <v>1</v>
      </c>
      <c r="E2" s="11">
        <v>2</v>
      </c>
      <c r="F2" s="11">
        <v>3</v>
      </c>
      <c r="G2" s="11">
        <v>1</v>
      </c>
      <c r="H2" s="11">
        <v>2</v>
      </c>
      <c r="I2" s="11">
        <v>3</v>
      </c>
      <c r="J2" s="11">
        <v>4</v>
      </c>
    </row>
    <row r="3" spans="1:10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3">
        <v>1</v>
      </c>
      <c r="B4" s="1" t="s">
        <v>40</v>
      </c>
      <c r="C4" s="1" t="s">
        <v>41</v>
      </c>
      <c r="D4" s="12"/>
      <c r="E4" s="12"/>
      <c r="F4" s="12"/>
      <c r="G4" s="10" t="str">
        <f>VLOOKUP(B4,Sheet3!$A$4:$C$40,2,0)</f>
        <v>0,0</v>
      </c>
      <c r="H4" s="10" t="str">
        <f>VLOOKUP(B4,Sheet3!$A$4:$C$40,3,0)</f>
        <v>0,0</v>
      </c>
      <c r="I4" s="10" t="str">
        <f>HLOOKUP(B4,Sheet4!$D$1:$AN$4,3,0)</f>
        <v>0,0</v>
      </c>
      <c r="J4" s="10" t="str">
        <f>HLOOKUP(B4,Sheet4!$D$1:$AN$4,4,0)</f>
        <v>0,0</v>
      </c>
    </row>
    <row r="5" spans="1:10" x14ac:dyDescent="0.25">
      <c r="A5" s="3">
        <v>2</v>
      </c>
      <c r="B5" s="1" t="s">
        <v>42</v>
      </c>
      <c r="C5" s="1" t="s">
        <v>43</v>
      </c>
      <c r="D5" s="12"/>
      <c r="E5" s="12"/>
      <c r="F5" s="12"/>
      <c r="G5" s="10" t="str">
        <f>VLOOKUP(B5,Sheet3!$A$4:$C$40,2,0)</f>
        <v>0,0</v>
      </c>
      <c r="H5" s="10" t="str">
        <f>VLOOKUP(B5,Sheet3!$A$4:$C$40,3,0)</f>
        <v>0,0</v>
      </c>
      <c r="I5" s="10" t="str">
        <f>HLOOKUP(B5,Sheet4!$D$1:$AN$4,3,0)</f>
        <v>0,0</v>
      </c>
      <c r="J5" s="10" t="str">
        <f>HLOOKUP(B5,Sheet4!$D$1:$AN$4,4,0)</f>
        <v>6,0</v>
      </c>
    </row>
    <row r="6" spans="1:10" x14ac:dyDescent="0.25">
      <c r="A6" s="3">
        <v>3</v>
      </c>
      <c r="B6" s="1" t="s">
        <v>44</v>
      </c>
      <c r="C6" s="1" t="s">
        <v>45</v>
      </c>
      <c r="D6" s="12"/>
      <c r="E6" s="12"/>
      <c r="F6" s="12"/>
      <c r="G6" s="10" t="str">
        <f>VLOOKUP(B6,Sheet3!$A$4:$C$40,2,0)</f>
        <v>9,0</v>
      </c>
      <c r="H6" s="10" t="str">
        <f>VLOOKUP(B6,Sheet3!$A$4:$C$40,3,0)</f>
        <v>8,0</v>
      </c>
      <c r="I6" s="10" t="str">
        <f>HLOOKUP(B6,Sheet4!$D$1:$AN$4,3,0)</f>
        <v>7,5</v>
      </c>
      <c r="J6" s="10" t="str">
        <f>HLOOKUP(B6,Sheet4!$D$1:$AN$4,4,0)</f>
        <v>9,0</v>
      </c>
    </row>
    <row r="7" spans="1:10" x14ac:dyDescent="0.25">
      <c r="A7" s="3">
        <v>4</v>
      </c>
      <c r="B7" s="1" t="s">
        <v>46</v>
      </c>
      <c r="C7" s="1" t="s">
        <v>47</v>
      </c>
      <c r="D7" s="12"/>
      <c r="E7" s="12"/>
      <c r="F7" s="12"/>
      <c r="G7" s="10" t="str">
        <f>VLOOKUP(B7,Sheet3!$A$4:$C$40,2,0)</f>
        <v>8,0</v>
      </c>
      <c r="H7" s="10" t="str">
        <f>VLOOKUP(B7,Sheet3!$A$4:$C$40,3,0)</f>
        <v>8,0</v>
      </c>
      <c r="I7" s="10" t="str">
        <f>HLOOKUP(B7,Sheet4!$D$1:$AN$4,3,0)</f>
        <v>0,0</v>
      </c>
      <c r="J7" s="10" t="str">
        <f>HLOOKUP(B7,Sheet4!$D$1:$AN$4,4,0)</f>
        <v>7,0</v>
      </c>
    </row>
    <row r="8" spans="1:10" x14ac:dyDescent="0.25">
      <c r="A8" s="3">
        <v>5</v>
      </c>
      <c r="B8" s="1" t="s">
        <v>48</v>
      </c>
      <c r="C8" s="1" t="s">
        <v>49</v>
      </c>
      <c r="D8" s="12"/>
      <c r="E8" s="12"/>
      <c r="F8" s="12"/>
      <c r="G8" s="10" t="str">
        <f>VLOOKUP(B8,Sheet3!$A$4:$C$40,2,0)</f>
        <v>0,0</v>
      </c>
      <c r="H8" s="10" t="str">
        <f>VLOOKUP(B8,Sheet3!$A$4:$C$40,3,0)</f>
        <v>0,0</v>
      </c>
      <c r="I8" s="10" t="str">
        <f>HLOOKUP(B8,Sheet4!$D$1:$AN$4,3,0)</f>
        <v>0,0</v>
      </c>
      <c r="J8" s="10" t="str">
        <f>HLOOKUP(B8,Sheet4!$D$1:$AN$4,4,0)</f>
        <v>0,0</v>
      </c>
    </row>
    <row r="9" spans="1:10" x14ac:dyDescent="0.25">
      <c r="A9" s="3">
        <v>6</v>
      </c>
      <c r="B9" s="1" t="s">
        <v>50</v>
      </c>
      <c r="C9" s="1" t="s">
        <v>51</v>
      </c>
      <c r="D9" s="12"/>
      <c r="E9" s="12"/>
      <c r="F9" s="12"/>
      <c r="G9" s="10" t="str">
        <f>VLOOKUP(B9,Sheet3!$A$4:$C$40,2,0)</f>
        <v>0,0</v>
      </c>
      <c r="H9" s="10" t="str">
        <f>VLOOKUP(B9,Sheet3!$A$4:$C$40,3,0)</f>
        <v>0,0</v>
      </c>
      <c r="I9" s="10" t="str">
        <f>HLOOKUP(B9,Sheet4!$D$1:$AN$4,3,0)</f>
        <v>0,0</v>
      </c>
      <c r="J9" s="10" t="str">
        <f>HLOOKUP(B9,Sheet4!$D$1:$AN$4,4,0)</f>
        <v>0,0</v>
      </c>
    </row>
    <row r="10" spans="1:10" x14ac:dyDescent="0.25">
      <c r="A10" s="3">
        <v>7</v>
      </c>
      <c r="B10" s="1" t="s">
        <v>52</v>
      </c>
      <c r="C10" s="1" t="s">
        <v>7</v>
      </c>
      <c r="D10" s="12"/>
      <c r="E10" s="12"/>
      <c r="F10" s="12"/>
      <c r="G10" s="10" t="str">
        <f>VLOOKUP(B10,Sheet3!$A$4:$C$40,2,0)</f>
        <v>9,0</v>
      </c>
      <c r="H10" s="10" t="str">
        <f>VLOOKUP(B10,Sheet3!$A$4:$C$40,3,0)</f>
        <v>8,5</v>
      </c>
      <c r="I10" s="10" t="str">
        <f>HLOOKUP(B10,Sheet4!$D$1:$AN$4,3,0)</f>
        <v>7,5</v>
      </c>
      <c r="J10" s="10" t="str">
        <f>HLOOKUP(B10,Sheet4!$D$1:$AN$4,4,0)</f>
        <v>7,5</v>
      </c>
    </row>
    <row r="11" spans="1:10" x14ac:dyDescent="0.25">
      <c r="A11" s="3">
        <v>8</v>
      </c>
      <c r="B11" s="1" t="s">
        <v>53</v>
      </c>
      <c r="C11" s="1" t="s">
        <v>10</v>
      </c>
      <c r="D11" s="12"/>
      <c r="E11" s="12"/>
      <c r="F11" s="12"/>
      <c r="G11" s="10" t="str">
        <f>VLOOKUP(B11,Sheet3!$A$4:$C$40,2,0)</f>
        <v>9,0</v>
      </c>
      <c r="H11" s="10" t="str">
        <f>VLOOKUP(B11,Sheet3!$A$4:$C$40,3,0)</f>
        <v>7,0</v>
      </c>
      <c r="I11" s="10" t="str">
        <f>HLOOKUP(B11,Sheet4!$D$1:$AN$4,3,0)</f>
        <v>9,5</v>
      </c>
      <c r="J11" s="10" t="str">
        <f>HLOOKUP(B11,Sheet4!$D$1:$AN$4,4,0)</f>
        <v>8,5</v>
      </c>
    </row>
    <row r="12" spans="1:10" x14ac:dyDescent="0.25">
      <c r="A12" s="3">
        <v>9</v>
      </c>
      <c r="B12" s="1" t="s">
        <v>54</v>
      </c>
      <c r="C12" s="1" t="s">
        <v>13</v>
      </c>
      <c r="D12" s="12"/>
      <c r="E12" s="12"/>
      <c r="F12" s="12"/>
      <c r="G12" s="10" t="str">
        <f>VLOOKUP(B12,Sheet3!$A$4:$C$40,2,0)</f>
        <v>0,0</v>
      </c>
      <c r="H12" s="10" t="str">
        <f>VLOOKUP(B12,Sheet3!$A$4:$C$40,3,0)</f>
        <v>8,0</v>
      </c>
      <c r="I12" s="10" t="str">
        <f>HLOOKUP(B12,Sheet4!$D$1:$AN$4,3,0)</f>
        <v>9,0</v>
      </c>
      <c r="J12" s="10" t="str">
        <f>HLOOKUP(B12,Sheet4!$D$1:$AN$4,4,0)</f>
        <v>8,0</v>
      </c>
    </row>
    <row r="13" spans="1:10" x14ac:dyDescent="0.25">
      <c r="A13" s="3">
        <v>10</v>
      </c>
      <c r="B13" s="1" t="s">
        <v>55</v>
      </c>
      <c r="C13" s="1" t="s">
        <v>15</v>
      </c>
      <c r="D13" s="12"/>
      <c r="E13" s="12"/>
      <c r="F13" s="12"/>
      <c r="G13" s="10" t="str">
        <f>VLOOKUP(B13,Sheet3!$A$4:$C$40,2,0)</f>
        <v>8,0</v>
      </c>
      <c r="H13" s="10" t="str">
        <f>VLOOKUP(B13,Sheet3!$A$4:$C$40,3,0)</f>
        <v>8,0</v>
      </c>
      <c r="I13" s="10" t="str">
        <f>HLOOKUP(B13,Sheet4!$D$1:$AN$4,3,0)</f>
        <v>9,5</v>
      </c>
      <c r="J13" s="10" t="str">
        <f>HLOOKUP(B13,Sheet4!$D$1:$AN$4,4,0)</f>
        <v>9,5</v>
      </c>
    </row>
    <row r="14" spans="1:10" x14ac:dyDescent="0.25">
      <c r="A14" s="3">
        <v>11</v>
      </c>
      <c r="B14" s="1" t="s">
        <v>56</v>
      </c>
      <c r="C14" s="1" t="s">
        <v>17</v>
      </c>
      <c r="D14" s="12"/>
      <c r="E14" s="12"/>
      <c r="F14" s="12"/>
      <c r="G14" s="10" t="str">
        <f>VLOOKUP(B14,Sheet3!$A$4:$C$40,2,0)</f>
        <v>0,0</v>
      </c>
      <c r="H14" s="10" t="str">
        <f>VLOOKUP(B14,Sheet3!$A$4:$C$40,3,0)</f>
        <v>0,0</v>
      </c>
      <c r="I14" s="10" t="str">
        <f>HLOOKUP(B14,Sheet4!$D$1:$AN$4,3,0)</f>
        <v>0,0</v>
      </c>
      <c r="J14" s="10" t="str">
        <f>HLOOKUP(B14,Sheet4!$D$1:$AN$4,4,0)</f>
        <v>0,0</v>
      </c>
    </row>
    <row r="15" spans="1:10" x14ac:dyDescent="0.25">
      <c r="A15" s="3">
        <v>12</v>
      </c>
      <c r="B15" s="1" t="s">
        <v>57</v>
      </c>
      <c r="C15" s="1" t="s">
        <v>18</v>
      </c>
      <c r="D15" s="12"/>
      <c r="E15" s="12"/>
      <c r="F15" s="12"/>
      <c r="G15" s="10" t="str">
        <f>VLOOKUP(B15,Sheet3!$A$4:$C$40,2,0)</f>
        <v>8,0</v>
      </c>
      <c r="H15" s="10" t="str">
        <f>VLOOKUP(B15,Sheet3!$A$4:$C$40,3,0)</f>
        <v>5,0</v>
      </c>
      <c r="I15" s="10" t="str">
        <f>HLOOKUP(B15,Sheet4!$D$1:$AN$4,3,0)</f>
        <v>0,0</v>
      </c>
      <c r="J15" s="10" t="str">
        <f>HLOOKUP(B15,Sheet4!$D$1:$AN$4,4,0)</f>
        <v>9,0</v>
      </c>
    </row>
    <row r="16" spans="1:10" x14ac:dyDescent="0.25">
      <c r="A16" s="3">
        <v>13</v>
      </c>
      <c r="B16" s="1" t="s">
        <v>58</v>
      </c>
      <c r="C16" s="1" t="s">
        <v>19</v>
      </c>
      <c r="D16" s="12"/>
      <c r="E16" s="12"/>
      <c r="F16" s="12"/>
      <c r="G16" s="10" t="str">
        <f>VLOOKUP(B16,Sheet3!$A$4:$C$40,2,0)</f>
        <v>9,5</v>
      </c>
      <c r="H16" s="10" t="str">
        <f>VLOOKUP(B16,Sheet3!$A$4:$C$40,3,0)</f>
        <v>8,5</v>
      </c>
      <c r="I16" s="10" t="str">
        <f>HLOOKUP(B16,Sheet4!$D$1:$AN$4,3,0)</f>
        <v>8,0</v>
      </c>
      <c r="J16" s="10" t="str">
        <f>HLOOKUP(B16,Sheet4!$D$1:$AN$4,4,0)</f>
        <v>9,0</v>
      </c>
    </row>
    <row r="17" spans="1:10" x14ac:dyDescent="0.25">
      <c r="A17" s="3">
        <v>14</v>
      </c>
      <c r="B17" s="1" t="s">
        <v>59</v>
      </c>
      <c r="C17" s="1" t="s">
        <v>20</v>
      </c>
      <c r="D17" s="12"/>
      <c r="E17" s="12"/>
      <c r="F17" s="12"/>
      <c r="G17" s="10" t="str">
        <f>VLOOKUP(B17,Sheet3!$A$4:$C$40,2,0)</f>
        <v>0,0</v>
      </c>
      <c r="H17" s="10" t="str">
        <f>VLOOKUP(B17,Sheet3!$A$4:$C$40,3,0)</f>
        <v>0,0</v>
      </c>
      <c r="I17" s="10" t="str">
        <f>HLOOKUP(B17,Sheet4!$D$1:$AN$4,3,0)</f>
        <v>0,0</v>
      </c>
      <c r="J17" s="10" t="str">
        <f>HLOOKUP(B17,Sheet4!$D$1:$AN$4,4,0)</f>
        <v>0,0</v>
      </c>
    </row>
    <row r="18" spans="1:10" x14ac:dyDescent="0.25">
      <c r="A18" s="3">
        <v>15</v>
      </c>
      <c r="B18" s="1" t="s">
        <v>60</v>
      </c>
      <c r="C18" s="1" t="s">
        <v>21</v>
      </c>
      <c r="D18" s="12"/>
      <c r="E18" s="12"/>
      <c r="F18" s="12"/>
      <c r="G18" s="10" t="str">
        <f>VLOOKUP(B18,Sheet3!$A$4:$C$40,2,0)</f>
        <v>7,5</v>
      </c>
      <c r="H18" s="10" t="str">
        <f>VLOOKUP(B18,Sheet3!$A$4:$C$40,3,0)</f>
        <v>7,0</v>
      </c>
      <c r="I18" s="10" t="str">
        <f>HLOOKUP(B18,Sheet4!$D$1:$AN$4,3,0)</f>
        <v>7,5</v>
      </c>
      <c r="J18" s="10" t="str">
        <f>HLOOKUP(B18,Sheet4!$D$1:$AN$4,4,0)</f>
        <v>5,0</v>
      </c>
    </row>
    <row r="19" spans="1:10" x14ac:dyDescent="0.25">
      <c r="A19" s="3">
        <v>16</v>
      </c>
      <c r="B19" s="1" t="s">
        <v>61</v>
      </c>
      <c r="C19" s="1" t="s">
        <v>62</v>
      </c>
      <c r="D19" s="12"/>
      <c r="E19" s="12"/>
      <c r="F19" s="12"/>
      <c r="G19" s="10" t="str">
        <f>VLOOKUP(B19,Sheet3!$A$4:$C$40,2,0)</f>
        <v>9,0</v>
      </c>
      <c r="H19" s="10" t="str">
        <f>VLOOKUP(B19,Sheet3!$A$4:$C$40,3,0)</f>
        <v>8,0</v>
      </c>
      <c r="I19" s="10" t="str">
        <f>HLOOKUP(B19,Sheet4!$D$1:$AN$4,3,0)</f>
        <v>8,0</v>
      </c>
      <c r="J19" s="10" t="str">
        <f>HLOOKUP(B19,Sheet4!$D$1:$AN$4,4,0)</f>
        <v>9,5</v>
      </c>
    </row>
    <row r="20" spans="1:10" x14ac:dyDescent="0.25">
      <c r="A20" s="3">
        <v>17</v>
      </c>
      <c r="B20" s="1" t="s">
        <v>63</v>
      </c>
      <c r="C20" s="1" t="s">
        <v>64</v>
      </c>
      <c r="D20" s="12"/>
      <c r="E20" s="12"/>
      <c r="F20" s="12"/>
      <c r="G20" s="10" t="str">
        <f>VLOOKUP(B20,Sheet3!$A$4:$C$40,2,0)</f>
        <v>7,5</v>
      </c>
      <c r="H20" s="10" t="str">
        <f>VLOOKUP(B20,Sheet3!$A$4:$C$40,3,0)</f>
        <v>8,0</v>
      </c>
      <c r="I20" s="10" t="str">
        <f>HLOOKUP(B20,Sheet4!$D$1:$AN$4,3,0)</f>
        <v>7,5</v>
      </c>
      <c r="J20" s="10" t="str">
        <f>HLOOKUP(B20,Sheet4!$D$1:$AN$4,4,0)</f>
        <v>8,5</v>
      </c>
    </row>
    <row r="21" spans="1:10" x14ac:dyDescent="0.25">
      <c r="A21" s="3">
        <v>18</v>
      </c>
      <c r="B21" s="1" t="s">
        <v>65</v>
      </c>
      <c r="C21" s="1" t="s">
        <v>66</v>
      </c>
      <c r="D21" s="12"/>
      <c r="E21" s="12"/>
      <c r="F21" s="12"/>
      <c r="G21" s="10" t="str">
        <f>VLOOKUP(B21,Sheet3!$A$4:$C$40,2,0)</f>
        <v>7,5</v>
      </c>
      <c r="H21" s="10" t="str">
        <f>VLOOKUP(B21,Sheet3!$A$4:$C$40,3,0)</f>
        <v>5,5</v>
      </c>
      <c r="I21" s="10" t="str">
        <f>HLOOKUP(B21,Sheet4!$D$1:$AN$4,3,0)</f>
        <v>0,0</v>
      </c>
      <c r="J21" s="10" t="str">
        <f>HLOOKUP(B21,Sheet4!$D$1:$AN$4,4,0)</f>
        <v>6,5</v>
      </c>
    </row>
    <row r="22" spans="1:10" x14ac:dyDescent="0.25">
      <c r="A22" s="3">
        <v>19</v>
      </c>
      <c r="B22" s="1" t="s">
        <v>67</v>
      </c>
      <c r="C22" s="1" t="s">
        <v>68</v>
      </c>
      <c r="D22" s="12"/>
      <c r="E22" s="12"/>
      <c r="F22" s="12"/>
      <c r="G22" s="10" t="str">
        <f>VLOOKUP(B22,Sheet3!$A$4:$C$40,2,0)</f>
        <v>9,0</v>
      </c>
      <c r="H22" s="10" t="str">
        <f>VLOOKUP(B22,Sheet3!$A$4:$C$40,3,0)</f>
        <v>9,0</v>
      </c>
      <c r="I22" s="10" t="str">
        <f>HLOOKUP(B22,Sheet4!$D$1:$AN$4,3,0)</f>
        <v>10,0</v>
      </c>
      <c r="J22" s="10" t="str">
        <f>HLOOKUP(B22,Sheet4!$D$1:$AN$4,4,0)</f>
        <v>9,5</v>
      </c>
    </row>
    <row r="23" spans="1:10" x14ac:dyDescent="0.25">
      <c r="A23" s="3">
        <v>20</v>
      </c>
      <c r="B23" s="1" t="s">
        <v>69</v>
      </c>
      <c r="C23" s="1" t="s">
        <v>70</v>
      </c>
      <c r="D23" s="12"/>
      <c r="E23" s="12"/>
      <c r="F23" s="12"/>
      <c r="G23" s="10" t="str">
        <f>VLOOKUP(B23,Sheet3!$A$4:$C$40,2,0)</f>
        <v>8,0</v>
      </c>
      <c r="H23" s="10" t="str">
        <f>VLOOKUP(B23,Sheet3!$A$4:$C$40,3,0)</f>
        <v>8,0</v>
      </c>
      <c r="I23" s="10" t="str">
        <f>HLOOKUP(B23,Sheet4!$D$1:$AN$4,3,0)</f>
        <v>7,5</v>
      </c>
      <c r="J23" s="10" t="str">
        <f>HLOOKUP(B23,Sheet4!$D$1:$AN$4,4,0)</f>
        <v>7,5</v>
      </c>
    </row>
    <row r="24" spans="1:10" x14ac:dyDescent="0.25">
      <c r="A24" s="3">
        <v>21</v>
      </c>
      <c r="B24" s="1" t="s">
        <v>71</v>
      </c>
      <c r="C24" s="1" t="s">
        <v>72</v>
      </c>
      <c r="D24" s="12"/>
      <c r="E24" s="12"/>
      <c r="F24" s="12"/>
      <c r="G24" s="10" t="str">
        <f>VLOOKUP(B24,Sheet3!$A$4:$C$40,2,0)</f>
        <v>0,0</v>
      </c>
      <c r="H24" s="10" t="str">
        <f>VLOOKUP(B24,Sheet3!$A$4:$C$40,3,0)</f>
        <v>0,0</v>
      </c>
      <c r="I24" s="10" t="str">
        <f>HLOOKUP(B24,Sheet4!$D$1:$AN$4,3,0)</f>
        <v>0,0</v>
      </c>
      <c r="J24" s="10" t="str">
        <f>HLOOKUP(B24,Sheet4!$D$1:$AN$4,4,0)</f>
        <v>0,0</v>
      </c>
    </row>
    <row r="25" spans="1:10" x14ac:dyDescent="0.25">
      <c r="A25" s="3">
        <v>22</v>
      </c>
      <c r="B25" s="1" t="s">
        <v>73</v>
      </c>
      <c r="C25" s="1" t="s">
        <v>74</v>
      </c>
      <c r="D25" s="12"/>
      <c r="E25" s="12"/>
      <c r="F25" s="12"/>
      <c r="G25" s="10" t="str">
        <f>VLOOKUP(B25,Sheet3!$A$4:$C$40,2,0)</f>
        <v>8,5</v>
      </c>
      <c r="H25" s="10" t="str">
        <f>VLOOKUP(B25,Sheet3!$A$4:$C$40,3,0)</f>
        <v>8,5</v>
      </c>
      <c r="I25" s="10" t="str">
        <f>HLOOKUP(B25,Sheet4!$D$1:$AN$4,3,0)</f>
        <v>8,0</v>
      </c>
      <c r="J25" s="10" t="str">
        <f>HLOOKUP(B25,Sheet4!$D$1:$AN$4,4,0)</f>
        <v>8,5</v>
      </c>
    </row>
    <row r="26" spans="1:10" x14ac:dyDescent="0.25">
      <c r="A26" s="3">
        <v>23</v>
      </c>
      <c r="B26" s="1" t="s">
        <v>75</v>
      </c>
      <c r="C26" s="1" t="s">
        <v>76</v>
      </c>
      <c r="D26" s="12"/>
      <c r="E26" s="12"/>
      <c r="F26" s="12"/>
      <c r="G26" s="10" t="str">
        <f>VLOOKUP(B26,Sheet3!$A$4:$C$40,2,0)</f>
        <v>7,0</v>
      </c>
      <c r="H26" s="10" t="str">
        <f>VLOOKUP(B26,Sheet3!$A$4:$C$40,3,0)</f>
        <v>6,5</v>
      </c>
      <c r="I26" s="10" t="str">
        <f>HLOOKUP(B26,Sheet4!$D$1:$AN$4,3,0)</f>
        <v>0,0</v>
      </c>
      <c r="J26" s="10" t="str">
        <f>HLOOKUP(B26,Sheet4!$D$1:$AN$4,4,0)</f>
        <v>0,0</v>
      </c>
    </row>
    <row r="27" spans="1:10" x14ac:dyDescent="0.25">
      <c r="A27" s="3">
        <v>24</v>
      </c>
      <c r="B27" s="1" t="s">
        <v>77</v>
      </c>
      <c r="C27" s="1" t="s">
        <v>78</v>
      </c>
      <c r="D27" s="12"/>
      <c r="E27" s="12"/>
      <c r="F27" s="12"/>
      <c r="G27" s="10" t="str">
        <f>VLOOKUP(B27,Sheet3!$A$4:$C$40,2,0)</f>
        <v>8,0</v>
      </c>
      <c r="H27" s="10" t="str">
        <f>VLOOKUP(B27,Sheet3!$A$4:$C$40,3,0)</f>
        <v>6,5</v>
      </c>
      <c r="I27" s="10" t="str">
        <f>HLOOKUP(B27,Sheet4!$D$1:$AN$4,3,0)</f>
        <v>0,0</v>
      </c>
      <c r="J27" s="10" t="str">
        <f>HLOOKUP(B27,Sheet4!$D$1:$AN$4,4,0)</f>
        <v>0,0</v>
      </c>
    </row>
    <row r="28" spans="1:10" x14ac:dyDescent="0.25">
      <c r="A28" s="3">
        <v>25</v>
      </c>
      <c r="B28" s="1" t="s">
        <v>79</v>
      </c>
      <c r="C28" s="1" t="s">
        <v>80</v>
      </c>
      <c r="D28" s="12"/>
      <c r="E28" s="12"/>
      <c r="F28" s="12"/>
      <c r="G28" s="10" t="str">
        <f>VLOOKUP(B28,Sheet3!$A$4:$C$40,2,0)</f>
        <v>8,0</v>
      </c>
      <c r="H28" s="10" t="str">
        <f>VLOOKUP(B28,Sheet3!$A$4:$C$40,3,0)</f>
        <v>0,0</v>
      </c>
      <c r="I28" s="10" t="str">
        <f>HLOOKUP(B28,Sheet4!$D$1:$AN$4,3,0)</f>
        <v>0,0</v>
      </c>
      <c r="J28" s="10" t="str">
        <f>HLOOKUP(B28,Sheet4!$D$1:$AN$4,4,0)</f>
        <v>8,0</v>
      </c>
    </row>
    <row r="29" spans="1:10" x14ac:dyDescent="0.25">
      <c r="A29" s="3">
        <v>26</v>
      </c>
      <c r="B29" s="1" t="s">
        <v>81</v>
      </c>
      <c r="C29" s="1" t="s">
        <v>82</v>
      </c>
      <c r="D29" s="12"/>
      <c r="E29" s="12"/>
      <c r="F29" s="12"/>
      <c r="G29" s="10" t="str">
        <f>VLOOKUP(B29,Sheet3!$A$4:$C$40,2,0)</f>
        <v>8,0</v>
      </c>
      <c r="H29" s="10" t="str">
        <f>VLOOKUP(B29,Sheet3!$A$4:$C$40,3,0)</f>
        <v>6,0</v>
      </c>
      <c r="I29" s="10" t="str">
        <f>HLOOKUP(B29,Sheet4!$D$1:$AN$4,3,0)</f>
        <v>7,5</v>
      </c>
      <c r="J29" s="10" t="str">
        <f>HLOOKUP(B29,Sheet4!$D$1:$AN$4,4,0)</f>
        <v>7,0</v>
      </c>
    </row>
    <row r="30" spans="1:10" x14ac:dyDescent="0.25">
      <c r="A30" s="3">
        <v>27</v>
      </c>
      <c r="B30" s="1" t="s">
        <v>83</v>
      </c>
      <c r="C30" s="1" t="s">
        <v>84</v>
      </c>
      <c r="D30" s="12"/>
      <c r="E30" s="12"/>
      <c r="F30" s="12"/>
      <c r="G30" s="10" t="str">
        <f>VLOOKUP(B30,Sheet3!$A$4:$C$40,2,0)</f>
        <v>0,0</v>
      </c>
      <c r="H30" s="10" t="str">
        <f>VLOOKUP(B30,Sheet3!$A$4:$C$40,3,0)</f>
        <v>5,5</v>
      </c>
      <c r="I30" s="10" t="str">
        <f>HLOOKUP(B30,Sheet4!$D$1:$AN$4,3,0)</f>
        <v>0,0</v>
      </c>
      <c r="J30" s="10" t="str">
        <f>HLOOKUP(B30,Sheet4!$D$1:$AN$4,4,0)</f>
        <v>6,0</v>
      </c>
    </row>
    <row r="31" spans="1:10" x14ac:dyDescent="0.25">
      <c r="A31" s="3">
        <v>28</v>
      </c>
      <c r="B31" s="1" t="s">
        <v>85</v>
      </c>
      <c r="C31" s="1" t="s">
        <v>86</v>
      </c>
      <c r="D31" s="12"/>
      <c r="E31" s="12"/>
      <c r="F31" s="12"/>
      <c r="G31" s="10" t="str">
        <f>VLOOKUP(B31,Sheet3!$A$4:$C$40,2,0)</f>
        <v>8,5</v>
      </c>
      <c r="H31" s="10" t="str">
        <f>VLOOKUP(B31,Sheet3!$A$4:$C$40,3,0)</f>
        <v>9,5</v>
      </c>
      <c r="I31" s="10" t="str">
        <f>HLOOKUP(B31,Sheet4!$D$1:$AN$4,3,0)</f>
        <v>10,0</v>
      </c>
      <c r="J31" s="10" t="str">
        <f>HLOOKUP(B31,Sheet4!$D$1:$AN$4,4,0)</f>
        <v>9,0</v>
      </c>
    </row>
    <row r="32" spans="1:10" x14ac:dyDescent="0.25">
      <c r="A32" s="3">
        <v>29</v>
      </c>
      <c r="B32" s="1" t="s">
        <v>87</v>
      </c>
      <c r="C32" s="1" t="s">
        <v>88</v>
      </c>
      <c r="D32" s="12"/>
      <c r="E32" s="12"/>
      <c r="F32" s="12"/>
      <c r="G32" s="10" t="str">
        <f>VLOOKUP(B32,Sheet3!$A$4:$C$40,2,0)</f>
        <v>8,5</v>
      </c>
      <c r="H32" s="10" t="str">
        <f>VLOOKUP(B32,Sheet3!$A$4:$C$40,3,0)</f>
        <v>7,0</v>
      </c>
      <c r="I32" s="10" t="str">
        <f>HLOOKUP(B32,Sheet4!$D$1:$AN$4,3,0)</f>
        <v>6,0</v>
      </c>
      <c r="J32" s="10" t="str">
        <f>HLOOKUP(B32,Sheet4!$D$1:$AN$4,4,0)</f>
        <v>8,5</v>
      </c>
    </row>
    <row r="33" spans="1:10" x14ac:dyDescent="0.25">
      <c r="A33" s="3">
        <v>30</v>
      </c>
      <c r="B33" s="1" t="s">
        <v>89</v>
      </c>
      <c r="C33" s="1" t="s">
        <v>90</v>
      </c>
      <c r="D33" s="12"/>
      <c r="E33" s="12"/>
      <c r="F33" s="12"/>
      <c r="G33" s="10" t="str">
        <f>VLOOKUP(B33,Sheet3!$A$4:$C$40,2,0)</f>
        <v>7,0</v>
      </c>
      <c r="H33" s="10" t="str">
        <f>VLOOKUP(B33,Sheet3!$A$4:$C$40,3,0)</f>
        <v>7,5</v>
      </c>
      <c r="I33" s="10" t="str">
        <f>HLOOKUP(B33,Sheet4!$D$1:$AN$4,3,0)</f>
        <v>6,0</v>
      </c>
      <c r="J33" s="10" t="str">
        <f>HLOOKUP(B33,Sheet4!$D$1:$AN$4,4,0)</f>
        <v>7,0</v>
      </c>
    </row>
    <row r="34" spans="1:10" x14ac:dyDescent="0.25">
      <c r="A34" s="3">
        <v>31</v>
      </c>
      <c r="B34" s="1" t="s">
        <v>91</v>
      </c>
      <c r="C34" s="1" t="s">
        <v>92</v>
      </c>
      <c r="D34" s="12"/>
      <c r="E34" s="12"/>
      <c r="F34" s="12"/>
      <c r="G34" s="10" t="str">
        <f>VLOOKUP(B34,Sheet3!$A$4:$C$40,2,0)</f>
        <v>9,0</v>
      </c>
      <c r="H34" s="10" t="str">
        <f>VLOOKUP(B34,Sheet3!$A$4:$C$40,3,0)</f>
        <v>6,0</v>
      </c>
      <c r="I34" s="10" t="str">
        <f>HLOOKUP(B34,Sheet4!$D$1:$AN$4,3,0)</f>
        <v>0,0</v>
      </c>
      <c r="J34" s="10" t="str">
        <f>HLOOKUP(B34,Sheet4!$D$1:$AN$4,4,0)</f>
        <v>8,5</v>
      </c>
    </row>
    <row r="35" spans="1:10" x14ac:dyDescent="0.25">
      <c r="A35" s="3">
        <v>32</v>
      </c>
      <c r="B35" s="1" t="s">
        <v>93</v>
      </c>
      <c r="C35" s="1" t="s">
        <v>94</v>
      </c>
      <c r="D35" s="12"/>
      <c r="E35" s="12"/>
      <c r="F35" s="12"/>
      <c r="G35" s="10" t="str">
        <f>VLOOKUP(B35,Sheet3!$A$4:$C$40,2,0)</f>
        <v>8,5</v>
      </c>
      <c r="H35" s="10" t="str">
        <f>VLOOKUP(B35,Sheet3!$A$4:$C$40,3,0)</f>
        <v>6,0</v>
      </c>
      <c r="I35" s="10" t="str">
        <f>HLOOKUP(B35,Sheet4!$D$1:$AN$4,3,0)</f>
        <v>8,0</v>
      </c>
      <c r="J35" s="10" t="str">
        <f>HLOOKUP(B35,Sheet4!$D$1:$AN$4,4,0)</f>
        <v>9,0</v>
      </c>
    </row>
    <row r="36" spans="1:10" x14ac:dyDescent="0.25">
      <c r="A36" s="3">
        <v>33</v>
      </c>
      <c r="B36" s="1" t="s">
        <v>95</v>
      </c>
      <c r="C36" s="1" t="s">
        <v>96</v>
      </c>
      <c r="D36" s="12"/>
      <c r="E36" s="12"/>
      <c r="F36" s="12"/>
      <c r="G36" s="10" t="str">
        <f>VLOOKUP(B36,Sheet3!$A$4:$C$40,2,0)</f>
        <v>8,5</v>
      </c>
      <c r="H36" s="10" t="str">
        <f>VLOOKUP(B36,Sheet3!$A$4:$C$40,3,0)</f>
        <v>7,5</v>
      </c>
      <c r="I36" s="10" t="str">
        <f>HLOOKUP(B36,Sheet4!$D$1:$AN$4,3,0)</f>
        <v>5,5</v>
      </c>
      <c r="J36" s="10" t="str">
        <f>HLOOKUP(B36,Sheet4!$D$1:$AN$4,4,0)</f>
        <v>8,0</v>
      </c>
    </row>
    <row r="37" spans="1:10" x14ac:dyDescent="0.25">
      <c r="A37" s="3">
        <v>34</v>
      </c>
      <c r="B37" s="1" t="s">
        <v>97</v>
      </c>
      <c r="C37" s="1" t="s">
        <v>98</v>
      </c>
      <c r="D37" s="12"/>
      <c r="E37" s="12"/>
      <c r="F37" s="12"/>
      <c r="G37" s="10" t="str">
        <f>VLOOKUP(B37,Sheet3!$A$4:$C$40,2,0)</f>
        <v>8,0</v>
      </c>
      <c r="H37" s="10" t="str">
        <f>VLOOKUP(B37,Sheet3!$A$4:$C$40,3,0)</f>
        <v>0,0</v>
      </c>
      <c r="I37" s="10" t="str">
        <f>HLOOKUP(B37,Sheet4!$D$1:$AN$4,3,0)</f>
        <v>0,0</v>
      </c>
      <c r="J37" s="10" t="str">
        <f>HLOOKUP(B37,Sheet4!$D$1:$AN$4,4,0)</f>
        <v>8,0</v>
      </c>
    </row>
    <row r="38" spans="1:10" x14ac:dyDescent="0.25">
      <c r="A38" s="3">
        <v>35</v>
      </c>
      <c r="B38" s="1" t="s">
        <v>99</v>
      </c>
      <c r="C38" s="1" t="s">
        <v>100</v>
      </c>
      <c r="D38" s="12"/>
      <c r="E38" s="12"/>
      <c r="F38" s="12"/>
      <c r="G38" s="10" t="str">
        <f>VLOOKUP(B38,Sheet3!$A$4:$C$40,2,0)</f>
        <v>9,0</v>
      </c>
      <c r="H38" s="10" t="str">
        <f>VLOOKUP(B38,Sheet3!$A$4:$C$40,3,0)</f>
        <v>6,5</v>
      </c>
      <c r="I38" s="10" t="str">
        <f>HLOOKUP(B38,Sheet4!$D$1:$AN$4,3,0)</f>
        <v>0,0</v>
      </c>
      <c r="J38" s="10" t="str">
        <f>HLOOKUP(B38,Sheet4!$D$1:$AN$4,4,0)</f>
        <v>8,0</v>
      </c>
    </row>
    <row r="39" spans="1:10" x14ac:dyDescent="0.25">
      <c r="A39" s="3">
        <v>36</v>
      </c>
      <c r="B39" s="1" t="s">
        <v>101</v>
      </c>
      <c r="C39" s="1" t="s">
        <v>102</v>
      </c>
      <c r="D39" s="12"/>
      <c r="E39" s="12"/>
      <c r="F39" s="12"/>
      <c r="G39" s="10" t="str">
        <f>VLOOKUP(B39,Sheet3!$A$4:$C$40,2,0)</f>
        <v>8,0</v>
      </c>
      <c r="H39" s="10" t="str">
        <f>VLOOKUP(B39,Sheet3!$A$4:$C$40,3,0)</f>
        <v>6,0</v>
      </c>
      <c r="I39" s="10" t="str">
        <f>HLOOKUP(B39,Sheet4!$D$1:$AN$4,3,0)</f>
        <v>0,0</v>
      </c>
      <c r="J39" s="10" t="str">
        <f>HLOOKUP(B39,Sheet4!$D$1:$AN$4,4,0)</f>
        <v>7,0</v>
      </c>
    </row>
    <row r="40" spans="1:10" x14ac:dyDescent="0.25">
      <c r="A40" s="3">
        <v>37</v>
      </c>
      <c r="B40" s="1" t="s">
        <v>103</v>
      </c>
      <c r="C40" s="1" t="s">
        <v>104</v>
      </c>
      <c r="D40" s="12"/>
      <c r="E40" s="12"/>
      <c r="F40" s="12"/>
      <c r="G40" s="10" t="str">
        <f>VLOOKUP(B40,Sheet3!$A$4:$C$40,2,0)</f>
        <v>6,5</v>
      </c>
      <c r="H40" s="10" t="str">
        <f>VLOOKUP(B40,Sheet3!$A$4:$C$40,3,0)</f>
        <v>7,5</v>
      </c>
      <c r="I40" s="10" t="str">
        <f>HLOOKUP(B40,Sheet4!$D$1:$AN$4,3,0)</f>
        <v>7,0</v>
      </c>
      <c r="J40" s="10" t="str">
        <f>HLOOKUP(B40,Sheet4!$D$1:$AN$4,4,0)</f>
        <v>7,5</v>
      </c>
    </row>
    <row r="41" spans="1:10" x14ac:dyDescent="0.25">
      <c r="A41" s="2"/>
    </row>
  </sheetData>
  <mergeCells count="12">
    <mergeCell ref="I2:I3"/>
    <mergeCell ref="J2:J3"/>
    <mergeCell ref="D1:F1"/>
    <mergeCell ref="G1:J1"/>
    <mergeCell ref="C1:C3"/>
    <mergeCell ref="A1:A3"/>
    <mergeCell ref="B1:B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F10" sqref="F10:F28"/>
    </sheetView>
  </sheetViews>
  <sheetFormatPr defaultRowHeight="15" x14ac:dyDescent="0.25"/>
  <cols>
    <col min="1" max="1" width="8.140625" bestFit="1" customWidth="1"/>
  </cols>
  <sheetData>
    <row r="1" spans="1:3" x14ac:dyDescent="0.25">
      <c r="A1" s="13" t="s">
        <v>36</v>
      </c>
      <c r="B1" s="13" t="s">
        <v>105</v>
      </c>
      <c r="C1" s="13"/>
    </row>
    <row r="2" spans="1:3" x14ac:dyDescent="0.25">
      <c r="A2" s="13"/>
      <c r="B2" s="13">
        <v>1</v>
      </c>
      <c r="C2" s="13">
        <v>2</v>
      </c>
    </row>
    <row r="3" spans="1:3" x14ac:dyDescent="0.25">
      <c r="A3" s="13"/>
      <c r="B3" s="13"/>
      <c r="C3" s="13"/>
    </row>
    <row r="4" spans="1:3" x14ac:dyDescent="0.25">
      <c r="A4" s="1" t="s">
        <v>40</v>
      </c>
      <c r="B4" s="1" t="s">
        <v>106</v>
      </c>
      <c r="C4" s="1" t="s">
        <v>106</v>
      </c>
    </row>
    <row r="5" spans="1:3" x14ac:dyDescent="0.25">
      <c r="A5" s="1" t="s">
        <v>42</v>
      </c>
      <c r="B5" s="1" t="s">
        <v>106</v>
      </c>
      <c r="C5" s="1" t="s">
        <v>106</v>
      </c>
    </row>
    <row r="6" spans="1:3" x14ac:dyDescent="0.25">
      <c r="A6" s="1" t="s">
        <v>44</v>
      </c>
      <c r="B6" s="1" t="s">
        <v>107</v>
      </c>
      <c r="C6" s="1" t="s">
        <v>108</v>
      </c>
    </row>
    <row r="7" spans="1:3" x14ac:dyDescent="0.25">
      <c r="A7" s="1" t="s">
        <v>46</v>
      </c>
      <c r="B7" s="1" t="s">
        <v>108</v>
      </c>
      <c r="C7" s="1" t="s">
        <v>108</v>
      </c>
    </row>
    <row r="8" spans="1:3" x14ac:dyDescent="0.25">
      <c r="A8" s="1" t="s">
        <v>48</v>
      </c>
      <c r="B8" s="1" t="s">
        <v>106</v>
      </c>
      <c r="C8" s="1" t="s">
        <v>106</v>
      </c>
    </row>
    <row r="9" spans="1:3" x14ac:dyDescent="0.25">
      <c r="A9" s="1" t="s">
        <v>50</v>
      </c>
      <c r="B9" s="1" t="s">
        <v>106</v>
      </c>
      <c r="C9" s="1" t="s">
        <v>106</v>
      </c>
    </row>
    <row r="10" spans="1:3" x14ac:dyDescent="0.25">
      <c r="A10" s="1" t="s">
        <v>52</v>
      </c>
      <c r="B10" s="1" t="s">
        <v>107</v>
      </c>
      <c r="C10" s="1" t="s">
        <v>109</v>
      </c>
    </row>
    <row r="11" spans="1:3" x14ac:dyDescent="0.25">
      <c r="A11" s="1" t="s">
        <v>53</v>
      </c>
      <c r="B11" s="1" t="s">
        <v>107</v>
      </c>
      <c r="C11" s="1" t="s">
        <v>110</v>
      </c>
    </row>
    <row r="12" spans="1:3" x14ac:dyDescent="0.25">
      <c r="A12" s="1" t="s">
        <v>54</v>
      </c>
      <c r="B12" s="1" t="s">
        <v>106</v>
      </c>
      <c r="C12" s="1" t="s">
        <v>108</v>
      </c>
    </row>
    <row r="13" spans="1:3" x14ac:dyDescent="0.25">
      <c r="A13" s="1" t="s">
        <v>55</v>
      </c>
      <c r="B13" s="1" t="s">
        <v>108</v>
      </c>
      <c r="C13" s="1" t="s">
        <v>108</v>
      </c>
    </row>
    <row r="14" spans="1:3" x14ac:dyDescent="0.25">
      <c r="A14" s="1" t="s">
        <v>56</v>
      </c>
      <c r="B14" s="1" t="s">
        <v>106</v>
      </c>
      <c r="C14" s="1" t="s">
        <v>106</v>
      </c>
    </row>
    <row r="15" spans="1:3" x14ac:dyDescent="0.25">
      <c r="A15" s="1" t="s">
        <v>57</v>
      </c>
      <c r="B15" s="1" t="s">
        <v>108</v>
      </c>
      <c r="C15" s="1" t="s">
        <v>111</v>
      </c>
    </row>
    <row r="16" spans="1:3" x14ac:dyDescent="0.25">
      <c r="A16" s="1" t="s">
        <v>58</v>
      </c>
      <c r="B16" s="1" t="s">
        <v>112</v>
      </c>
      <c r="C16" s="1" t="s">
        <v>109</v>
      </c>
    </row>
    <row r="17" spans="1:3" x14ac:dyDescent="0.25">
      <c r="A17" s="1" t="s">
        <v>59</v>
      </c>
      <c r="B17" s="1" t="s">
        <v>106</v>
      </c>
      <c r="C17" s="1" t="s">
        <v>106</v>
      </c>
    </row>
    <row r="18" spans="1:3" x14ac:dyDescent="0.25">
      <c r="A18" s="1" t="s">
        <v>60</v>
      </c>
      <c r="B18" s="1" t="s">
        <v>113</v>
      </c>
      <c r="C18" s="1" t="s">
        <v>110</v>
      </c>
    </row>
    <row r="19" spans="1:3" x14ac:dyDescent="0.25">
      <c r="A19" s="1" t="s">
        <v>61</v>
      </c>
      <c r="B19" s="1" t="s">
        <v>107</v>
      </c>
      <c r="C19" s="1" t="s">
        <v>108</v>
      </c>
    </row>
    <row r="20" spans="1:3" x14ac:dyDescent="0.25">
      <c r="A20" s="1" t="s">
        <v>63</v>
      </c>
      <c r="B20" s="1" t="s">
        <v>113</v>
      </c>
      <c r="C20" s="1" t="s">
        <v>108</v>
      </c>
    </row>
    <row r="21" spans="1:3" x14ac:dyDescent="0.25">
      <c r="A21" s="1" t="s">
        <v>65</v>
      </c>
      <c r="B21" s="1" t="s">
        <v>113</v>
      </c>
      <c r="C21" s="1" t="s">
        <v>114</v>
      </c>
    </row>
    <row r="22" spans="1:3" x14ac:dyDescent="0.25">
      <c r="A22" s="1" t="s">
        <v>67</v>
      </c>
      <c r="B22" s="1" t="s">
        <v>107</v>
      </c>
      <c r="C22" s="1" t="s">
        <v>107</v>
      </c>
    </row>
    <row r="23" spans="1:3" x14ac:dyDescent="0.25">
      <c r="A23" s="1" t="s">
        <v>69</v>
      </c>
      <c r="B23" s="1" t="s">
        <v>108</v>
      </c>
      <c r="C23" s="1" t="s">
        <v>108</v>
      </c>
    </row>
    <row r="24" spans="1:3" x14ac:dyDescent="0.25">
      <c r="A24" s="1" t="s">
        <v>71</v>
      </c>
      <c r="B24" s="1" t="s">
        <v>106</v>
      </c>
      <c r="C24" s="1" t="s">
        <v>106</v>
      </c>
    </row>
    <row r="25" spans="1:3" x14ac:dyDescent="0.25">
      <c r="A25" s="1" t="s">
        <v>73</v>
      </c>
      <c r="B25" s="1" t="s">
        <v>109</v>
      </c>
      <c r="C25" s="1" t="s">
        <v>109</v>
      </c>
    </row>
    <row r="26" spans="1:3" x14ac:dyDescent="0.25">
      <c r="A26" s="1" t="s">
        <v>75</v>
      </c>
      <c r="B26" s="1" t="s">
        <v>110</v>
      </c>
      <c r="C26" s="1" t="s">
        <v>115</v>
      </c>
    </row>
    <row r="27" spans="1:3" x14ac:dyDescent="0.25">
      <c r="A27" s="1" t="s">
        <v>77</v>
      </c>
      <c r="B27" s="1" t="s">
        <v>108</v>
      </c>
      <c r="C27" s="1" t="s">
        <v>115</v>
      </c>
    </row>
    <row r="28" spans="1:3" x14ac:dyDescent="0.25">
      <c r="A28" s="1" t="s">
        <v>79</v>
      </c>
      <c r="B28" s="1" t="s">
        <v>108</v>
      </c>
      <c r="C28" s="1" t="s">
        <v>106</v>
      </c>
    </row>
    <row r="29" spans="1:3" x14ac:dyDescent="0.25">
      <c r="A29" s="1" t="s">
        <v>81</v>
      </c>
      <c r="B29" s="1" t="s">
        <v>108</v>
      </c>
      <c r="C29" s="1" t="s">
        <v>116</v>
      </c>
    </row>
    <row r="30" spans="1:3" x14ac:dyDescent="0.25">
      <c r="A30" s="1" t="s">
        <v>83</v>
      </c>
      <c r="B30" s="1" t="s">
        <v>106</v>
      </c>
      <c r="C30" s="1" t="s">
        <v>114</v>
      </c>
    </row>
    <row r="31" spans="1:3" x14ac:dyDescent="0.25">
      <c r="A31" s="1" t="s">
        <v>85</v>
      </c>
      <c r="B31" s="1" t="s">
        <v>109</v>
      </c>
      <c r="C31" s="1" t="s">
        <v>112</v>
      </c>
    </row>
    <row r="32" spans="1:3" x14ac:dyDescent="0.25">
      <c r="A32" s="1" t="s">
        <v>87</v>
      </c>
      <c r="B32" s="1" t="s">
        <v>109</v>
      </c>
      <c r="C32" s="1" t="s">
        <v>110</v>
      </c>
    </row>
    <row r="33" spans="1:3" x14ac:dyDescent="0.25">
      <c r="A33" s="1" t="s">
        <v>89</v>
      </c>
      <c r="B33" s="1" t="s">
        <v>110</v>
      </c>
      <c r="C33" s="1" t="s">
        <v>113</v>
      </c>
    </row>
    <row r="34" spans="1:3" x14ac:dyDescent="0.25">
      <c r="A34" s="1" t="s">
        <v>91</v>
      </c>
      <c r="B34" s="1" t="s">
        <v>107</v>
      </c>
      <c r="C34" s="1" t="s">
        <v>116</v>
      </c>
    </row>
    <row r="35" spans="1:3" x14ac:dyDescent="0.25">
      <c r="A35" s="1" t="s">
        <v>93</v>
      </c>
      <c r="B35" s="1" t="s">
        <v>109</v>
      </c>
      <c r="C35" s="1" t="s">
        <v>116</v>
      </c>
    </row>
    <row r="36" spans="1:3" x14ac:dyDescent="0.25">
      <c r="A36" s="1" t="s">
        <v>95</v>
      </c>
      <c r="B36" s="1" t="s">
        <v>109</v>
      </c>
      <c r="C36" s="1" t="s">
        <v>113</v>
      </c>
    </row>
    <row r="37" spans="1:3" x14ac:dyDescent="0.25">
      <c r="A37" s="1" t="s">
        <v>97</v>
      </c>
      <c r="B37" s="1" t="s">
        <v>108</v>
      </c>
      <c r="C37" s="1" t="s">
        <v>106</v>
      </c>
    </row>
    <row r="38" spans="1:3" x14ac:dyDescent="0.25">
      <c r="A38" s="1" t="s">
        <v>99</v>
      </c>
      <c r="B38" s="1" t="s">
        <v>107</v>
      </c>
      <c r="C38" s="1" t="s">
        <v>115</v>
      </c>
    </row>
    <row r="39" spans="1:3" x14ac:dyDescent="0.25">
      <c r="A39" s="1" t="s">
        <v>101</v>
      </c>
      <c r="B39" s="1" t="s">
        <v>108</v>
      </c>
      <c r="C39" s="1" t="s">
        <v>116</v>
      </c>
    </row>
    <row r="40" spans="1:3" x14ac:dyDescent="0.25">
      <c r="A40" s="1" t="s">
        <v>103</v>
      </c>
      <c r="B40" s="1" t="s">
        <v>115</v>
      </c>
      <c r="C40" s="1" t="s">
        <v>113</v>
      </c>
    </row>
  </sheetData>
  <mergeCells count="4">
    <mergeCell ref="B1:C1"/>
    <mergeCell ref="A1:A3"/>
    <mergeCell ref="C2:C3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zoomScale="85" workbookViewId="0">
      <selection activeCell="F14" sqref="F14"/>
    </sheetView>
  </sheetViews>
  <sheetFormatPr defaultRowHeight="15" x14ac:dyDescent="0.25"/>
  <cols>
    <col min="1" max="1" width="9.42578125" bestFit="1" customWidth="1"/>
    <col min="4" max="4" width="15.28515625" bestFit="1" customWidth="1"/>
    <col min="5" max="5" width="12.7109375" bestFit="1" customWidth="1"/>
    <col min="6" max="6" width="14.42578125" bestFit="1" customWidth="1"/>
    <col min="7" max="7" width="14.7109375" bestFit="1" customWidth="1"/>
    <col min="8" max="8" width="19.140625" bestFit="1" customWidth="1"/>
    <col min="9" max="9" width="15.7109375" bestFit="1" customWidth="1"/>
    <col min="10" max="10" width="14.28515625" bestFit="1" customWidth="1"/>
    <col min="11" max="11" width="15.7109375" bestFit="1" customWidth="1"/>
    <col min="12" max="13" width="14.85546875" bestFit="1" customWidth="1"/>
    <col min="14" max="14" width="9.42578125" bestFit="1" customWidth="1"/>
    <col min="15" max="15" width="10.5703125" bestFit="1" customWidth="1"/>
    <col min="16" max="16" width="19.28515625" bestFit="1" customWidth="1"/>
    <col min="17" max="17" width="18.28515625" bestFit="1" customWidth="1"/>
    <col min="18" max="18" width="13.7109375" bestFit="1" customWidth="1"/>
    <col min="19" max="19" width="20.140625" bestFit="1" customWidth="1"/>
    <col min="20" max="20" width="11.140625" bestFit="1" customWidth="1"/>
    <col min="21" max="21" width="18.140625" bestFit="1" customWidth="1"/>
    <col min="22" max="22" width="16" bestFit="1" customWidth="1"/>
    <col min="23" max="23" width="13.140625" bestFit="1" customWidth="1"/>
    <col min="24" max="24" width="21.85546875" bestFit="1" customWidth="1"/>
    <col min="25" max="25" width="14.28515625" bestFit="1" customWidth="1"/>
    <col min="26" max="26" width="15.7109375" bestFit="1" customWidth="1"/>
    <col min="27" max="27" width="18.5703125" bestFit="1" customWidth="1"/>
    <col min="28" max="28" width="13.5703125" bestFit="1" customWidth="1"/>
    <col min="29" max="29" width="18" bestFit="1" customWidth="1"/>
    <col min="30" max="30" width="14.28515625" bestFit="1" customWidth="1"/>
    <col min="31" max="31" width="19.28515625" bestFit="1" customWidth="1"/>
    <col min="32" max="32" width="17.5703125" bestFit="1" customWidth="1"/>
    <col min="33" max="33" width="15.140625" bestFit="1" customWidth="1"/>
    <col min="34" max="34" width="16.7109375" bestFit="1" customWidth="1"/>
    <col min="35" max="35" width="13.5703125" bestFit="1" customWidth="1"/>
    <col min="36" max="36" width="12.140625" bestFit="1" customWidth="1"/>
    <col min="37" max="37" width="11.28515625" bestFit="1" customWidth="1"/>
    <col min="38" max="38" width="15" bestFit="1" customWidth="1"/>
    <col min="39" max="39" width="16.5703125" bestFit="1" customWidth="1"/>
    <col min="40" max="40" width="16.140625" bestFit="1" customWidth="1"/>
  </cols>
  <sheetData>
    <row r="1" spans="1:40" x14ac:dyDescent="0.25">
      <c r="A1" s="11" t="s">
        <v>36</v>
      </c>
      <c r="B1" s="11"/>
      <c r="C1" s="11"/>
      <c r="D1" s="1" t="s">
        <v>40</v>
      </c>
      <c r="E1" s="1" t="s">
        <v>42</v>
      </c>
      <c r="F1" s="1" t="s">
        <v>44</v>
      </c>
      <c r="G1" s="1" t="s">
        <v>46</v>
      </c>
      <c r="H1" s="1" t="s">
        <v>48</v>
      </c>
      <c r="I1" s="1" t="s">
        <v>50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63</v>
      </c>
      <c r="U1" s="1" t="s">
        <v>65</v>
      </c>
      <c r="V1" s="1" t="s">
        <v>67</v>
      </c>
      <c r="W1" s="1" t="s">
        <v>69</v>
      </c>
      <c r="X1" s="1" t="s">
        <v>71</v>
      </c>
      <c r="Y1" s="1" t="s">
        <v>73</v>
      </c>
      <c r="Z1" s="1" t="s">
        <v>75</v>
      </c>
      <c r="AA1" s="1" t="s">
        <v>77</v>
      </c>
      <c r="AB1" s="1" t="s">
        <v>79</v>
      </c>
      <c r="AC1" s="1" t="s">
        <v>81</v>
      </c>
      <c r="AD1" s="1" t="s">
        <v>83</v>
      </c>
      <c r="AE1" s="1" t="s">
        <v>85</v>
      </c>
      <c r="AF1" s="1" t="s">
        <v>87</v>
      </c>
      <c r="AG1" s="1" t="s">
        <v>89</v>
      </c>
      <c r="AH1" s="1" t="s">
        <v>91</v>
      </c>
      <c r="AI1" s="1" t="s">
        <v>93</v>
      </c>
      <c r="AJ1" s="1" t="s">
        <v>95</v>
      </c>
      <c r="AK1" s="1" t="s">
        <v>97</v>
      </c>
      <c r="AL1" s="1" t="s">
        <v>99</v>
      </c>
      <c r="AM1" s="1" t="s">
        <v>101</v>
      </c>
      <c r="AN1" s="1" t="s">
        <v>103</v>
      </c>
    </row>
    <row r="2" spans="1:40" x14ac:dyDescent="0.25">
      <c r="A2" s="11" t="s">
        <v>37</v>
      </c>
      <c r="B2" s="11"/>
      <c r="C2" s="11"/>
      <c r="D2" s="1" t="s">
        <v>41</v>
      </c>
      <c r="E2" s="1" t="s">
        <v>43</v>
      </c>
      <c r="F2" s="1" t="s">
        <v>45</v>
      </c>
      <c r="G2" s="1" t="s">
        <v>47</v>
      </c>
      <c r="H2" s="1" t="s">
        <v>49</v>
      </c>
      <c r="I2" s="1" t="s">
        <v>51</v>
      </c>
      <c r="J2" s="1" t="s">
        <v>7</v>
      </c>
      <c r="K2" s="1" t="s">
        <v>10</v>
      </c>
      <c r="L2" s="1" t="s">
        <v>13</v>
      </c>
      <c r="M2" s="1" t="s">
        <v>15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62</v>
      </c>
      <c r="T2" s="1" t="s">
        <v>64</v>
      </c>
      <c r="U2" s="1" t="s">
        <v>66</v>
      </c>
      <c r="V2" s="1" t="s">
        <v>68</v>
      </c>
      <c r="W2" s="1" t="s">
        <v>70</v>
      </c>
      <c r="X2" s="1" t="s">
        <v>72</v>
      </c>
      <c r="Y2" s="1" t="s">
        <v>74</v>
      </c>
      <c r="Z2" s="1" t="s">
        <v>76</v>
      </c>
      <c r="AA2" s="1" t="s">
        <v>78</v>
      </c>
      <c r="AB2" s="1" t="s">
        <v>80</v>
      </c>
      <c r="AC2" s="1" t="s">
        <v>82</v>
      </c>
      <c r="AD2" s="1" t="s">
        <v>84</v>
      </c>
      <c r="AE2" s="1" t="s">
        <v>86</v>
      </c>
      <c r="AF2" s="1" t="s">
        <v>88</v>
      </c>
      <c r="AG2" s="1" t="s">
        <v>90</v>
      </c>
      <c r="AH2" s="1" t="s">
        <v>92</v>
      </c>
      <c r="AI2" s="1" t="s">
        <v>94</v>
      </c>
      <c r="AJ2" s="1" t="s">
        <v>96</v>
      </c>
      <c r="AK2" s="1" t="s">
        <v>98</v>
      </c>
      <c r="AL2" s="1" t="s">
        <v>100</v>
      </c>
      <c r="AM2" s="1" t="s">
        <v>102</v>
      </c>
      <c r="AN2" s="1" t="s">
        <v>104</v>
      </c>
    </row>
    <row r="3" spans="1:40" x14ac:dyDescent="0.25">
      <c r="A3" s="11" t="s">
        <v>105</v>
      </c>
      <c r="B3" s="11">
        <v>3</v>
      </c>
      <c r="C3" s="11"/>
      <c r="D3" s="1" t="s">
        <v>106</v>
      </c>
      <c r="E3" s="1" t="s">
        <v>106</v>
      </c>
      <c r="F3" s="1" t="s">
        <v>113</v>
      </c>
      <c r="G3" s="1" t="s">
        <v>106</v>
      </c>
      <c r="H3" s="1" t="s">
        <v>106</v>
      </c>
      <c r="I3" s="1" t="s">
        <v>106</v>
      </c>
      <c r="J3" s="1" t="s">
        <v>113</v>
      </c>
      <c r="K3" s="1" t="s">
        <v>112</v>
      </c>
      <c r="L3" s="1" t="s">
        <v>107</v>
      </c>
      <c r="M3" s="1" t="s">
        <v>112</v>
      </c>
      <c r="N3" s="1" t="s">
        <v>106</v>
      </c>
      <c r="O3" s="1" t="s">
        <v>106</v>
      </c>
      <c r="P3" s="1" t="s">
        <v>108</v>
      </c>
      <c r="Q3" s="1" t="s">
        <v>106</v>
      </c>
      <c r="R3" s="1" t="s">
        <v>113</v>
      </c>
      <c r="S3" s="1" t="s">
        <v>108</v>
      </c>
      <c r="T3" s="1" t="s">
        <v>113</v>
      </c>
      <c r="U3" s="1" t="s">
        <v>106</v>
      </c>
      <c r="V3" s="1" t="s">
        <v>117</v>
      </c>
      <c r="W3" s="1" t="s">
        <v>113</v>
      </c>
      <c r="X3" s="1" t="s">
        <v>106</v>
      </c>
      <c r="Y3" s="1" t="s">
        <v>108</v>
      </c>
      <c r="Z3" s="1" t="s">
        <v>106</v>
      </c>
      <c r="AA3" s="1" t="s">
        <v>106</v>
      </c>
      <c r="AB3" s="1" t="s">
        <v>106</v>
      </c>
      <c r="AC3" s="1" t="s">
        <v>113</v>
      </c>
      <c r="AD3" s="1" t="s">
        <v>106</v>
      </c>
      <c r="AE3" s="1" t="s">
        <v>117</v>
      </c>
      <c r="AF3" s="1" t="s">
        <v>116</v>
      </c>
      <c r="AG3" s="1" t="s">
        <v>116</v>
      </c>
      <c r="AH3" s="1" t="s">
        <v>106</v>
      </c>
      <c r="AI3" s="1" t="s">
        <v>108</v>
      </c>
      <c r="AJ3" s="1" t="s">
        <v>114</v>
      </c>
      <c r="AK3" s="1" t="s">
        <v>106</v>
      </c>
      <c r="AL3" s="1" t="s">
        <v>106</v>
      </c>
      <c r="AM3" s="1" t="s">
        <v>106</v>
      </c>
      <c r="AN3" s="1" t="s">
        <v>110</v>
      </c>
    </row>
    <row r="4" spans="1:40" x14ac:dyDescent="0.25">
      <c r="A4" s="11"/>
      <c r="B4" s="11">
        <v>4</v>
      </c>
      <c r="C4" s="11"/>
      <c r="D4" s="1" t="s">
        <v>106</v>
      </c>
      <c r="E4" s="1" t="s">
        <v>116</v>
      </c>
      <c r="F4" s="1" t="s">
        <v>107</v>
      </c>
      <c r="G4" s="1" t="s">
        <v>110</v>
      </c>
      <c r="H4" s="1" t="s">
        <v>106</v>
      </c>
      <c r="I4" s="1" t="s">
        <v>106</v>
      </c>
      <c r="J4" s="1" t="s">
        <v>113</v>
      </c>
      <c r="K4" s="1" t="s">
        <v>109</v>
      </c>
      <c r="L4" s="1" t="s">
        <v>108</v>
      </c>
      <c r="M4" s="1" t="s">
        <v>112</v>
      </c>
      <c r="N4" s="1" t="s">
        <v>106</v>
      </c>
      <c r="O4" s="1" t="s">
        <v>107</v>
      </c>
      <c r="P4" s="1" t="s">
        <v>107</v>
      </c>
      <c r="Q4" s="1" t="s">
        <v>106</v>
      </c>
      <c r="R4" s="1" t="s">
        <v>111</v>
      </c>
      <c r="S4" s="1" t="s">
        <v>112</v>
      </c>
      <c r="T4" s="1" t="s">
        <v>109</v>
      </c>
      <c r="U4" s="1" t="s">
        <v>115</v>
      </c>
      <c r="V4" s="1" t="s">
        <v>112</v>
      </c>
      <c r="W4" s="1" t="s">
        <v>113</v>
      </c>
      <c r="X4" s="1" t="s">
        <v>106</v>
      </c>
      <c r="Y4" s="1" t="s">
        <v>109</v>
      </c>
      <c r="Z4" s="1" t="s">
        <v>106</v>
      </c>
      <c r="AA4" s="1" t="s">
        <v>106</v>
      </c>
      <c r="AB4" s="1" t="s">
        <v>108</v>
      </c>
      <c r="AC4" s="1" t="s">
        <v>110</v>
      </c>
      <c r="AD4" s="1" t="s">
        <v>116</v>
      </c>
      <c r="AE4" s="1" t="s">
        <v>107</v>
      </c>
      <c r="AF4" s="1" t="s">
        <v>109</v>
      </c>
      <c r="AG4" s="1" t="s">
        <v>110</v>
      </c>
      <c r="AH4" s="1" t="s">
        <v>109</v>
      </c>
      <c r="AI4" s="1" t="s">
        <v>107</v>
      </c>
      <c r="AJ4" s="1" t="s">
        <v>108</v>
      </c>
      <c r="AK4" s="1" t="s">
        <v>108</v>
      </c>
      <c r="AL4" s="1" t="s">
        <v>108</v>
      </c>
      <c r="AM4" s="1" t="s">
        <v>110</v>
      </c>
      <c r="AN4" s="1" t="s">
        <v>113</v>
      </c>
    </row>
  </sheetData>
  <mergeCells count="5">
    <mergeCell ref="A3:A4"/>
    <mergeCell ref="B3:C3"/>
    <mergeCell ref="B4:C4"/>
    <mergeCell ref="A2:C2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2020-10-05T06:24:25Z</dcterms:created>
  <dcterms:modified xsi:type="dcterms:W3CDTF">2020-10-05T07:34:11Z</dcterms:modified>
</cp:coreProperties>
</file>