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markov\Documents\WEB_TECHNOLOGIES\Проекты\ValveAdvisor\"/>
    </mc:Choice>
  </mc:AlternateContent>
  <xr:revisionPtr revIDLastSave="0" documentId="8_{FABF73B5-A691-426E-A443-CFA5D78BA7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В соответствии с ОЛ" sheetId="1" r:id="rId1"/>
  </sheets>
  <definedNames>
    <definedName name="_xlnm.Print_Titles" localSheetId="0">'В соответствии с ОЛ'!$1:$6</definedName>
    <definedName name="_xlnm.Print_Area" localSheetId="0">'В соответствии с ОЛ'!$A$1:$P$35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E11" i="1"/>
  <c r="E12" i="1"/>
  <c r="E13" i="1"/>
  <c r="I10" i="1"/>
  <c r="O10" i="1"/>
  <c r="E10" i="1"/>
</calcChain>
</file>

<file path=xl/sharedStrings.xml><?xml version="1.0" encoding="utf-8"?>
<sst xmlns="http://schemas.openxmlformats.org/spreadsheetml/2006/main" count="44" uniqueCount="39">
  <si>
    <t>pv, bar(a)</t>
  </si>
  <si>
    <t>FL</t>
  </si>
  <si>
    <t>Cv</t>
  </si>
  <si>
    <t>Режим</t>
  </si>
  <si>
    <t>Q, 
м3/ч</t>
  </si>
  <si>
    <t>P1, МПа(изб)</t>
  </si>
  <si>
    <t>P2, МПа(изб)</t>
  </si>
  <si>
    <t>∆P, 
MПa</t>
  </si>
  <si>
    <t>Kv, 
м3/ч</t>
  </si>
  <si>
    <t>Kcs</t>
  </si>
  <si>
    <t>Kc</t>
  </si>
  <si>
    <t>Kc-Kcs</t>
  </si>
  <si>
    <t>V, 
м/с</t>
  </si>
  <si>
    <t>Q - расход через регулятор</t>
  </si>
  <si>
    <t>Р1 - давление на входе регулятора</t>
  </si>
  <si>
    <t>Р2 - давление на выходе регулятора</t>
  </si>
  <si>
    <t>∆P - перепад давления на регуляторе</t>
  </si>
  <si>
    <t>Сv - расчетная пропускная способность регулятора</t>
  </si>
  <si>
    <t>Kv - расчетная пропускная способность регулятора</t>
  </si>
  <si>
    <t>Kcs - расчетный коэффициент кавитации на регуляторе</t>
  </si>
  <si>
    <t>Kc - коэффициент кавитации регулятора</t>
  </si>
  <si>
    <t>V - скорость среды на выходе из регулятора</t>
  </si>
  <si>
    <t>Результаты расчета</t>
  </si>
  <si>
    <t>Угол открытия,
°</t>
  </si>
  <si>
    <t>Относительный ход,
%</t>
  </si>
  <si>
    <t>Мархуда С.</t>
  </si>
  <si>
    <t>(495) 777-45-45 доб. 124</t>
  </si>
  <si>
    <t>s.markhuda@samson.ru</t>
  </si>
  <si>
    <t>Уровень шума, 
дБА</t>
  </si>
  <si>
    <t>Уровень шума  - максимальный расчетный уровень шума в 1 м от корпуса регулятора</t>
  </si>
  <si>
    <t>ООО "САМСОН КОНТРОЛС"</t>
  </si>
  <si>
    <t>Приложение № 2</t>
  </si>
  <si>
    <t>-</t>
  </si>
  <si>
    <t>Ведущий специалист направления "Нефтегазовый комплекс"</t>
  </si>
  <si>
    <t>Регулятор (установка одного регулятора)</t>
  </si>
  <si>
    <t>АО "Черномортранснефть"</t>
  </si>
  <si>
    <t>063-0123</t>
  </si>
  <si>
    <t>ПНБ Тихорецкая</t>
  </si>
  <si>
    <t>1. Дисковый затвор LTR43 DN150 PN16 Kvs 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</si>
</sst>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color indexed="8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1" applyAlignment="1" applyProtection="1">
      <alignment horizontal="right"/>
    </xf>
    <xf numFmtId="0" fontId="3" fillId="2" borderId="2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9" fillId="0" borderId="0" xfId="0" applyFont="1"/>
    <xf numFmtId="1" fontId="0" fillId="0" borderId="6" xfId="0" applyNumberFormat="1" applyBorder="1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0" fillId="2" borderId="5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165" fontId="8" fillId="0" borderId="6" xfId="0" applyNumberFormat="1" applyFont="1" applyBorder="1" applyAlignment="1">
      <alignment horizontal="right"/>
    </xf>
    <xf numFmtId="0" fontId="3" fillId="2" borderId="8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5" fontId="3" fillId="0" borderId="6" xfId="0" applyNumberFormat="1" applyFont="1" applyBorder="1" applyAlignment="1">
      <alignment horizontal="right"/>
    </xf>
    <xf numFmtId="0" fontId="6" fillId="0" borderId="0" xfId="0" applyFont="1" applyAlignment="1">
      <alignment vertical="top" wrapText="1"/>
    </xf>
    <xf numFmtId="0" fontId="0" fillId="2" borderId="9" xfId="0" applyFill="1" applyBorder="1" applyAlignment="1">
      <alignment horizontal="center"/>
    </xf>
    <xf numFmtId="165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165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0" fillId="0" borderId="13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8281</xdr:rowOff>
    </xdr:from>
    <xdr:to>
      <xdr:col>16</xdr:col>
      <xdr:colOff>8282</xdr:colOff>
      <xdr:row>30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27282911"/>
          <a:ext cx="8663608" cy="97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Примечания:</a:t>
          </a:r>
        </a:p>
        <a:p>
          <a:endParaRPr lang="ru-RU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1. Для представленных дисковых затворов завод-изготовитель подтверждает работоспобосность</a:t>
          </a:r>
          <a:r>
            <a:rPr lang="ru-RU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для всех технологических режимов и сохранение эксплуатационных характеристик регуляторов  в течение всего</a:t>
          </a:r>
          <a:r>
            <a:rPr lang="ru-RU" sz="1000" baseline="0">
              <a:latin typeface="Arial" panose="020B0604020202020204" pitchFamily="34" charset="0"/>
              <a:cs typeface="Arial" panose="020B0604020202020204" pitchFamily="34" charset="0"/>
            </a:rPr>
            <a:t> срока</a:t>
          </a:r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 эксплуатации.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.markhuda@samso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zoomScale="115" zoomScaleNormal="115" workbookViewId="0">
      <selection activeCell="B8" sqref="B8:E8"/>
    </sheetView>
  </sheetViews>
  <sheetFormatPr defaultRowHeight="12.5" x14ac:dyDescent="0.25"/>
  <cols>
    <col min="1" max="1" width="14.26953125" customWidth="1"/>
    <col min="2" max="2" width="10.7265625" style="1" customWidth="1"/>
    <col min="3" max="5" width="10.7265625" customWidth="1"/>
    <col min="6" max="6" width="10.7265625" hidden="1" customWidth="1"/>
    <col min="7" max="7" width="5" hidden="1" customWidth="1"/>
    <col min="8" max="8" width="10.7265625" customWidth="1"/>
    <col min="9" max="9" width="6.54296875" hidden="1" customWidth="1"/>
    <col min="10" max="11" width="9.81640625" customWidth="1"/>
    <col min="12" max="12" width="7" hidden="1" customWidth="1"/>
    <col min="13" max="13" width="8.81640625" customWidth="1"/>
    <col min="15" max="15" width="11.81640625" customWidth="1"/>
    <col min="16" max="16" width="16.1796875" customWidth="1"/>
  </cols>
  <sheetData>
    <row r="1" spans="1:16" x14ac:dyDescent="0.25">
      <c r="A1" s="2" t="s">
        <v>35</v>
      </c>
      <c r="B1" s="3"/>
      <c r="C1" s="4"/>
      <c r="D1" s="4"/>
      <c r="E1" s="4"/>
      <c r="F1" s="4"/>
      <c r="G1" s="4"/>
      <c r="H1" s="4"/>
      <c r="I1" s="4"/>
      <c r="M1" s="4"/>
      <c r="N1" s="4"/>
      <c r="O1" s="5"/>
      <c r="P1" s="5" t="s">
        <v>30</v>
      </c>
    </row>
    <row r="2" spans="1:16" x14ac:dyDescent="0.25">
      <c r="A2" s="2" t="s">
        <v>37</v>
      </c>
      <c r="B2" s="2"/>
      <c r="C2" s="2"/>
      <c r="D2" s="2"/>
      <c r="E2" s="2"/>
      <c r="F2" s="2"/>
      <c r="G2" s="2"/>
      <c r="H2" s="2"/>
      <c r="I2" s="2"/>
      <c r="M2" s="2"/>
      <c r="N2" s="2"/>
      <c r="O2" s="2"/>
      <c r="P2" s="5" t="s">
        <v>36</v>
      </c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5" t="s">
        <v>31</v>
      </c>
    </row>
    <row r="4" spans="1:16" x14ac:dyDescent="0.25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7"/>
    </row>
    <row r="5" spans="1:16" ht="13" x14ac:dyDescent="0.3">
      <c r="A5" s="16" t="s">
        <v>22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7"/>
    </row>
    <row r="6" spans="1:16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7"/>
    </row>
    <row r="7" spans="1:16" ht="13" x14ac:dyDescent="0.3">
      <c r="A7" s="28" t="s">
        <v>38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  <c r="N7" s="20"/>
      <c r="O7" s="20"/>
      <c r="P7" s="9"/>
    </row>
    <row r="8" spans="1:16" ht="39" x14ac:dyDescent="0.25">
      <c r="A8" s="13" t="s">
        <v>3</v>
      </c>
      <c r="B8" s="18" t="s">
        <v>4</v>
      </c>
      <c r="C8" s="18" t="s">
        <v>5</v>
      </c>
      <c r="D8" s="18" t="s">
        <v>6</v>
      </c>
      <c r="E8" s="18" t="s">
        <v>7</v>
      </c>
      <c r="F8" s="22" t="s">
        <v>0</v>
      </c>
      <c r="G8" s="22" t="s">
        <v>2</v>
      </c>
      <c r="H8" s="18" t="s">
        <v>8</v>
      </c>
      <c r="I8" s="22" t="s">
        <v>1</v>
      </c>
      <c r="J8" s="22" t="s">
        <v>10</v>
      </c>
      <c r="K8" s="18" t="s">
        <v>9</v>
      </c>
      <c r="L8" s="22" t="s">
        <v>11</v>
      </c>
      <c r="M8" s="18" t="s">
        <v>12</v>
      </c>
      <c r="N8" s="18" t="s">
        <v>28</v>
      </c>
      <c r="O8" s="18" t="s">
        <v>23</v>
      </c>
      <c r="P8" s="21" t="s">
        <v>24</v>
      </c>
    </row>
    <row r="9" spans="1:16" ht="13" x14ac:dyDescent="0.25">
      <c r="A9" s="49" t="s">
        <v>34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</row>
    <row r="10" spans="1:16" ht="13" x14ac:dyDescent="0.3">
      <c r="A10" s="45">
        <v>1</v>
      </c>
      <c r="B10" s="44">
        <v>180</v>
      </c>
      <c r="C10" s="31">
        <v>0.46</v>
      </c>
      <c r="D10" s="31">
        <v>0.14699999999999999</v>
      </c>
      <c r="E10" s="15">
        <f>C10-D10</f>
        <v>0.31300000000000006</v>
      </c>
      <c r="F10" s="26">
        <v>0.9</v>
      </c>
      <c r="G10" s="17"/>
      <c r="H10" s="17">
        <v>94</v>
      </c>
      <c r="I10" s="15">
        <f>SQRT(0.835)</f>
        <v>0.91378334412485329</v>
      </c>
      <c r="J10" s="15">
        <v>0.77800000000000002</v>
      </c>
      <c r="K10" s="14">
        <v>0.6</v>
      </c>
      <c r="L10" s="27"/>
      <c r="M10" s="14">
        <v>2.8</v>
      </c>
      <c r="N10" s="17">
        <v>86</v>
      </c>
      <c r="O10" s="17">
        <f>(P10*80)/100</f>
        <v>21.6</v>
      </c>
      <c r="P10" s="23">
        <v>27</v>
      </c>
    </row>
    <row r="11" spans="1:16" ht="13" x14ac:dyDescent="0.3">
      <c r="A11" s="33">
        <v>2</v>
      </c>
      <c r="B11" s="43">
        <v>50</v>
      </c>
      <c r="C11" s="31">
        <v>0.45100000000000001</v>
      </c>
      <c r="D11" s="31">
        <v>0.17</v>
      </c>
      <c r="E11" s="15">
        <f t="shared" ref="E11:E13" si="0">C11-D11</f>
        <v>0.28100000000000003</v>
      </c>
      <c r="F11" s="26">
        <v>0.9</v>
      </c>
      <c r="G11" s="17"/>
      <c r="H11" s="17">
        <v>28</v>
      </c>
      <c r="I11" s="15" t="s">
        <v>32</v>
      </c>
      <c r="J11" s="15">
        <v>0.82199999999999995</v>
      </c>
      <c r="K11" s="14">
        <v>0.55000000000000004</v>
      </c>
      <c r="L11" s="15" t="s">
        <v>32</v>
      </c>
      <c r="M11" s="14">
        <v>0.8</v>
      </c>
      <c r="N11" s="17">
        <v>75</v>
      </c>
      <c r="O11" s="17">
        <f t="shared" ref="O11:O13" si="1">(P11*80)/100</f>
        <v>6.4</v>
      </c>
      <c r="P11" s="23">
        <v>8</v>
      </c>
    </row>
    <row r="12" spans="1:16" ht="13" x14ac:dyDescent="0.3">
      <c r="A12" s="33">
        <v>3</v>
      </c>
      <c r="B12" s="43">
        <v>110</v>
      </c>
      <c r="C12" s="31">
        <v>0.45100000000000001</v>
      </c>
      <c r="D12" s="31">
        <v>0.17</v>
      </c>
      <c r="E12" s="15">
        <f t="shared" si="0"/>
        <v>0.28100000000000003</v>
      </c>
      <c r="F12" s="26">
        <v>0.9</v>
      </c>
      <c r="G12" s="17"/>
      <c r="H12" s="17">
        <v>61</v>
      </c>
      <c r="I12" s="15" t="s">
        <v>32</v>
      </c>
      <c r="J12" s="15">
        <v>0.81100000000000005</v>
      </c>
      <c r="K12" s="14">
        <v>0.55000000000000004</v>
      </c>
      <c r="L12" s="15" t="s">
        <v>32</v>
      </c>
      <c r="M12" s="14">
        <v>1.7</v>
      </c>
      <c r="N12" s="17">
        <v>81</v>
      </c>
      <c r="O12" s="17">
        <f t="shared" si="1"/>
        <v>15.2</v>
      </c>
      <c r="P12" s="23">
        <v>19</v>
      </c>
    </row>
    <row r="13" spans="1:16" ht="13" x14ac:dyDescent="0.3">
      <c r="A13" s="46">
        <v>4</v>
      </c>
      <c r="B13" s="47">
        <v>300</v>
      </c>
      <c r="C13" s="38">
        <v>0.45100000000000001</v>
      </c>
      <c r="D13" s="38">
        <v>0.43099999999999999</v>
      </c>
      <c r="E13" s="40">
        <f t="shared" si="0"/>
        <v>2.0000000000000018E-2</v>
      </c>
      <c r="F13" s="39">
        <v>0.9</v>
      </c>
      <c r="G13" s="37"/>
      <c r="H13" s="37">
        <v>620</v>
      </c>
      <c r="I13" s="40" t="s">
        <v>32</v>
      </c>
      <c r="J13" s="40">
        <v>0.253</v>
      </c>
      <c r="K13" s="41">
        <v>0.04</v>
      </c>
      <c r="L13" s="40" t="s">
        <v>32</v>
      </c>
      <c r="M13" s="41">
        <v>4.7</v>
      </c>
      <c r="N13" s="37">
        <v>59</v>
      </c>
      <c r="O13" s="37">
        <f t="shared" si="1"/>
        <v>68</v>
      </c>
      <c r="P13" s="42">
        <v>85</v>
      </c>
    </row>
    <row r="14" spans="1:16" ht="13" x14ac:dyDescent="0.3">
      <c r="A14" s="1"/>
      <c r="B14" s="19"/>
      <c r="C14" s="35"/>
      <c r="D14" s="24"/>
      <c r="E14" s="24"/>
      <c r="F14" s="8"/>
      <c r="G14" s="19"/>
      <c r="H14" s="19"/>
      <c r="I14" s="25"/>
      <c r="J14" s="24"/>
      <c r="K14" s="24"/>
      <c r="L14" s="34"/>
      <c r="M14" s="25"/>
      <c r="N14" s="19"/>
      <c r="O14" s="19"/>
      <c r="P14" s="36"/>
    </row>
    <row r="15" spans="1:16" x14ac:dyDescent="0.25">
      <c r="A15" s="10" t="s">
        <v>13</v>
      </c>
    </row>
    <row r="16" spans="1:16" x14ac:dyDescent="0.25">
      <c r="A16" s="10" t="s">
        <v>14</v>
      </c>
    </row>
    <row r="17" spans="1:16" x14ac:dyDescent="0.25">
      <c r="A17" s="10" t="s">
        <v>15</v>
      </c>
    </row>
    <row r="18" spans="1:16" x14ac:dyDescent="0.25">
      <c r="A18" s="10" t="s">
        <v>16</v>
      </c>
    </row>
    <row r="19" spans="1:16" x14ac:dyDescent="0.25">
      <c r="A19" s="10" t="s">
        <v>17</v>
      </c>
    </row>
    <row r="20" spans="1:16" x14ac:dyDescent="0.25">
      <c r="A20" s="10" t="s">
        <v>18</v>
      </c>
    </row>
    <row r="21" spans="1:16" x14ac:dyDescent="0.25">
      <c r="A21" s="10" t="s">
        <v>19</v>
      </c>
    </row>
    <row r="22" spans="1:16" x14ac:dyDescent="0.25">
      <c r="A22" s="10" t="s">
        <v>20</v>
      </c>
    </row>
    <row r="23" spans="1:16" x14ac:dyDescent="0.25">
      <c r="A23" s="10" t="s">
        <v>21</v>
      </c>
    </row>
    <row r="24" spans="1:16" x14ac:dyDescent="0.25">
      <c r="A24" s="10" t="s">
        <v>29</v>
      </c>
    </row>
    <row r="25" spans="1:16" x14ac:dyDescent="0.25">
      <c r="A25" s="10"/>
    </row>
    <row r="26" spans="1:16" x14ac:dyDescent="0.25">
      <c r="A26" s="10"/>
    </row>
    <row r="27" spans="1:16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4" spans="1:16" x14ac:dyDescent="0.25">
      <c r="A34" s="11" t="s">
        <v>33</v>
      </c>
      <c r="M34" t="s">
        <v>25</v>
      </c>
      <c r="O34" s="8"/>
      <c r="P34" s="8" t="s">
        <v>26</v>
      </c>
    </row>
    <row r="35" spans="1:16" x14ac:dyDescent="0.25">
      <c r="N35" s="8"/>
      <c r="O35" s="12"/>
      <c r="P35" s="12" t="s">
        <v>27</v>
      </c>
    </row>
  </sheetData>
  <mergeCells count="2">
    <mergeCell ref="A27:P27"/>
    <mergeCell ref="A9:P9"/>
  </mergeCells>
  <phoneticPr fontId="2" type="noConversion"/>
  <hyperlinks>
    <hyperlink ref="P35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67" fitToHeight="0" orientation="portrait" r:id="rId2"/>
  <headerFooter alignWithMargins="0">
    <oddFooter>&amp;R&amp;P /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В соответствии с ОЛ</vt:lpstr>
      <vt:lpstr>'В соответствии с ОЛ'!Заголовки_для_печати</vt:lpstr>
      <vt:lpstr>'В соответствии с ОЛ'!Область_печати</vt:lpstr>
    </vt:vector>
  </TitlesOfParts>
  <Company>СамсонКонтролс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cp:lastPrinted>2020-02-06T06:56:29Z</cp:lastPrinted>
  <dcterms:created xsi:type="dcterms:W3CDTF">2013-07-05T08:56:48Z</dcterms:created>
  <dcterms:modified xsi:type="dcterms:W3CDTF">2023-01-29T20:10:23Z</dcterms:modified>
</cp:coreProperties>
</file>