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202300"/>
  <mc:AlternateContent xmlns:mc="http://schemas.openxmlformats.org/markup-compatibility/2006">
    <mc:Choice Requires="x15">
      <x15ac:absPath xmlns:x15ac="http://schemas.microsoft.com/office/spreadsheetml/2010/11/ac" url="Y:\studying\GB\Финансовая математика\"/>
    </mc:Choice>
  </mc:AlternateContent>
  <xr:revisionPtr revIDLastSave="0" documentId="13_ncr:1_{8BBC35B0-5F3B-4EF4-8DF7-1F945C150E91}" xr6:coauthVersionLast="47" xr6:coauthVersionMax="47" xr10:uidLastSave="{00000000-0000-0000-0000-000000000000}"/>
  <bookViews>
    <workbookView xWindow="-98" yWindow="-98" windowWidth="25396" windowHeight="12916" xr2:uid="{C4722907-1AB0-48A5-ACE4-05C20D125E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9" i="1"/>
  <c r="B20" i="1" s="1"/>
  <c r="B11" i="1"/>
  <c r="B12" i="1" s="1"/>
  <c r="A5" i="1"/>
  <c r="A2" i="1"/>
</calcChain>
</file>

<file path=xl/sharedStrings.xml><?xml version="1.0" encoding="utf-8"?>
<sst xmlns="http://schemas.openxmlformats.org/spreadsheetml/2006/main" count="16" uniqueCount="16">
  <si>
    <t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</si>
  <si>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</si>
  <si>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</si>
  <si>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</si>
  <si>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</si>
  <si>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Сумма кредита:</t>
  </si>
  <si>
    <t>Ставка:</t>
  </si>
  <si>
    <t>На сколько лет:</t>
  </si>
  <si>
    <t>Ежемесячный платеж:</t>
  </si>
  <si>
    <t>Общая переплата:</t>
  </si>
  <si>
    <t>Год:</t>
  </si>
  <si>
    <t>Денежные потоки:</t>
  </si>
  <si>
    <t>Ставка дисконтирования:</t>
  </si>
  <si>
    <t>Приведенная стоимость:</t>
  </si>
  <si>
    <t>Под 11%:</t>
  </si>
  <si>
    <t>Под 11,5%: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</si>
</sst>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173" formatCode="[$$-409]#,##0.00_ ;[Red]\-[$$-409]#,##0.00\ "/>
    <numFmt numFmtId="174" formatCode="[$$-409]#,##0"/>
    <numFmt numFmtId="175" formatCode="[$$-409]#,##0.00"/>
    <numFmt numFmtId="176" formatCode="#,##0.00\ &quot;₽&quot;"/>
  </numFmts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0" fontId="2" fillId="2" borderId="0" xfId="1" applyNumberFormat="1" applyFont="1" applyFill="1" applyAlignment="1">
      <alignment horizontal="left" vertical="top"/>
    </xf>
    <xf numFmtId="173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9" fontId="3" fillId="2" borderId="0" xfId="0" applyNumberFormat="1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 wrapText="1"/>
    </xf>
    <xf numFmtId="174" fontId="3" fillId="2" borderId="0" xfId="0" applyNumberFormat="1" applyFont="1" applyFill="1"/>
    <xf numFmtId="9" fontId="3" fillId="2" borderId="0" xfId="0" applyNumberFormat="1" applyFont="1" applyFill="1"/>
    <xf numFmtId="175" fontId="4" fillId="2" borderId="0" xfId="0" applyNumberFormat="1" applyFont="1" applyFill="1"/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 wrapText="1"/>
    </xf>
    <xf numFmtId="8" fontId="3" fillId="2" borderId="0" xfId="0" applyNumberFormat="1" applyFont="1" applyFill="1"/>
    <xf numFmtId="176" fontId="5" fillId="2" borderId="0" xfId="0" applyNumberFormat="1" applyFont="1" applyFill="1"/>
    <xf numFmtId="0" fontId="5" fillId="2" borderId="0" xfId="0" applyFont="1" applyFill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D2EF-A191-45D3-836C-D5AB8A273D02}">
  <dimension ref="A1:B24"/>
  <sheetViews>
    <sheetView tabSelected="1" topLeftCell="A11" workbookViewId="0">
      <selection activeCell="E22" sqref="E22"/>
    </sheetView>
  </sheetViews>
  <sheetFormatPr defaultRowHeight="14.25" x14ac:dyDescent="0.45"/>
  <cols>
    <col min="1" max="1" width="45.19921875" style="1" customWidth="1"/>
    <col min="2" max="2" width="15.33203125" style="2" customWidth="1"/>
  </cols>
  <sheetData>
    <row r="1" spans="1:2" ht="57" x14ac:dyDescent="0.45">
      <c r="A1" s="1" t="s">
        <v>0</v>
      </c>
    </row>
    <row r="2" spans="1:2" x14ac:dyDescent="0.45">
      <c r="A2" s="3">
        <f>(50/10)^(1/6) -1</f>
        <v>0.3076604860118306</v>
      </c>
    </row>
    <row r="4" spans="1:2" ht="99.75" x14ac:dyDescent="0.45">
      <c r="A4" s="1" t="s">
        <v>1</v>
      </c>
    </row>
    <row r="5" spans="1:2" x14ac:dyDescent="0.45">
      <c r="A5" s="4">
        <f>PMT(8%,30,0,-350000)</f>
        <v>3089.6016855453004</v>
      </c>
    </row>
    <row r="7" spans="1:2" ht="85.5" x14ac:dyDescent="0.45">
      <c r="A7" s="1" t="s">
        <v>2</v>
      </c>
    </row>
    <row r="8" spans="1:2" x14ac:dyDescent="0.45">
      <c r="A8" s="5" t="s">
        <v>5</v>
      </c>
      <c r="B8" s="6">
        <v>8000000</v>
      </c>
    </row>
    <row r="9" spans="1:2" x14ac:dyDescent="0.45">
      <c r="A9" s="5" t="s">
        <v>6</v>
      </c>
      <c r="B9" s="7">
        <v>0.1</v>
      </c>
    </row>
    <row r="10" spans="1:2" x14ac:dyDescent="0.45">
      <c r="A10" s="5" t="s">
        <v>7</v>
      </c>
      <c r="B10" s="6">
        <v>20</v>
      </c>
    </row>
    <row r="11" spans="1:2" x14ac:dyDescent="0.45">
      <c r="A11" s="5" t="s">
        <v>8</v>
      </c>
      <c r="B11" s="8">
        <f>(B8 * B9/12) / (1 - (1 + B9/12)^(-B10*12))</f>
        <v>77201.731605920737</v>
      </c>
    </row>
    <row r="12" spans="1:2" x14ac:dyDescent="0.45">
      <c r="A12" s="8" t="s">
        <v>9</v>
      </c>
      <c r="B12" s="9">
        <f>B11 * B10 * 12 - B8</f>
        <v>10528415.585420974</v>
      </c>
    </row>
    <row r="14" spans="1:2" ht="114" x14ac:dyDescent="0.45">
      <c r="A14" s="1" t="s">
        <v>3</v>
      </c>
    </row>
    <row r="15" spans="1:2" ht="27.75" x14ac:dyDescent="0.45">
      <c r="A15" s="14" t="s">
        <v>10</v>
      </c>
      <c r="B15" s="10" t="s">
        <v>11</v>
      </c>
    </row>
    <row r="16" spans="1:2" x14ac:dyDescent="0.45">
      <c r="A16" s="15">
        <v>1</v>
      </c>
      <c r="B16" s="11">
        <v>2000</v>
      </c>
    </row>
    <row r="17" spans="1:2" x14ac:dyDescent="0.45">
      <c r="A17" s="15">
        <v>2</v>
      </c>
      <c r="B17" s="11">
        <v>5000</v>
      </c>
    </row>
    <row r="18" spans="1:2" x14ac:dyDescent="0.45">
      <c r="A18" s="15">
        <v>3</v>
      </c>
      <c r="B18" s="11">
        <v>10000</v>
      </c>
    </row>
    <row r="19" spans="1:2" x14ac:dyDescent="0.45">
      <c r="A19" s="16" t="s">
        <v>12</v>
      </c>
      <c r="B19" s="12">
        <f>0.01 + 0.06 + 0.04</f>
        <v>0.10999999999999999</v>
      </c>
    </row>
    <row r="20" spans="1:2" x14ac:dyDescent="0.45">
      <c r="A20" s="16" t="s">
        <v>13</v>
      </c>
      <c r="B20" s="13">
        <f>B16 / (1 + B$19)^A16 + B17 / (1 + B$19)^A17 + B18 / (1 + B$19)^A18</f>
        <v>13171.827781031581</v>
      </c>
    </row>
    <row r="22" spans="1:2" ht="57" x14ac:dyDescent="0.45">
      <c r="A22" s="1" t="s">
        <v>4</v>
      </c>
    </row>
    <row r="23" spans="1:2" x14ac:dyDescent="0.45">
      <c r="A23" s="19" t="s">
        <v>14</v>
      </c>
      <c r="B23" s="18">
        <f>FV(11%/12, 12, 0, -100000)</f>
        <v>111571.88361952148</v>
      </c>
    </row>
    <row r="24" spans="1:2" x14ac:dyDescent="0.45">
      <c r="A24" s="15" t="s">
        <v>15</v>
      </c>
      <c r="B24" s="17">
        <f>FV(11.5%, 1, 0, -100000)</f>
        <v>111500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vboxuser</dc:creator>
  <cp:lastModifiedBy>vboxuser</cp:lastModifiedBy>
  <dcterms:created xsi:type="dcterms:W3CDTF">2024-07-09T09:57:24Z</dcterms:created>
  <dcterms:modified xsi:type="dcterms:W3CDTF">2024-07-09T14:32:24Z</dcterms:modified>
</cp:coreProperties>
</file>