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Downloads\"/>
    </mc:Choice>
  </mc:AlternateContent>
  <xr:revisionPtr revIDLastSave="0" documentId="8_{7C95748B-D54A-49E5-9E70-CDA1BF17C2EE}" xr6:coauthVersionLast="47" xr6:coauthVersionMax="47" xr10:uidLastSave="{00000000-0000-0000-0000-000000000000}"/>
  <bookViews>
    <workbookView xWindow="-108" yWindow="-108" windowWidth="23256" windowHeight="12456" xr2:uid="{D11952F3-9990-4694-AAE2-F1319E68AC6E}"/>
  </bookViews>
  <sheets>
    <sheet name="Confus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M9" i="1" s="1"/>
  <c r="P5" i="1"/>
  <c r="P6" i="1"/>
  <c r="P7" i="1"/>
  <c r="P8" i="1"/>
  <c r="P9" i="1"/>
  <c r="P10" i="1"/>
  <c r="P3" i="1"/>
  <c r="L9" i="1" s="1"/>
  <c r="L6" i="1" l="1"/>
  <c r="M6" i="1"/>
  <c r="G22" i="1" l="1"/>
  <c r="G19" i="1"/>
  <c r="G16" i="1"/>
  <c r="G25" i="1" l="1"/>
</calcChain>
</file>

<file path=xl/sharedStrings.xml><?xml version="1.0" encoding="utf-8"?>
<sst xmlns="http://schemas.openxmlformats.org/spreadsheetml/2006/main" count="85" uniqueCount="23">
  <si>
    <t>ACTUAL</t>
  </si>
  <si>
    <t>P</t>
  </si>
  <si>
    <t>N</t>
  </si>
  <si>
    <t>TP</t>
  </si>
  <si>
    <t>FP</t>
  </si>
  <si>
    <t>TN</t>
  </si>
  <si>
    <t>FN</t>
  </si>
  <si>
    <t>PRDEICTED</t>
  </si>
  <si>
    <t>Accuracy = (TP + TN) / (TP + TN + FP + FN)</t>
  </si>
  <si>
    <t>Accuracy</t>
  </si>
  <si>
    <t>Recall=TP / (TP + FN)</t>
  </si>
  <si>
    <t>Recall</t>
  </si>
  <si>
    <t>Precision = TP / (TP + FP)</t>
  </si>
  <si>
    <t>Precision</t>
  </si>
  <si>
    <t>F-measure=(2*Recall*Precision)/(Recall+Precision)</t>
  </si>
  <si>
    <t>F-measure</t>
  </si>
  <si>
    <t>Precision:- Accuracy of positive predictions.</t>
  </si>
  <si>
    <t>Recall:- Fraction of positives that were correctly identified.</t>
  </si>
  <si>
    <t>F1 should be used to compare classifier models</t>
  </si>
  <si>
    <t>Best score is 1.0 and the worst is 0.0</t>
  </si>
  <si>
    <t>Accuracy = Number of correct predictions /Total number of predictions.</t>
  </si>
  <si>
    <r>
      <rPr>
        <b/>
        <sz val="16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actual</t>
    </r>
  </si>
  <si>
    <r>
      <rPr>
        <b/>
        <sz val="16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predicted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</si>
</sst>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424"/>
      <name val="Georgia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/>
    </xf>
    <xf numFmtId="0" fontId="2" fillId="0" borderId="0" xfId="0" applyFont="1"/>
    <xf numFmtId="0" fontId="3" fillId="0" borderId="0" xfId="1"/>
    <xf numFmtId="0" fontId="0" fillId="0" borderId="8" xfId="0" applyBorder="1"/>
    <xf numFmtId="0" fontId="1" fillId="3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A0F6-9763-4917-9171-1F1CA34598D1}">
  <dimension ref="A1:Q28"/>
  <sheetViews>
    <sheetView tabSelected="1" workbookViewId="0">
      <selection activeCell="C3" sqref="C3"/>
    </sheetView>
  </sheetViews>
  <sheetFormatPr defaultRowHeight="14.4" x14ac:dyDescent="0.3"/>
  <cols>
    <col min="2" max="2" width="10.109375" bestFit="1" customWidth="1"/>
    <col min="5" max="5" width="8.88671875" customWidth="1"/>
    <col min="6" max="6" width="3" customWidth="1"/>
    <col min="11" max="11" width="3.33203125" customWidth="1"/>
    <col min="15" max="16" width="0" hidden="1" customWidth="1"/>
  </cols>
  <sheetData>
    <row r="1" spans="1:17" ht="2.4" customHeight="1" x14ac:dyDescent="0.3">
      <c r="O1" t="s">
        <v>1</v>
      </c>
      <c r="P1" t="s">
        <v>2</v>
      </c>
    </row>
    <row r="2" spans="1:17" ht="21.6" customHeight="1" thickBot="1" x14ac:dyDescent="0.45">
      <c r="A2" s="17" t="s">
        <v>21</v>
      </c>
      <c r="B2" s="28" t="s">
        <v>22</v>
      </c>
    </row>
    <row r="3" spans="1:17" x14ac:dyDescent="0.3">
      <c r="A3" s="27" t="s">
        <v>1</v>
      </c>
      <c r="B3" s="27" t="s">
        <v>1</v>
      </c>
      <c r="E3" s="2"/>
      <c r="F3" s="3"/>
      <c r="G3" s="13" t="s">
        <v>0</v>
      </c>
      <c r="H3" s="14"/>
      <c r="J3" s="2"/>
      <c r="K3" s="3"/>
      <c r="L3" s="13" t="s">
        <v>0</v>
      </c>
      <c r="M3" s="14"/>
      <c r="P3" t="str">
        <f>IF(AND(A3=$O$1,B3=$O$1),"TP",IF(AND(A3=$O$1,B3=$P$1),"FN",IF(AND(A3=$P$1,B3=$P$1),"TN",IF(AND(A3=$P$1,B3=$O$1),"FP"))))</f>
        <v>TP</v>
      </c>
    </row>
    <row r="4" spans="1:17" x14ac:dyDescent="0.3">
      <c r="A4" s="27" t="s">
        <v>1</v>
      </c>
      <c r="B4" s="27" t="s">
        <v>1</v>
      </c>
      <c r="E4" s="4"/>
      <c r="F4" s="5"/>
      <c r="G4" s="15"/>
      <c r="H4" s="16"/>
      <c r="I4" s="1"/>
      <c r="J4" s="6"/>
      <c r="K4" s="5"/>
      <c r="L4" s="15"/>
      <c r="M4" s="16"/>
      <c r="P4" t="str">
        <f>IF(AND(A4=$O$1,B4=$O$1),"TP",IF(AND(A4=$O$1,B4=$P$1),"FN",IF(AND(A4=$P$1,B4=$P$1),"TN",IF(AND(A4=$P$1,B4=$O$1),"FP"))))</f>
        <v>TP</v>
      </c>
    </row>
    <row r="5" spans="1:17" ht="15" thickBot="1" x14ac:dyDescent="0.35">
      <c r="A5" s="27" t="s">
        <v>2</v>
      </c>
      <c r="B5" s="27" t="s">
        <v>1</v>
      </c>
      <c r="E5" s="4"/>
      <c r="F5" s="5"/>
      <c r="G5" s="17" t="s">
        <v>1</v>
      </c>
      <c r="H5" s="18" t="s">
        <v>2</v>
      </c>
      <c r="J5" s="4"/>
      <c r="K5" s="5"/>
      <c r="L5" s="17" t="s">
        <v>1</v>
      </c>
      <c r="M5" s="18" t="s">
        <v>2</v>
      </c>
      <c r="P5" t="str">
        <f>IF(AND(A5=$O$1,B5=$O$1),"TP",IF(AND(A5=$O$1,B5=$P$1),"FN",IF(AND(A5=$P$1,B5=$P$1),"TN",IF(AND(A5=$P$1,B5=$O$1),"FP"))))</f>
        <v>FP</v>
      </c>
    </row>
    <row r="6" spans="1:17" ht="14.4" customHeight="1" x14ac:dyDescent="0.3">
      <c r="A6" s="27" t="s">
        <v>1</v>
      </c>
      <c r="B6" s="27" t="s">
        <v>1</v>
      </c>
      <c r="E6" s="19" t="s">
        <v>7</v>
      </c>
      <c r="F6" s="20" t="s">
        <v>1</v>
      </c>
      <c r="G6" s="7" t="s">
        <v>3</v>
      </c>
      <c r="H6" s="8" t="s">
        <v>4</v>
      </c>
      <c r="I6" s="1"/>
      <c r="J6" s="19" t="s">
        <v>7</v>
      </c>
      <c r="K6" s="20" t="s">
        <v>1</v>
      </c>
      <c r="L6" s="7">
        <f>COUNTIF(P3:P28,G6)</f>
        <v>11</v>
      </c>
      <c r="M6" s="8">
        <f>COUNTIF(P3:P28,H6)</f>
        <v>5</v>
      </c>
      <c r="P6" t="str">
        <f>IF(AND(A6=$O$1,B6=$O$1),"TP",IF(AND(A6=$O$1,B6=$P$1),"FN",IF(AND(A6=$P$1,B6=$P$1),"TN",IF(AND(A6=$P$1,B6=$O$1),"FP"))))</f>
        <v>TP</v>
      </c>
    </row>
    <row r="7" spans="1:17" x14ac:dyDescent="0.3">
      <c r="A7" s="27" t="s">
        <v>2</v>
      </c>
      <c r="B7" s="27" t="s">
        <v>1</v>
      </c>
      <c r="E7" s="21"/>
      <c r="F7" s="22"/>
      <c r="G7" s="9"/>
      <c r="H7" s="10"/>
      <c r="I7" s="1"/>
      <c r="J7" s="21"/>
      <c r="K7" s="22"/>
      <c r="L7" s="9"/>
      <c r="M7" s="10"/>
      <c r="P7" t="str">
        <f>IF(AND(A7=$O$1,B7=$O$1),"TP",IF(AND(A7=$O$1,B7=$P$1),"FN",IF(AND(A7=$P$1,B7=$P$1),"TN",IF(AND(A7=$P$1,B7=$O$1),"FP"))))</f>
        <v>FP</v>
      </c>
    </row>
    <row r="8" spans="1:17" x14ac:dyDescent="0.3">
      <c r="A8" s="27" t="s">
        <v>2</v>
      </c>
      <c r="B8" s="27" t="s">
        <v>2</v>
      </c>
      <c r="E8" s="21"/>
      <c r="F8" s="22"/>
      <c r="G8" s="9"/>
      <c r="H8" s="10"/>
      <c r="I8" s="1"/>
      <c r="J8" s="21"/>
      <c r="K8" s="22"/>
      <c r="L8" s="9"/>
      <c r="M8" s="10"/>
      <c r="P8" t="str">
        <f>IF(AND(A8=$O$1,B8=$O$1),"TP",IF(AND(A8=$O$1,B8=$P$1),"FN",IF(AND(A8=$P$1,B8=$P$1),"TN",IF(AND(A8=$P$1,B8=$O$1),"FP"))))</f>
        <v>TN</v>
      </c>
    </row>
    <row r="9" spans="1:17" x14ac:dyDescent="0.3">
      <c r="A9" s="27" t="s">
        <v>2</v>
      </c>
      <c r="B9" s="27" t="s">
        <v>1</v>
      </c>
      <c r="E9" s="21"/>
      <c r="F9" s="22" t="s">
        <v>2</v>
      </c>
      <c r="G9" s="9" t="s">
        <v>6</v>
      </c>
      <c r="H9" s="10" t="s">
        <v>5</v>
      </c>
      <c r="I9" s="1"/>
      <c r="J9" s="21"/>
      <c r="K9" s="22" t="s">
        <v>2</v>
      </c>
      <c r="L9" s="9">
        <f>COUNTIF(P3:P28,G9)</f>
        <v>4</v>
      </c>
      <c r="M9" s="10">
        <f>COUNTIF(P3:P28,H9)</f>
        <v>6</v>
      </c>
      <c r="P9" t="str">
        <f>IF(AND(A9=$O$1,B9=$O$1),"TP",IF(AND(A9=$O$1,B9=$P$1),"FN",IF(AND(A9=$P$1,B9=$P$1),"TN",IF(AND(A9=$P$1,B9=$O$1),"FP"))))</f>
        <v>FP</v>
      </c>
    </row>
    <row r="10" spans="1:17" x14ac:dyDescent="0.3">
      <c r="A10" s="27" t="s">
        <v>1</v>
      </c>
      <c r="B10" s="27" t="s">
        <v>2</v>
      </c>
      <c r="E10" s="21"/>
      <c r="F10" s="22"/>
      <c r="G10" s="9"/>
      <c r="H10" s="10"/>
      <c r="I10" s="1"/>
      <c r="J10" s="21"/>
      <c r="K10" s="22"/>
      <c r="L10" s="9"/>
      <c r="M10" s="10"/>
      <c r="P10" t="str">
        <f>IF(AND(A10=$O$1,B10=$O$1),"TP",IF(AND(A10=$O$1,B10=$P$1),"FN",IF(AND(A10=$P$1,B10=$P$1),"TN",IF(AND(A10=$P$1,B10=$O$1),"FP"))))</f>
        <v>FN</v>
      </c>
    </row>
    <row r="11" spans="1:17" ht="15" thickBot="1" x14ac:dyDescent="0.35">
      <c r="A11" s="27" t="s">
        <v>2</v>
      </c>
      <c r="B11" s="27" t="s">
        <v>1</v>
      </c>
      <c r="E11" s="23"/>
      <c r="F11" s="24"/>
      <c r="G11" s="11"/>
      <c r="H11" s="12"/>
      <c r="I11" s="1"/>
      <c r="J11" s="23"/>
      <c r="K11" s="24"/>
      <c r="L11" s="11"/>
      <c r="M11" s="12"/>
      <c r="P11" t="str">
        <f>IF(AND(A11=$O$1,B11=$O$1),"TP",IF(AND(A11=$O$1,B11=$P$1),"FN",IF(AND(A11=$P$1,B11=$P$1),"TN",IF(AND(A11=$P$1,B11=$O$1),"FP"))))</f>
        <v>FP</v>
      </c>
    </row>
    <row r="12" spans="1:17" x14ac:dyDescent="0.3">
      <c r="A12" s="27" t="s">
        <v>1</v>
      </c>
      <c r="B12" s="27" t="s">
        <v>1</v>
      </c>
      <c r="P12" t="str">
        <f>IF(AND(A12=$O$1,B12=$O$1),"TP",IF(AND(A12=$O$1,B12=$P$1),"FN",IF(AND(A12=$P$1,B12=$P$1),"TN",IF(AND(A12=$P$1,B12=$O$1),"FP"))))</f>
        <v>TP</v>
      </c>
    </row>
    <row r="13" spans="1:17" x14ac:dyDescent="0.3">
      <c r="A13" s="27" t="s">
        <v>1</v>
      </c>
      <c r="B13" s="27" t="s">
        <v>1</v>
      </c>
      <c r="P13" t="str">
        <f>IF(AND(A13=$O$1,B13=$O$1),"TP",IF(AND(A13=$O$1,B13=$P$1),"FN",IF(AND(A13=$P$1,B13=$P$1),"TN",IF(AND(A13=$P$1,B13=$O$1),"FP"))))</f>
        <v>TP</v>
      </c>
    </row>
    <row r="14" spans="1:17" x14ac:dyDescent="0.3">
      <c r="A14" s="27" t="s">
        <v>2</v>
      </c>
      <c r="B14" s="27" t="s">
        <v>1</v>
      </c>
      <c r="P14" t="str">
        <f>IF(AND(A14=$O$1,B14=$O$1),"TP",IF(AND(A14=$O$1,B14=$P$1),"FN",IF(AND(A14=$P$1,B14=$P$1),"TN",IF(AND(A14=$P$1,B14=$O$1),"FP"))))</f>
        <v>FP</v>
      </c>
    </row>
    <row r="15" spans="1:17" ht="15.6" x14ac:dyDescent="0.3">
      <c r="A15" s="27" t="s">
        <v>2</v>
      </c>
      <c r="B15" s="27" t="s">
        <v>2</v>
      </c>
      <c r="E15" s="26" t="s">
        <v>8</v>
      </c>
      <c r="F15" s="25"/>
      <c r="G15" s="25"/>
      <c r="H15" s="25"/>
      <c r="I15" s="25"/>
      <c r="L15" s="25"/>
      <c r="M15" s="25"/>
      <c r="N15" s="25"/>
      <c r="O15" s="25"/>
      <c r="P15" s="25" t="str">
        <f>IF(AND(A15=$O$1,B15=$O$1),"TP",IF(AND(A15=$O$1,B15=$P$1),"FN",IF(AND(A15=$P$1,B15=$P$1),"TN",IF(AND(A15=$P$1,B15=$O$1),"FP"))))</f>
        <v>TN</v>
      </c>
      <c r="Q15" s="25" t="s">
        <v>20</v>
      </c>
    </row>
    <row r="16" spans="1:17" ht="15.6" x14ac:dyDescent="0.3">
      <c r="A16" s="27" t="s">
        <v>2</v>
      </c>
      <c r="B16" s="27" t="s">
        <v>2</v>
      </c>
      <c r="E16" s="25" t="s">
        <v>9</v>
      </c>
      <c r="F16" s="25"/>
      <c r="G16" s="25">
        <f>(L6+M9)/(L6+M6+L9+M9)</f>
        <v>0.65384615384615385</v>
      </c>
      <c r="H16" s="25"/>
      <c r="I16" s="25"/>
      <c r="L16" s="25"/>
      <c r="M16" s="25"/>
      <c r="N16" s="25"/>
      <c r="O16" s="25"/>
      <c r="P16" s="25" t="str">
        <f>IF(AND(A16=$O$1,B16=$O$1),"TP",IF(AND(A16=$O$1,B16=$P$1),"FN",IF(AND(A16=$P$1,B16=$P$1),"TN",IF(AND(A16=$P$1,B16=$O$1),"FP"))))</f>
        <v>TN</v>
      </c>
      <c r="Q16" s="25"/>
    </row>
    <row r="17" spans="1:17" ht="15.6" x14ac:dyDescent="0.3">
      <c r="A17" s="27" t="s">
        <v>1</v>
      </c>
      <c r="B17" s="27" t="s">
        <v>2</v>
      </c>
      <c r="E17" s="25"/>
      <c r="F17" s="25"/>
      <c r="G17" s="25"/>
      <c r="H17" s="25"/>
      <c r="I17" s="25"/>
      <c r="L17" s="25"/>
      <c r="M17" s="25"/>
      <c r="N17" s="25"/>
      <c r="O17" s="25"/>
      <c r="P17" s="25" t="str">
        <f>IF(AND(A17=$O$1,B17=$O$1),"TP",IF(AND(A17=$O$1,B17=$P$1),"FN",IF(AND(A17=$P$1,B17=$P$1),"TN",IF(AND(A17=$P$1,B17=$O$1),"FP"))))</f>
        <v>FN</v>
      </c>
      <c r="Q17" s="25"/>
    </row>
    <row r="18" spans="1:17" ht="15.6" x14ac:dyDescent="0.3">
      <c r="A18" s="27" t="s">
        <v>2</v>
      </c>
      <c r="B18" s="27" t="s">
        <v>2</v>
      </c>
      <c r="E18" s="26" t="s">
        <v>10</v>
      </c>
      <c r="F18" s="25"/>
      <c r="G18" s="25"/>
      <c r="H18" s="25"/>
      <c r="I18" s="25"/>
      <c r="L18" s="25"/>
      <c r="M18" s="25"/>
      <c r="N18" s="25"/>
      <c r="O18" s="25"/>
      <c r="P18" s="25" t="str">
        <f>IF(AND(A18=$O$1,B18=$O$1),"TP",IF(AND(A18=$O$1,B18=$P$1),"FN",IF(AND(A18=$P$1,B18=$P$1),"TN",IF(AND(A18=$P$1,B18=$O$1),"FP"))))</f>
        <v>TN</v>
      </c>
      <c r="Q18" s="25" t="s">
        <v>17</v>
      </c>
    </row>
    <row r="19" spans="1:17" ht="15.6" x14ac:dyDescent="0.3">
      <c r="A19" s="27" t="s">
        <v>1</v>
      </c>
      <c r="B19" s="27" t="s">
        <v>1</v>
      </c>
      <c r="E19" s="25" t="s">
        <v>11</v>
      </c>
      <c r="F19" s="25"/>
      <c r="G19" s="25">
        <f>L6/(L6+L9)</f>
        <v>0.73333333333333328</v>
      </c>
      <c r="H19" s="25"/>
      <c r="I19" s="25"/>
      <c r="L19" s="25"/>
      <c r="M19" s="25"/>
      <c r="N19" s="25"/>
      <c r="O19" s="25"/>
      <c r="P19" s="25" t="str">
        <f>IF(AND(A19=$O$1,B19=$O$1),"TP",IF(AND(A19=$O$1,B19=$P$1),"FN",IF(AND(A19=$P$1,B19=$P$1),"TN",IF(AND(A19=$P$1,B19=$O$1),"FP"))))</f>
        <v>TP</v>
      </c>
    </row>
    <row r="20" spans="1:17" ht="15.6" x14ac:dyDescent="0.3">
      <c r="A20" s="27" t="s">
        <v>1</v>
      </c>
      <c r="B20" s="27" t="s">
        <v>1</v>
      </c>
      <c r="E20" s="25"/>
      <c r="F20" s="25"/>
      <c r="G20" s="25"/>
      <c r="H20" s="25"/>
      <c r="I20" s="25"/>
      <c r="L20" s="25"/>
      <c r="M20" s="25"/>
      <c r="N20" s="25"/>
      <c r="O20" s="25"/>
      <c r="P20" s="25" t="str">
        <f>IF(AND(A20=$O$1,B20=$O$1),"TP",IF(AND(A20=$O$1,B20=$P$1),"FN",IF(AND(A20=$P$1,B20=$P$1),"TN",IF(AND(A20=$P$1,B20=$O$1),"FP"))))</f>
        <v>TP</v>
      </c>
      <c r="Q20" s="25"/>
    </row>
    <row r="21" spans="1:17" ht="15.6" x14ac:dyDescent="0.3">
      <c r="A21" s="27" t="s">
        <v>1</v>
      </c>
      <c r="B21" s="27" t="s">
        <v>1</v>
      </c>
      <c r="E21" s="26" t="s">
        <v>12</v>
      </c>
      <c r="F21" s="25"/>
      <c r="G21" s="25"/>
      <c r="H21" s="25"/>
      <c r="I21" s="25"/>
      <c r="L21" s="25"/>
      <c r="M21" s="25"/>
      <c r="N21" s="25"/>
      <c r="O21" s="25"/>
      <c r="P21" s="25" t="str">
        <f>IF(AND(A21=$O$1,B21=$O$1),"TP",IF(AND(A21=$O$1,B21=$P$1),"FN",IF(AND(A21=$P$1,B21=$P$1),"TN",IF(AND(A21=$P$1,B21=$O$1),"FP"))))</f>
        <v>TP</v>
      </c>
      <c r="Q21" s="25" t="s">
        <v>16</v>
      </c>
    </row>
    <row r="22" spans="1:17" ht="15.6" x14ac:dyDescent="0.3">
      <c r="A22" s="27" t="s">
        <v>2</v>
      </c>
      <c r="B22" s="27" t="s">
        <v>2</v>
      </c>
      <c r="E22" s="25" t="s">
        <v>13</v>
      </c>
      <c r="F22" s="25"/>
      <c r="G22" s="25">
        <f>L6/(L6+M6)</f>
        <v>0.6875</v>
      </c>
      <c r="H22" s="25"/>
      <c r="I22" s="25"/>
      <c r="L22" s="25"/>
      <c r="M22" s="25"/>
      <c r="N22" s="25"/>
      <c r="O22" s="25"/>
      <c r="P22" s="25" t="str">
        <f>IF(AND(A22=$O$1,B22=$O$1),"TP",IF(AND(A22=$O$1,B22=$P$1),"FN",IF(AND(A22=$P$1,B22=$P$1),"TN",IF(AND(A22=$P$1,B22=$O$1),"FP"))))</f>
        <v>TN</v>
      </c>
      <c r="Q22" s="25"/>
    </row>
    <row r="23" spans="1:17" ht="15.6" x14ac:dyDescent="0.3">
      <c r="A23" s="27" t="s">
        <v>1</v>
      </c>
      <c r="B23" s="27" t="s">
        <v>1</v>
      </c>
      <c r="E23" s="25"/>
      <c r="F23" s="25"/>
      <c r="G23" s="25"/>
      <c r="H23" s="25"/>
      <c r="I23" s="25"/>
      <c r="L23" s="25"/>
      <c r="M23" s="25"/>
      <c r="N23" s="25"/>
      <c r="O23" s="25"/>
      <c r="P23" s="25" t="str">
        <f>IF(AND(A23=$O$1,B23=$O$1),"TP",IF(AND(A23=$O$1,B23=$P$1),"FN",IF(AND(A23=$P$1,B23=$P$1),"TN",IF(AND(A23=$P$1,B23=$O$1),"FP"))))</f>
        <v>TP</v>
      </c>
      <c r="Q23" s="25"/>
    </row>
    <row r="24" spans="1:17" ht="15.6" x14ac:dyDescent="0.3">
      <c r="A24" s="27" t="s">
        <v>2</v>
      </c>
      <c r="B24" s="27" t="s">
        <v>2</v>
      </c>
      <c r="E24" s="26" t="s">
        <v>14</v>
      </c>
      <c r="F24" s="25"/>
      <c r="G24" s="25"/>
      <c r="H24" s="25"/>
      <c r="I24" s="25"/>
      <c r="L24" s="25"/>
      <c r="M24" s="25"/>
      <c r="N24" s="25"/>
      <c r="O24" s="25"/>
      <c r="P24" s="25" t="str">
        <f>IF(AND(A24=$O$1,B24=$O$1),"TP",IF(AND(A24=$O$1,B24=$P$1),"FN",IF(AND(A24=$P$1,B24=$P$1),"TN",IF(AND(A24=$P$1,B24=$O$1),"FP"))))</f>
        <v>TN</v>
      </c>
      <c r="Q24" s="25" t="s">
        <v>19</v>
      </c>
    </row>
    <row r="25" spans="1:17" ht="15.6" x14ac:dyDescent="0.3">
      <c r="A25" s="27" t="s">
        <v>1</v>
      </c>
      <c r="B25" s="27" t="s">
        <v>2</v>
      </c>
      <c r="E25" s="25" t="s">
        <v>15</v>
      </c>
      <c r="F25" s="25"/>
      <c r="G25" s="25">
        <f>(2*G19*G22)/(G19+G22)</f>
        <v>0.70967741935483863</v>
      </c>
      <c r="H25" s="25"/>
      <c r="I25" s="25"/>
      <c r="L25" s="25"/>
      <c r="M25" s="25"/>
      <c r="N25" s="25"/>
      <c r="O25" s="25"/>
      <c r="P25" s="25" t="str">
        <f>IF(AND(A25=$O$1,B25=$O$1),"TP",IF(AND(A25=$O$1,B25=$P$1),"FN",IF(AND(A25=$P$1,B25=$P$1),"TN",IF(AND(A25=$P$1,B25=$O$1),"FP"))))</f>
        <v>FN</v>
      </c>
      <c r="Q25" s="25" t="s">
        <v>18</v>
      </c>
    </row>
    <row r="26" spans="1:17" ht="15.6" x14ac:dyDescent="0.3">
      <c r="A26" s="27" t="s">
        <v>1</v>
      </c>
      <c r="B26" s="27" t="s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 t="str">
        <f>IF(AND(A26=$O$1,B26=$O$1),"TP",IF(AND(A26=$O$1,B26=$P$1),"FN",IF(AND(A26=$P$1,B26=$P$1),"TN",IF(AND(A26=$P$1,B26=$O$1),"FP"))))</f>
        <v>TP</v>
      </c>
      <c r="Q26" s="25"/>
    </row>
    <row r="27" spans="1:17" x14ac:dyDescent="0.3">
      <c r="A27" s="27" t="s">
        <v>1</v>
      </c>
      <c r="B27" s="27" t="s">
        <v>1</v>
      </c>
      <c r="P27" t="str">
        <f>IF(AND(A27=$O$1,B27=$O$1),"TP",IF(AND(A27=$O$1,B27=$P$1),"FN",IF(AND(A27=$P$1,B27=$P$1),"TN",IF(AND(A27=$P$1,B27=$O$1),"FP"))))</f>
        <v>TP</v>
      </c>
    </row>
    <row r="28" spans="1:17" x14ac:dyDescent="0.3">
      <c r="A28" s="27" t="s">
        <v>1</v>
      </c>
      <c r="B28" s="27" t="s">
        <v>2</v>
      </c>
      <c r="P28" t="str">
        <f>IF(AND(A28=$O$1,B28=$O$1),"TP",IF(AND(A28=$O$1,B28=$P$1),"FN",IF(AND(A28=$P$1,B28=$P$1),"TN",IF(AND(A28=$P$1,B28=$O$1),"FP"))))</f>
        <v>FN</v>
      </c>
    </row>
  </sheetData>
  <mergeCells count="16">
    <mergeCell ref="K9:K11"/>
    <mergeCell ref="L9:L11"/>
    <mergeCell ref="M9:M11"/>
    <mergeCell ref="E6:E11"/>
    <mergeCell ref="J6:J11"/>
    <mergeCell ref="L3:M4"/>
    <mergeCell ref="G3:H4"/>
    <mergeCell ref="F6:F8"/>
    <mergeCell ref="F9:F11"/>
    <mergeCell ref="K6:K8"/>
    <mergeCell ref="G6:G8"/>
    <mergeCell ref="H6:H8"/>
    <mergeCell ref="G9:G11"/>
    <mergeCell ref="H9:H11"/>
    <mergeCell ref="L6:L8"/>
    <mergeCell ref="M6:M8"/>
  </mergeCells>
  <hyperlinks>
    <hyperlink ref="E15" location="Sheet1!Q15" display="Accuracy = (TP + TN) / (TP + TN + FP + FN)" xr:uid="{967389E1-2891-4477-BF3E-96D35F68ED0F}"/>
    <hyperlink ref="E18" location="Sheet1!Q18" display="Recall=TP / (TP + FN)" xr:uid="{04E3E46D-3A39-4F90-9756-2654E6B91AE0}"/>
    <hyperlink ref="E21" location="Sheet1!Q21" display="Precision = TP / (TP + FP)" xr:uid="{760220C5-6F00-43F8-BD65-DCBD0EFE7E2F}"/>
    <hyperlink ref="E24" location="Sheet1!Q24" display="F-measure=(2*Recall*Precision)/(Recall+Precision)" xr:uid="{E1BCF5B5-2035-4F42-A2E4-6BDDBF2232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Warsolkar</dc:creator>
  <cp:lastModifiedBy>Sam Warsolkar</cp:lastModifiedBy>
  <dcterms:created xsi:type="dcterms:W3CDTF">2023-12-19T18:22:35Z</dcterms:created>
  <dcterms:modified xsi:type="dcterms:W3CDTF">2023-12-19T20:36:48Z</dcterms:modified>
</cp:coreProperties>
</file>