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Development\Eukardia\Docs\"/>
    </mc:Choice>
  </mc:AlternateContent>
  <xr:revisionPtr revIDLastSave="0" documentId="13_ncr:1_{4207EED7-8749-4426-82D8-7DC791F4DFE9}" xr6:coauthVersionLast="36" xr6:coauthVersionMax="47" xr10:uidLastSave="{00000000-0000-0000-0000-000000000000}"/>
  <bookViews>
    <workbookView xWindow="0" yWindow="0" windowWidth="28800" windowHeight="11625" tabRatio="481" activeTab="1" xr2:uid="{00000000-000D-0000-FFFF-FFFF00000000}"/>
  </bookViews>
  <sheets>
    <sheet name="Πεδία" sheetId="1" r:id="rId1"/>
    <sheet name="dim" sheetId="2" r:id="rId2"/>
  </sheets>
  <definedNames>
    <definedName name="_xlnm.Print_Area" localSheetId="0">Πίνακας1[[#All],[Περιγραφή πεδίου]:[Επιτρεπόμενες τιμές ή εύρος τιμών]]</definedName>
    <definedName name="types">dim!$K$1:$L$9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</calcChain>
</file>

<file path=xl/sharedStrings.xml><?xml version="1.0" encoding="utf-8"?>
<sst xmlns="http://schemas.openxmlformats.org/spreadsheetml/2006/main" count="354" uniqueCount="159">
  <si>
    <t>Όνομα πεδίου</t>
  </si>
  <si>
    <t>Τύπος</t>
  </si>
  <si>
    <t>Μονάδες μέτρησης</t>
  </si>
  <si>
    <t>Υποχρεωτικό</t>
  </si>
  <si>
    <t>Επιτρεπόμενες τιμές</t>
  </si>
  <si>
    <t>Φύλο</t>
  </si>
  <si>
    <t>Επιλογή από λίστα</t>
  </si>
  <si>
    <t>Άνδρας, Γυναίκα</t>
  </si>
  <si>
    <t>Ηλικία</t>
  </si>
  <si>
    <t>Συστολική αρτηριακή πίεση</t>
  </si>
  <si>
    <t>Επίπεδα Γλυκόζης</t>
  </si>
  <si>
    <t>Φυσική Δραστηριότητα</t>
  </si>
  <si>
    <t>Διατροφικές Συνήθειες</t>
  </si>
  <si>
    <t>Κάπνισμα</t>
  </si>
  <si>
    <t>Ολική χοληστερόλη</t>
  </si>
  <si>
    <t>C-Αντιδρώσα Πρωτεΐνη (CRP)</t>
  </si>
  <si>
    <t>Λευκά αιμοσφαίρια</t>
  </si>
  <si>
    <t>Κλάσμα εξώθησης (EF)</t>
  </si>
  <si>
    <t>Calcium score</t>
  </si>
  <si>
    <t>Λιποπρωτεΐνη α (Lp(α))</t>
  </si>
  <si>
    <t>Τριγλυκερίδια</t>
  </si>
  <si>
    <t>Χοληστερόλη LDL</t>
  </si>
  <si>
    <t>Χοληστερόλη HDL</t>
  </si>
  <si>
    <t>Γλυκοζυλιωμένη αιμοσφαιρίνη (HbA1c)</t>
  </si>
  <si>
    <t>Σακχαρώδης διαβήτης</t>
  </si>
  <si>
    <t>Καρκίνος</t>
  </si>
  <si>
    <t>Κρεατινίνη</t>
  </si>
  <si>
    <t>Αριθμός</t>
  </si>
  <si>
    <t>Έτη</t>
  </si>
  <si>
    <t>Ναι</t>
  </si>
  <si>
    <t>-</t>
  </si>
  <si>
    <t>ID</t>
  </si>
  <si>
    <t>Προστέθηκε Από</t>
  </si>
  <si>
    <t>Ενημέρωση Εγγραφής</t>
  </si>
  <si>
    <t>Αναγνωριστικό Ασθενούς</t>
  </si>
  <si>
    <t>Σύντομο κείμενο</t>
  </si>
  <si>
    <t>Test περιστατικό</t>
  </si>
  <si>
    <t>Αυτόματη Αρίθμιση</t>
  </si>
  <si>
    <t>Ημερομηνία/Ώρα</t>
  </si>
  <si>
    <t>Περιγραφή</t>
  </si>
  <si>
    <t>Για δυνατότητα αναζήτησης/διόρθωσης/αποφυγή διπλότυπης</t>
  </si>
  <si>
    <t>Μοναδικό Αναγνωριστικό ασθενούς στη Βάση</t>
  </si>
  <si>
    <t>Δημιουργία Εγγραφής</t>
  </si>
  <si>
    <t>Χρήση στα αρχικά test της εφαρμογής</t>
  </si>
  <si>
    <t>(Αυτόματη συμπλήρωση)</t>
  </si>
  <si>
    <t>(Αυτόματη συμπλήρωση - από login χρήστη)</t>
  </si>
  <si>
    <t>20-&gt;80</t>
  </si>
  <si>
    <t>Επιτρεπόμενες τιμές ή εύρος τιμών</t>
  </si>
  <si>
    <t>"Τεχνικά" Πεδία που θα συμπληρώνονται αυτόματα</t>
  </si>
  <si>
    <t>Πάχος έσω-μέσου χιτώνα καρωτίδων</t>
  </si>
  <si>
    <t>Το auth0 ID του χρήστη που καταχώρησε τον ασθενή</t>
  </si>
  <si>
    <t>Υποχρεωτική συμπλήρωση</t>
  </si>
  <si>
    <t>testPatient</t>
  </si>
  <si>
    <t>patientID</t>
  </si>
  <si>
    <t>gender</t>
  </si>
  <si>
    <t>age</t>
  </si>
  <si>
    <t>glucose</t>
  </si>
  <si>
    <t>familyhistory</t>
  </si>
  <si>
    <t>activity</t>
  </si>
  <si>
    <t>diet</t>
  </si>
  <si>
    <t>smoking</t>
  </si>
  <si>
    <t>cholesterol</t>
  </si>
  <si>
    <t>bmi</t>
  </si>
  <si>
    <t>crp</t>
  </si>
  <si>
    <t>ef</t>
  </si>
  <si>
    <t>lpa</t>
  </si>
  <si>
    <t>ldl</t>
  </si>
  <si>
    <t>hdl</t>
  </si>
  <si>
    <t>hba1c</t>
  </si>
  <si>
    <t>heartfailure</t>
  </si>
  <si>
    <t>cancer</t>
  </si>
  <si>
    <t>creatinine</t>
  </si>
  <si>
    <t>id</t>
  </si>
  <si>
    <t>author</t>
  </si>
  <si>
    <t>createdAt</t>
  </si>
  <si>
    <t>updatedAt</t>
  </si>
  <si>
    <t>Πεδίο βάσης</t>
  </si>
  <si>
    <t>wbc</t>
  </si>
  <si>
    <t>mmHg</t>
  </si>
  <si>
    <t>mg/dL</t>
  </si>
  <si>
    <t>kg/m2</t>
  </si>
  <si>
    <t>mm</t>
  </si>
  <si>
    <t>calciumscore</t>
  </si>
  <si>
    <t>diabetes</t>
  </si>
  <si>
    <t>triglycerides</t>
  </si>
  <si>
    <t>atrialfibrillation</t>
  </si>
  <si>
    <t>mg/L</t>
  </si>
  <si>
    <t>%</t>
  </si>
  <si>
    <t>10^3/μL</t>
  </si>
  <si>
    <t>Φαρμακευτική αγωγή λιπιδίων</t>
  </si>
  <si>
    <t>drugLipids</t>
  </si>
  <si>
    <t>1. Ναι, 0. Όχι</t>
  </si>
  <si>
    <t>drugBP</t>
  </si>
  <si>
    <t>1. Ποτέ καπνιστής, 2. Πρώην καπνιστής, 3. Νυν καπνιστής</t>
  </si>
  <si>
    <t>imt</t>
  </si>
  <si>
    <t>CVD</t>
  </si>
  <si>
    <t>Διαστολική αρτηριακή πίεση</t>
  </si>
  <si>
    <t>SBP</t>
  </si>
  <si>
    <t>DBP</t>
  </si>
  <si>
    <t>Περιγραφή πεδίου</t>
  </si>
  <si>
    <t>Όνομα πεδίου βάσης</t>
  </si>
  <si>
    <t>Έτος καρδιαγγειακού επεισοδίου</t>
  </si>
  <si>
    <t>yrCVD</t>
  </si>
  <si>
    <t>(έτος, ΕΕΕΕ)</t>
  </si>
  <si>
    <t>Επίπεδο 1 (καθόλου) -&gt; Επίπεδο 5 (έντονη)</t>
  </si>
  <si>
    <t>Έτος διάγνωσης καρκίνου</t>
  </si>
  <si>
    <t>Δείκτης Μάζας Σώματος (BMI)</t>
  </si>
  <si>
    <t>αν υπάρχει η δυνατότητα θα ερωτούνται οι εθελοντές να απαντήσουν σε μια 5θμια κλίμακα</t>
  </si>
  <si>
    <t>Αλκοόλ</t>
  </si>
  <si>
    <t>alcohol</t>
  </si>
  <si>
    <t>1. Ποτέ, 2. Σπάνια, 3. Κοινωνικές εκδηλώσεις, 4. εβδομαδιαία, 5. Καθημερινά</t>
  </si>
  <si>
    <t>Κολπική Μαρμαρυγή</t>
  </si>
  <si>
    <t>Θανατηφόρο καρδιαγγειακό επεισόδιο</t>
  </si>
  <si>
    <t>Καρδιαγγειακό επεισόδιο (ΟΕΜ, ΑΕΕ, άλλο)</t>
  </si>
  <si>
    <t>Καρδιακή ανεπάρκεια</t>
  </si>
  <si>
    <t>Φαρμακευτική αγωγή για αρτηριακή πίεση</t>
  </si>
  <si>
    <t>Οικογενειακό ιστορικό καρδιαγγειακής νόσου</t>
  </si>
  <si>
    <t>Έτος θανάτου</t>
  </si>
  <si>
    <t>Ναι/Όχι</t>
  </si>
  <si>
    <t>1. Φυτοφαγική, 2. Όσπρια, λαχανικά, φρούτα, σπάνια κρέας, 3. Όσπρια, λαχανικά, φρούτα, κρέας, 4. Ζυμαρικά, τηγανητά, κρέας, 5. Τηγανητά, συχνά κρέας</t>
  </si>
  <si>
    <t>yrcancer</t>
  </si>
  <si>
    <t>deathcvd</t>
  </si>
  <si>
    <t>yrcvddeath</t>
  </si>
  <si>
    <t>int(11)</t>
  </si>
  <si>
    <t>NO</t>
  </si>
  <si>
    <t>PRI</t>
  </si>
  <si>
    <t>auto_increment</t>
  </si>
  <si>
    <t>tinyint(1)</t>
  </si>
  <si>
    <t>patientId</t>
  </si>
  <si>
    <t>varchar(255)</t>
  </si>
  <si>
    <t>MUL</t>
  </si>
  <si>
    <t>tinyint(4)</t>
  </si>
  <si>
    <t>YES</t>
  </si>
  <si>
    <t>drugbp</t>
  </si>
  <si>
    <t>sbp</t>
  </si>
  <si>
    <t>float</t>
  </si>
  <si>
    <t>dbp</t>
  </si>
  <si>
    <t>diebetes</t>
  </si>
  <si>
    <t>druglipids</t>
  </si>
  <si>
    <t>artialfibrillation</t>
  </si>
  <si>
    <t>cvd</t>
  </si>
  <si>
    <t>yrcvd</t>
  </si>
  <si>
    <t>smallint(6)</t>
  </si>
  <si>
    <t>comments</t>
  </si>
  <si>
    <t>mediumtext</t>
  </si>
  <si>
    <t>datetime</t>
  </si>
  <si>
    <t>Πεδίο</t>
  </si>
  <si>
    <t>Τύπος (κατανοητός)</t>
  </si>
  <si>
    <t>Τύπος SQL</t>
  </si>
  <si>
    <t>Key</t>
  </si>
  <si>
    <t>Default value</t>
  </si>
  <si>
    <t>Extra</t>
  </si>
  <si>
    <t>Μεγάλο κείμενο</t>
  </si>
  <si>
    <t>Ημερομηνία και Ώρα</t>
  </si>
  <si>
    <t>Δεκαδικός αριθμός</t>
  </si>
  <si>
    <t>Ακέραιος μέχρι 65535</t>
  </si>
  <si>
    <t>Ακέραιος μέχρι 2147483647</t>
  </si>
  <si>
    <t xml:space="preserve">Ακέραιος ή λίστα μέχρι 127 </t>
  </si>
  <si>
    <t>SQL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</si>
</sst>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2" tint="-0.249977111117893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5" fillId="2" borderId="2" xfId="0" applyFont="1" applyFill="1" applyBorder="1"/>
    <xf numFmtId="0" fontId="2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vertical="center" wrapText="1"/>
    </xf>
    <xf numFmtId="0" fontId="7" fillId="3" borderId="3" xfId="0" applyFont="1" applyFill="1" applyBorder="1"/>
    <xf numFmtId="0" fontId="0" fillId="0" borderId="3" xfId="0" applyFont="1" applyBorder="1" applyAlignment="1">
      <alignment vertical="center" wrapText="1"/>
    </xf>
  </cellXfs>
  <cellStyles count="1">
    <cellStyle name="Κανονικό" xfId="0" builtinId="0"/>
  </cellStyles>
  <dxfs count="28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border outline="0"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8"/>
          <bgColor theme="8"/>
        </patternFill>
      </fill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1:G37" totalsRowShown="0" headerRowDxfId="27" dataDxfId="26">
  <autoFilter ref="A1:G37" xr:uid="{00000000-0009-0000-0100-000001000000}"/>
  <tableColumns count="7">
    <tableColumn id="1" xr3:uid="{00000000-0010-0000-0000-000001000000}" name="Περιγραφή πεδίου" dataDxfId="25"/>
    <tableColumn id="4" xr3:uid="{00000000-0010-0000-0000-000004000000}" name="Υποχρεωτική συμπλήρωση" dataDxfId="24"/>
    <tableColumn id="7" xr3:uid="{00000000-0010-0000-0000-000007000000}" name="Όνομα πεδίου βάσης" dataDxfId="23"/>
    <tableColumn id="2" xr3:uid="{00000000-0010-0000-0000-000002000000}" name="Τύπος" dataDxfId="22"/>
    <tableColumn id="3" xr3:uid="{00000000-0010-0000-0000-000003000000}" name="Μονάδες μέτρησης" dataDxfId="21"/>
    <tableColumn id="5" xr3:uid="{00000000-0010-0000-0000-000005000000}" name="Επιτρεπόμενες τιμές ή εύρος τιμών" dataDxfId="20"/>
    <tableColumn id="6" xr3:uid="{00000000-0010-0000-0000-000006000000}" name="Περιγραφή" dataDxfId="1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2" displayName="Πίνακας2" ref="A42:G46" totalsRowShown="0" headerRowDxfId="18" dataDxfId="17" tableBorderDxfId="16">
  <autoFilter ref="A42:G46" xr:uid="{00000000-0009-0000-0100-000002000000}"/>
  <tableColumns count="7">
    <tableColumn id="1" xr3:uid="{00000000-0010-0000-0100-000001000000}" name="Όνομα πεδίου" dataDxfId="15"/>
    <tableColumn id="4" xr3:uid="{00000000-0010-0000-0100-000004000000}" name="Υποχρεωτικό" dataDxfId="14"/>
    <tableColumn id="7" xr3:uid="{00000000-0010-0000-0100-000007000000}" name="Πεδίο βάσης" dataDxfId="13"/>
    <tableColumn id="2" xr3:uid="{00000000-0010-0000-0100-000002000000}" name="Τύπος" dataDxfId="12"/>
    <tableColumn id="3" xr3:uid="{00000000-0010-0000-0100-000003000000}" name="Μονάδες μέτρησης" dataDxfId="11"/>
    <tableColumn id="5" xr3:uid="{00000000-0010-0000-0100-000005000000}" name="Επιτρεπόμενες τιμές" dataDxfId="10"/>
    <tableColumn id="6" xr3:uid="{00000000-0010-0000-0100-000006000000}" name="Περιγραφή" dataDxfId="9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4B803E-62B7-4DF6-97EB-31E33393CFE8}" name="Πίνακας3" displayName="Πίνακας3" ref="A1:H42" totalsRowShown="0" dataDxfId="8">
  <autoFilter ref="A1:H42" xr:uid="{89C5C1E3-CE08-4CF4-BF51-207D1F88BF61}"/>
  <tableColumns count="8">
    <tableColumn id="1" xr3:uid="{310BA3A6-8BAB-4AFE-9044-3DBC1F268DB3}" name="Πεδίο" dataDxfId="7"/>
    <tableColumn id="2" xr3:uid="{3986543B-C60B-42C6-BDEF-7981CFB32FA8}" name="Τύπος (κατανοητός)" dataDxfId="6">
      <calculatedColumnFormula>VLOOKUP(Πίνακας3[[#This Row],[Τύπος SQL]],types,2,FALSE)</calculatedColumnFormula>
    </tableColumn>
    <tableColumn id="3" xr3:uid="{BD85B841-8B4D-4BCC-B5C9-A161325437D0}" name="Τύπος SQL" dataDxfId="5"/>
    <tableColumn id="4" xr3:uid="{72048646-56D9-4F1A-9344-EFC38B058077}" name="Υποχρεωτικό" dataDxfId="4"/>
    <tableColumn id="5" xr3:uid="{EF472430-A112-45C0-A202-A1F958E3AB86}" name="Key" dataDxfId="3"/>
    <tableColumn id="6" xr3:uid="{7A28CF5F-9508-41CD-A516-6F0B3FB0681E}" name="Default value" dataDxfId="2"/>
    <tableColumn id="7" xr3:uid="{A4C62788-3491-4A41-9F8A-B8B83DEFB0B7}" name="Extra" dataDxfId="1"/>
    <tableColumn id="8" xr3:uid="{FB2D05D5-FCD5-4649-95BD-DC58D8DC278B}" name="SQL view" dataDxfId="0">
      <calculatedColumnFormula>"`cases`.`"&amp;Πίνακας3[[#This Row],[Πεδίο]]&amp;"` AS `"&amp;Πίνακας3[[#This Row],[Πεδίο]]&amp;"`,"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Κόκκινο βιολετί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6"/>
  <sheetViews>
    <sheetView zoomScale="85" zoomScaleNormal="85" workbookViewId="0">
      <selection activeCell="C13" sqref="C13"/>
    </sheetView>
  </sheetViews>
  <sheetFormatPr defaultColWidth="8.85546875" defaultRowHeight="15" x14ac:dyDescent="0.25"/>
  <cols>
    <col min="1" max="1" width="36.42578125" style="3" bestFit="1" customWidth="1"/>
    <col min="2" max="2" width="4.85546875" style="3" customWidth="1"/>
    <col min="3" max="3" width="19" style="3" customWidth="1"/>
    <col min="4" max="5" width="21.42578125" style="3" bestFit="1" customWidth="1"/>
    <col min="6" max="6" width="49.28515625" style="3" customWidth="1"/>
    <col min="7" max="7" width="46.85546875" style="3" customWidth="1"/>
    <col min="8" max="16384" width="8.85546875" style="3"/>
  </cols>
  <sheetData>
    <row r="1" spans="1:7" s="1" customFormat="1" ht="33" customHeight="1" x14ac:dyDescent="0.25">
      <c r="A1" s="1" t="s">
        <v>99</v>
      </c>
      <c r="B1" s="9" t="s">
        <v>51</v>
      </c>
      <c r="C1" s="1" t="s">
        <v>100</v>
      </c>
      <c r="D1" s="1" t="s">
        <v>1</v>
      </c>
      <c r="E1" s="1" t="s">
        <v>2</v>
      </c>
      <c r="F1" s="1" t="s">
        <v>47</v>
      </c>
      <c r="G1" s="1" t="s">
        <v>39</v>
      </c>
    </row>
    <row r="2" spans="1:7" s="2" customFormat="1" x14ac:dyDescent="0.25">
      <c r="A2" s="10" t="s">
        <v>36</v>
      </c>
      <c r="B2" s="10"/>
      <c r="C2" s="10" t="s">
        <v>52</v>
      </c>
      <c r="D2" s="10" t="s">
        <v>118</v>
      </c>
      <c r="E2" s="10"/>
      <c r="F2" s="10"/>
      <c r="G2" s="10" t="s">
        <v>43</v>
      </c>
    </row>
    <row r="3" spans="1:7" x14ac:dyDescent="0.25">
      <c r="A3" s="3" t="s">
        <v>34</v>
      </c>
      <c r="C3" s="3" t="s">
        <v>53</v>
      </c>
      <c r="D3" s="3" t="s">
        <v>35</v>
      </c>
      <c r="E3" s="4" t="s">
        <v>30</v>
      </c>
      <c r="F3" s="4" t="s">
        <v>30</v>
      </c>
      <c r="G3" s="3" t="s">
        <v>40</v>
      </c>
    </row>
    <row r="4" spans="1:7" x14ac:dyDescent="0.25">
      <c r="A4" s="3" t="s">
        <v>5</v>
      </c>
      <c r="C4" s="3" t="s">
        <v>54</v>
      </c>
      <c r="D4" s="3" t="s">
        <v>6</v>
      </c>
      <c r="E4" s="4" t="s">
        <v>30</v>
      </c>
      <c r="F4" s="3" t="s">
        <v>7</v>
      </c>
    </row>
    <row r="5" spans="1:7" x14ac:dyDescent="0.25">
      <c r="A5" s="3" t="s">
        <v>8</v>
      </c>
      <c r="C5" s="3" t="s">
        <v>55</v>
      </c>
      <c r="D5" s="3" t="s">
        <v>27</v>
      </c>
      <c r="E5" s="3" t="s">
        <v>28</v>
      </c>
      <c r="F5" s="3" t="s">
        <v>46</v>
      </c>
    </row>
    <row r="6" spans="1:7" x14ac:dyDescent="0.25">
      <c r="A6" s="3" t="s">
        <v>115</v>
      </c>
      <c r="C6" s="3" t="s">
        <v>92</v>
      </c>
      <c r="D6" s="3" t="s">
        <v>6</v>
      </c>
      <c r="F6" s="3" t="s">
        <v>91</v>
      </c>
    </row>
    <row r="7" spans="1:7" x14ac:dyDescent="0.25">
      <c r="A7" s="3" t="s">
        <v>9</v>
      </c>
      <c r="C7" s="3" t="s">
        <v>97</v>
      </c>
      <c r="D7" s="3" t="s">
        <v>27</v>
      </c>
      <c r="E7" s="3" t="s">
        <v>78</v>
      </c>
    </row>
    <row r="8" spans="1:7" x14ac:dyDescent="0.25">
      <c r="A8" s="3" t="s">
        <v>96</v>
      </c>
      <c r="B8" s="4"/>
      <c r="C8" s="3" t="s">
        <v>98</v>
      </c>
      <c r="D8" s="3" t="s">
        <v>27</v>
      </c>
      <c r="E8" s="3" t="s">
        <v>78</v>
      </c>
    </row>
    <row r="9" spans="1:7" x14ac:dyDescent="0.25">
      <c r="A9" s="3" t="s">
        <v>10</v>
      </c>
      <c r="C9" s="3" t="s">
        <v>56</v>
      </c>
      <c r="D9" s="3" t="s">
        <v>27</v>
      </c>
      <c r="E9" s="3" t="s">
        <v>79</v>
      </c>
    </row>
    <row r="10" spans="1:7" x14ac:dyDescent="0.25">
      <c r="A10" s="3" t="s">
        <v>23</v>
      </c>
      <c r="B10" s="4"/>
      <c r="C10" s="3" t="s">
        <v>68</v>
      </c>
      <c r="D10" s="3" t="s">
        <v>27</v>
      </c>
      <c r="E10" s="3" t="s">
        <v>87</v>
      </c>
    </row>
    <row r="11" spans="1:7" x14ac:dyDescent="0.25">
      <c r="A11" s="3" t="s">
        <v>24</v>
      </c>
      <c r="B11" s="4"/>
      <c r="C11" s="3" t="s">
        <v>83</v>
      </c>
      <c r="D11" s="10" t="s">
        <v>118</v>
      </c>
      <c r="E11" s="3" t="s">
        <v>30</v>
      </c>
      <c r="F11" s="3" t="s">
        <v>91</v>
      </c>
    </row>
    <row r="12" spans="1:7" ht="30" x14ac:dyDescent="0.25">
      <c r="A12" s="3" t="s">
        <v>11</v>
      </c>
      <c r="C12" s="3" t="s">
        <v>58</v>
      </c>
      <c r="D12" s="3" t="s">
        <v>6</v>
      </c>
      <c r="E12" s="4" t="s">
        <v>30</v>
      </c>
      <c r="F12" s="3" t="s">
        <v>104</v>
      </c>
      <c r="G12" s="1" t="s">
        <v>107</v>
      </c>
    </row>
    <row r="13" spans="1:7" ht="45" x14ac:dyDescent="0.25">
      <c r="A13" s="3" t="s">
        <v>12</v>
      </c>
      <c r="C13" s="3" t="s">
        <v>59</v>
      </c>
      <c r="D13" s="3" t="s">
        <v>6</v>
      </c>
      <c r="E13" s="4" t="s">
        <v>30</v>
      </c>
      <c r="F13" s="5" t="s">
        <v>119</v>
      </c>
      <c r="G13" s="1" t="s">
        <v>107</v>
      </c>
    </row>
    <row r="14" spans="1:7" ht="30" x14ac:dyDescent="0.25">
      <c r="A14" s="3" t="s">
        <v>108</v>
      </c>
      <c r="C14" s="3" t="s">
        <v>109</v>
      </c>
      <c r="D14" s="3" t="s">
        <v>6</v>
      </c>
      <c r="F14" s="1" t="s">
        <v>110</v>
      </c>
      <c r="G14" s="1" t="s">
        <v>107</v>
      </c>
    </row>
    <row r="15" spans="1:7" x14ac:dyDescent="0.25">
      <c r="A15" s="3" t="s">
        <v>13</v>
      </c>
      <c r="C15" s="3" t="s">
        <v>60</v>
      </c>
      <c r="D15" s="3" t="s">
        <v>6</v>
      </c>
      <c r="E15" s="4" t="s">
        <v>30</v>
      </c>
      <c r="F15" s="3" t="s">
        <v>93</v>
      </c>
    </row>
    <row r="16" spans="1:7" x14ac:dyDescent="0.25">
      <c r="A16" s="3" t="s">
        <v>89</v>
      </c>
      <c r="B16" s="4"/>
      <c r="C16" s="3" t="s">
        <v>90</v>
      </c>
      <c r="D16" s="10" t="s">
        <v>118</v>
      </c>
      <c r="E16" s="4"/>
      <c r="F16" s="3" t="s">
        <v>91</v>
      </c>
    </row>
    <row r="17" spans="1:6" x14ac:dyDescent="0.25">
      <c r="A17" s="3" t="s">
        <v>20</v>
      </c>
      <c r="B17" s="4"/>
      <c r="C17" s="3" t="s">
        <v>84</v>
      </c>
      <c r="D17" s="3" t="s">
        <v>27</v>
      </c>
      <c r="E17" s="3" t="s">
        <v>79</v>
      </c>
    </row>
    <row r="18" spans="1:6" x14ac:dyDescent="0.25">
      <c r="A18" s="3" t="s">
        <v>14</v>
      </c>
      <c r="B18" s="4"/>
      <c r="C18" s="3" t="s">
        <v>61</v>
      </c>
      <c r="D18" s="3" t="s">
        <v>27</v>
      </c>
      <c r="E18" s="3" t="s">
        <v>79</v>
      </c>
    </row>
    <row r="19" spans="1:6" x14ac:dyDescent="0.25">
      <c r="A19" s="3" t="s">
        <v>21</v>
      </c>
      <c r="B19" s="4"/>
      <c r="C19" s="3" t="s">
        <v>66</v>
      </c>
      <c r="D19" s="3" t="s">
        <v>27</v>
      </c>
      <c r="E19" s="3" t="s">
        <v>79</v>
      </c>
    </row>
    <row r="20" spans="1:6" x14ac:dyDescent="0.25">
      <c r="A20" s="3" t="s">
        <v>22</v>
      </c>
      <c r="B20" s="4"/>
      <c r="C20" s="3" t="s">
        <v>67</v>
      </c>
      <c r="D20" s="3" t="s">
        <v>27</v>
      </c>
      <c r="E20" s="3" t="s">
        <v>79</v>
      </c>
    </row>
    <row r="21" spans="1:6" x14ac:dyDescent="0.25">
      <c r="A21" s="3" t="s">
        <v>106</v>
      </c>
      <c r="B21" s="4"/>
      <c r="C21" s="3" t="s">
        <v>62</v>
      </c>
      <c r="D21" s="3" t="s">
        <v>27</v>
      </c>
      <c r="E21" s="3" t="s">
        <v>80</v>
      </c>
    </row>
    <row r="22" spans="1:6" x14ac:dyDescent="0.25">
      <c r="A22" s="3" t="s">
        <v>15</v>
      </c>
      <c r="B22" s="4"/>
      <c r="C22" s="3" t="s">
        <v>63</v>
      </c>
      <c r="D22" s="3" t="s">
        <v>27</v>
      </c>
      <c r="E22" s="3" t="s">
        <v>86</v>
      </c>
    </row>
    <row r="23" spans="1:6" x14ac:dyDescent="0.25">
      <c r="A23" s="3" t="s">
        <v>16</v>
      </c>
      <c r="B23" s="4"/>
      <c r="C23" s="3" t="s">
        <v>77</v>
      </c>
      <c r="D23" s="3" t="s">
        <v>27</v>
      </c>
      <c r="E23" s="3" t="s">
        <v>88</v>
      </c>
    </row>
    <row r="24" spans="1:6" x14ac:dyDescent="0.25">
      <c r="A24" s="3" t="s">
        <v>49</v>
      </c>
      <c r="B24" s="4"/>
      <c r="C24" s="3" t="s">
        <v>94</v>
      </c>
      <c r="D24" s="3" t="s">
        <v>27</v>
      </c>
      <c r="E24" s="3" t="s">
        <v>81</v>
      </c>
    </row>
    <row r="25" spans="1:6" x14ac:dyDescent="0.25">
      <c r="A25" s="3" t="s">
        <v>17</v>
      </c>
      <c r="B25" s="4"/>
      <c r="C25" s="3" t="s">
        <v>64</v>
      </c>
      <c r="D25" s="3" t="s">
        <v>27</v>
      </c>
      <c r="E25" s="3" t="s">
        <v>87</v>
      </c>
    </row>
    <row r="26" spans="1:6" x14ac:dyDescent="0.25">
      <c r="A26" s="3" t="s">
        <v>18</v>
      </c>
      <c r="B26" s="4"/>
      <c r="C26" s="3" t="s">
        <v>82</v>
      </c>
      <c r="D26" s="3" t="s">
        <v>27</v>
      </c>
      <c r="E26" s="3" t="s">
        <v>30</v>
      </c>
    </row>
    <row r="27" spans="1:6" x14ac:dyDescent="0.25">
      <c r="A27" s="3" t="s">
        <v>19</v>
      </c>
      <c r="B27" s="4"/>
      <c r="C27" s="3" t="s">
        <v>65</v>
      </c>
      <c r="D27" s="3" t="s">
        <v>27</v>
      </c>
      <c r="E27" s="3" t="s">
        <v>79</v>
      </c>
    </row>
    <row r="28" spans="1:6" x14ac:dyDescent="0.25">
      <c r="A28" s="3" t="s">
        <v>26</v>
      </c>
      <c r="B28" s="4"/>
      <c r="C28" s="3" t="s">
        <v>71</v>
      </c>
      <c r="D28" s="3" t="s">
        <v>27</v>
      </c>
      <c r="E28" s="3" t="s">
        <v>79</v>
      </c>
      <c r="F28" s="4"/>
    </row>
    <row r="29" spans="1:6" x14ac:dyDescent="0.25">
      <c r="A29" s="3" t="s">
        <v>111</v>
      </c>
      <c r="B29" s="4"/>
      <c r="C29" s="3" t="s">
        <v>85</v>
      </c>
      <c r="D29" s="10" t="s">
        <v>118</v>
      </c>
      <c r="E29" s="4" t="s">
        <v>30</v>
      </c>
      <c r="F29" s="3" t="s">
        <v>91</v>
      </c>
    </row>
    <row r="30" spans="1:6" x14ac:dyDescent="0.25">
      <c r="A30" s="3" t="s">
        <v>114</v>
      </c>
      <c r="B30" s="4"/>
      <c r="C30" s="3" t="s">
        <v>69</v>
      </c>
      <c r="D30" s="10" t="s">
        <v>118</v>
      </c>
      <c r="E30" s="4" t="s">
        <v>30</v>
      </c>
      <c r="F30" s="3" t="s">
        <v>91</v>
      </c>
    </row>
    <row r="31" spans="1:6" x14ac:dyDescent="0.25">
      <c r="A31" s="3" t="s">
        <v>113</v>
      </c>
      <c r="B31" s="4"/>
      <c r="C31" s="3" t="s">
        <v>95</v>
      </c>
      <c r="D31" s="10" t="s">
        <v>118</v>
      </c>
      <c r="E31" s="4" t="s">
        <v>30</v>
      </c>
      <c r="F31" s="3" t="s">
        <v>91</v>
      </c>
    </row>
    <row r="32" spans="1:6" x14ac:dyDescent="0.25">
      <c r="A32" s="3" t="s">
        <v>101</v>
      </c>
      <c r="B32" s="4"/>
      <c r="C32" s="3" t="s">
        <v>102</v>
      </c>
      <c r="D32" s="3" t="s">
        <v>27</v>
      </c>
      <c r="E32" s="3" t="s">
        <v>103</v>
      </c>
    </row>
    <row r="33" spans="1:7" x14ac:dyDescent="0.25">
      <c r="A33" s="3" t="s">
        <v>112</v>
      </c>
      <c r="B33" s="4"/>
      <c r="C33" s="3" t="s">
        <v>121</v>
      </c>
      <c r="D33" s="10" t="s">
        <v>118</v>
      </c>
      <c r="F33" s="3" t="s">
        <v>91</v>
      </c>
    </row>
    <row r="34" spans="1:7" x14ac:dyDescent="0.25">
      <c r="A34" s="3" t="s">
        <v>117</v>
      </c>
      <c r="B34" s="4"/>
      <c r="C34" s="3" t="s">
        <v>122</v>
      </c>
      <c r="D34" s="3" t="s">
        <v>27</v>
      </c>
      <c r="E34" s="3" t="s">
        <v>103</v>
      </c>
    </row>
    <row r="35" spans="1:7" x14ac:dyDescent="0.25">
      <c r="A35" s="3" t="s">
        <v>116</v>
      </c>
      <c r="B35" s="4"/>
      <c r="C35" s="3" t="s">
        <v>57</v>
      </c>
      <c r="D35" s="10" t="s">
        <v>118</v>
      </c>
      <c r="E35" s="4" t="s">
        <v>30</v>
      </c>
      <c r="F35" s="4" t="s">
        <v>91</v>
      </c>
    </row>
    <row r="36" spans="1:7" x14ac:dyDescent="0.25">
      <c r="A36" s="3" t="s">
        <v>25</v>
      </c>
      <c r="B36" s="4"/>
      <c r="C36" s="3" t="s">
        <v>70</v>
      </c>
      <c r="D36" s="10" t="s">
        <v>118</v>
      </c>
      <c r="E36" s="4" t="s">
        <v>30</v>
      </c>
      <c r="F36" s="3" t="s">
        <v>91</v>
      </c>
    </row>
    <row r="37" spans="1:7" x14ac:dyDescent="0.25">
      <c r="A37" s="3" t="s">
        <v>105</v>
      </c>
      <c r="C37" s="3" t="s">
        <v>120</v>
      </c>
      <c r="D37" s="3" t="s">
        <v>27</v>
      </c>
      <c r="E37" s="3" t="s">
        <v>103</v>
      </c>
    </row>
    <row r="40" spans="1:7" x14ac:dyDescent="0.25">
      <c r="B40" s="4"/>
    </row>
    <row r="41" spans="1:7" x14ac:dyDescent="0.25">
      <c r="A41" s="3" t="s">
        <v>48</v>
      </c>
    </row>
    <row r="42" spans="1:7" ht="32.25" customHeight="1" x14ac:dyDescent="0.25">
      <c r="A42" s="6" t="s">
        <v>0</v>
      </c>
      <c r="B42" s="6" t="s">
        <v>3</v>
      </c>
      <c r="C42" s="6" t="s">
        <v>76</v>
      </c>
      <c r="D42" s="7" t="s">
        <v>1</v>
      </c>
      <c r="E42" s="7" t="s">
        <v>2</v>
      </c>
      <c r="F42" s="8" t="s">
        <v>4</v>
      </c>
      <c r="G42" s="7" t="s">
        <v>39</v>
      </c>
    </row>
    <row r="43" spans="1:7" x14ac:dyDescent="0.25">
      <c r="A43" s="3" t="s">
        <v>31</v>
      </c>
      <c r="B43" s="4" t="s">
        <v>29</v>
      </c>
      <c r="C43" s="3" t="s">
        <v>72</v>
      </c>
      <c r="D43" s="3" t="s">
        <v>37</v>
      </c>
      <c r="E43" s="4" t="s">
        <v>30</v>
      </c>
      <c r="F43" s="4" t="s">
        <v>44</v>
      </c>
      <c r="G43" s="3" t="s">
        <v>41</v>
      </c>
    </row>
    <row r="44" spans="1:7" x14ac:dyDescent="0.25">
      <c r="A44" s="3" t="s">
        <v>32</v>
      </c>
      <c r="B44" s="4" t="s">
        <v>29</v>
      </c>
      <c r="C44" s="3" t="s">
        <v>73</v>
      </c>
      <c r="D44" s="3" t="s">
        <v>35</v>
      </c>
      <c r="E44" s="4" t="s">
        <v>30</v>
      </c>
      <c r="F44" s="4" t="s">
        <v>45</v>
      </c>
      <c r="G44" s="3" t="s">
        <v>50</v>
      </c>
    </row>
    <row r="45" spans="1:7" x14ac:dyDescent="0.25">
      <c r="A45" s="3" t="s">
        <v>42</v>
      </c>
      <c r="B45" s="4" t="s">
        <v>29</v>
      </c>
      <c r="C45" s="3" t="s">
        <v>74</v>
      </c>
      <c r="D45" s="3" t="s">
        <v>38</v>
      </c>
      <c r="E45" s="4" t="s">
        <v>38</v>
      </c>
      <c r="F45" s="4" t="s">
        <v>44</v>
      </c>
    </row>
    <row r="46" spans="1:7" x14ac:dyDescent="0.25">
      <c r="A46" s="3" t="s">
        <v>33</v>
      </c>
      <c r="B46" s="4" t="s">
        <v>29</v>
      </c>
      <c r="C46" s="3" t="s">
        <v>75</v>
      </c>
      <c r="D46" s="3" t="s">
        <v>38</v>
      </c>
      <c r="E46" s="4" t="s">
        <v>38</v>
      </c>
      <c r="F46" s="4" t="s">
        <v>44</v>
      </c>
    </row>
  </sheetData>
  <phoneticPr fontId="1" type="noConversion"/>
  <pageMargins left="0.7" right="0.7" top="0.75" bottom="0.75" header="0.3" footer="0.3"/>
  <pageSetup paperSize="9" scale="79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0851-83B8-43A0-B14E-A8B2D42B9ED9}">
  <dimension ref="A1:T42"/>
  <sheetViews>
    <sheetView tabSelected="1" topLeftCell="A8" workbookViewId="0">
      <selection activeCell="H7" sqref="H7:H41"/>
    </sheetView>
  </sheetViews>
  <sheetFormatPr defaultColWidth="25.140625" defaultRowHeight="15" x14ac:dyDescent="0.25"/>
  <cols>
    <col min="1" max="1" width="15.140625" bestFit="1" customWidth="1"/>
    <col min="2" max="2" width="28.140625" customWidth="1"/>
    <col min="3" max="3" width="15.28515625" customWidth="1"/>
    <col min="4" max="4" width="15.140625" bestFit="1" customWidth="1"/>
    <col min="5" max="6" width="9.28515625" customWidth="1"/>
    <col min="7" max="7" width="15.28515625" bestFit="1" customWidth="1"/>
    <col min="8" max="8" width="41.28515625" customWidth="1"/>
    <col min="12" max="12" width="33.5703125" bestFit="1" customWidth="1"/>
  </cols>
  <sheetData>
    <row r="1" spans="1:20" x14ac:dyDescent="0.25">
      <c r="A1" t="s">
        <v>146</v>
      </c>
      <c r="B1" t="s">
        <v>147</v>
      </c>
      <c r="C1" t="s">
        <v>148</v>
      </c>
      <c r="D1" t="s">
        <v>3</v>
      </c>
      <c r="E1" t="s">
        <v>149</v>
      </c>
      <c r="F1" t="s">
        <v>150</v>
      </c>
      <c r="G1" t="s">
        <v>151</v>
      </c>
      <c r="H1" t="s">
        <v>158</v>
      </c>
      <c r="K1" s="12" t="s">
        <v>148</v>
      </c>
      <c r="L1" s="12" t="s">
        <v>147</v>
      </c>
      <c r="O1" s="11"/>
      <c r="P1" s="11"/>
      <c r="Q1" s="11"/>
      <c r="R1" s="11"/>
      <c r="S1" s="11"/>
      <c r="T1" s="11"/>
    </row>
    <row r="2" spans="1:20" x14ac:dyDescent="0.25">
      <c r="A2" s="11" t="s">
        <v>72</v>
      </c>
      <c r="B2" s="11" t="str">
        <f>VLOOKUP(Πίνακας3[[#This Row],[Τύπος SQL]],types,2,FALSE)</f>
        <v>Ακέραιος μέχρι 2147483647</v>
      </c>
      <c r="C2" s="11" t="s">
        <v>123</v>
      </c>
      <c r="D2" s="11" t="s">
        <v>124</v>
      </c>
      <c r="E2" s="11" t="s">
        <v>125</v>
      </c>
      <c r="F2" s="11"/>
      <c r="G2" s="11" t="s">
        <v>126</v>
      </c>
      <c r="H2" s="11" t="str">
        <f>"`cases`.`"&amp;Πίνακας3[[#This Row],[Πεδίο]]&amp;"` AS `"&amp;Πίνακας3[[#This Row],[Πεδίο]]&amp;"`,"</f>
        <v>`cases`.`id` AS `id`,</v>
      </c>
      <c r="I2" s="11"/>
      <c r="K2" s="13" t="s">
        <v>123</v>
      </c>
      <c r="L2" t="s">
        <v>156</v>
      </c>
      <c r="O2" s="11"/>
      <c r="P2" s="11"/>
      <c r="Q2" s="11"/>
      <c r="R2" s="11"/>
      <c r="S2" s="11"/>
      <c r="T2" s="11"/>
    </row>
    <row r="3" spans="1:20" x14ac:dyDescent="0.25">
      <c r="A3" s="11" t="s">
        <v>52</v>
      </c>
      <c r="B3" s="11" t="str">
        <f>VLOOKUP(Πίνακας3[[#This Row],[Τύπος SQL]],types,2,FALSE)</f>
        <v>Ναι/Όχι</v>
      </c>
      <c r="C3" s="11" t="s">
        <v>127</v>
      </c>
      <c r="D3" s="11" t="s">
        <v>124</v>
      </c>
      <c r="E3" s="11"/>
      <c r="F3" s="11">
        <v>0</v>
      </c>
      <c r="G3" s="11"/>
      <c r="H3" s="11" t="str">
        <f>"`cases`.`"&amp;Πίνακας3[[#This Row],[Πεδίο]]&amp;"` AS `"&amp;Πίνακας3[[#This Row],[Πεδίο]]&amp;"`,"</f>
        <v>`cases`.`testPatient` AS `testPatient`,</v>
      </c>
      <c r="I3" s="11"/>
      <c r="K3" s="13" t="s">
        <v>127</v>
      </c>
      <c r="L3" t="s">
        <v>118</v>
      </c>
      <c r="O3" s="11"/>
      <c r="P3" s="11"/>
      <c r="Q3" s="11"/>
      <c r="R3" s="11"/>
      <c r="S3" s="11"/>
      <c r="T3" s="11"/>
    </row>
    <row r="4" spans="1:20" x14ac:dyDescent="0.25">
      <c r="A4" s="11" t="s">
        <v>128</v>
      </c>
      <c r="B4" s="11" t="str">
        <f>VLOOKUP(Πίνακας3[[#This Row],[Τύπος SQL]],types,2,FALSE)</f>
        <v>Σύντομο κείμενο</v>
      </c>
      <c r="C4" s="11" t="s">
        <v>129</v>
      </c>
      <c r="D4" s="11" t="s">
        <v>124</v>
      </c>
      <c r="E4" s="11" t="s">
        <v>130</v>
      </c>
      <c r="F4" s="11"/>
      <c r="G4" s="11"/>
      <c r="H4" s="11" t="str">
        <f>"`cases`.`"&amp;Πίνακας3[[#This Row],[Πεδίο]]&amp;"` AS `"&amp;Πίνακας3[[#This Row],[Πεδίο]]&amp;"`,"</f>
        <v>`cases`.`patientId` AS `patientId`,</v>
      </c>
      <c r="I4" s="11"/>
      <c r="K4" s="13" t="s">
        <v>129</v>
      </c>
      <c r="L4" t="s">
        <v>35</v>
      </c>
      <c r="O4" s="11"/>
      <c r="P4" s="11"/>
      <c r="Q4" s="11"/>
      <c r="R4" s="11"/>
      <c r="S4" s="11"/>
      <c r="T4" s="11"/>
    </row>
    <row r="5" spans="1:20" x14ac:dyDescent="0.25">
      <c r="A5" s="11" t="s">
        <v>54</v>
      </c>
      <c r="B5" s="11" t="str">
        <f>VLOOKUP(Πίνακας3[[#This Row],[Τύπος SQL]],types,2,FALSE)</f>
        <v xml:space="preserve">Ακέραιος ή λίστα μέχρι 127 </v>
      </c>
      <c r="C5" s="11" t="s">
        <v>131</v>
      </c>
      <c r="D5" s="11" t="s">
        <v>132</v>
      </c>
      <c r="E5" s="11"/>
      <c r="F5" s="11"/>
      <c r="G5" s="11"/>
      <c r="H5" s="11" t="str">
        <f>"`cases`.`"&amp;Πίνακας3[[#This Row],[Πεδίο]]&amp;"` AS `"&amp;Πίνακας3[[#This Row],[Πεδίο]]&amp;"`,"</f>
        <v>`cases`.`gender` AS `gender`,</v>
      </c>
      <c r="I5" s="11"/>
      <c r="K5" s="13" t="s">
        <v>131</v>
      </c>
      <c r="L5" t="s">
        <v>157</v>
      </c>
      <c r="O5" s="11"/>
      <c r="P5" s="11"/>
      <c r="Q5" s="11"/>
      <c r="R5" s="11"/>
      <c r="S5" s="11"/>
      <c r="T5" s="11"/>
    </row>
    <row r="6" spans="1:20" x14ac:dyDescent="0.25">
      <c r="A6" s="11" t="s">
        <v>55</v>
      </c>
      <c r="B6" s="11" t="str">
        <f>VLOOKUP(Πίνακας3[[#This Row],[Τύπος SQL]],types,2,FALSE)</f>
        <v xml:space="preserve">Ακέραιος ή λίστα μέχρι 127 </v>
      </c>
      <c r="C6" s="11" t="s">
        <v>131</v>
      </c>
      <c r="D6" s="11" t="s">
        <v>132</v>
      </c>
      <c r="E6" s="11"/>
      <c r="F6" s="11"/>
      <c r="G6" s="11"/>
      <c r="H6" s="11" t="str">
        <f>"`cases`.`"&amp;Πίνακας3[[#This Row],[Πεδίο]]&amp;"` AS `"&amp;Πίνακας3[[#This Row],[Πεδίο]]&amp;"`,"</f>
        <v>`cases`.`age` AS `age`,</v>
      </c>
      <c r="I6" s="11"/>
      <c r="K6" s="13" t="s">
        <v>135</v>
      </c>
      <c r="L6" t="s">
        <v>154</v>
      </c>
      <c r="O6" s="11"/>
      <c r="P6" s="11"/>
      <c r="Q6" s="11"/>
      <c r="R6" s="11"/>
      <c r="S6" s="11"/>
      <c r="T6" s="11"/>
    </row>
    <row r="7" spans="1:20" x14ac:dyDescent="0.25">
      <c r="A7" s="11" t="s">
        <v>133</v>
      </c>
      <c r="B7" s="11" t="str">
        <f>VLOOKUP(Πίνακας3[[#This Row],[Τύπος SQL]],types,2,FALSE)</f>
        <v>Ναι/Όχι</v>
      </c>
      <c r="C7" s="11" t="s">
        <v>127</v>
      </c>
      <c r="D7" s="11" t="s">
        <v>132</v>
      </c>
      <c r="E7" s="11"/>
      <c r="F7" s="11"/>
      <c r="G7" s="11"/>
      <c r="H7" s="11" t="str">
        <f>"`cases`.`"&amp;Πίνακας3[[#This Row],[Πεδίο]]&amp;"` AS `"&amp;Πίνακας3[[#This Row],[Πεδίο]]&amp;"`,"</f>
        <v>`cases`.`drugbp` AS `drugbp`,</v>
      </c>
      <c r="I7" s="11"/>
      <c r="K7" s="13" t="s">
        <v>142</v>
      </c>
      <c r="L7" t="s">
        <v>155</v>
      </c>
      <c r="O7" s="11"/>
      <c r="P7" s="11"/>
      <c r="Q7" s="11"/>
      <c r="R7" s="11"/>
      <c r="S7" s="11"/>
      <c r="T7" s="11"/>
    </row>
    <row r="8" spans="1:20" x14ac:dyDescent="0.25">
      <c r="A8" s="11" t="s">
        <v>134</v>
      </c>
      <c r="B8" s="11" t="str">
        <f>VLOOKUP(Πίνακας3[[#This Row],[Τύπος SQL]],types,2,FALSE)</f>
        <v>Δεκαδικός αριθμός</v>
      </c>
      <c r="C8" s="11" t="s">
        <v>135</v>
      </c>
      <c r="D8" s="11" t="s">
        <v>132</v>
      </c>
      <c r="E8" s="11"/>
      <c r="F8" s="11"/>
      <c r="G8" s="11"/>
      <c r="H8" s="11" t="str">
        <f>"`cases`.`"&amp;Πίνακας3[[#This Row],[Πεδίο]]&amp;"` AS `"&amp;Πίνακας3[[#This Row],[Πεδίο]]&amp;"`,"</f>
        <v>`cases`.`sbp` AS `sbp`,</v>
      </c>
      <c r="I8" s="11"/>
      <c r="K8" s="13" t="s">
        <v>144</v>
      </c>
      <c r="L8" t="s">
        <v>152</v>
      </c>
      <c r="O8" s="11"/>
      <c r="P8" s="11"/>
      <c r="Q8" s="11"/>
      <c r="R8" s="11"/>
      <c r="S8" s="11"/>
      <c r="T8" s="11"/>
    </row>
    <row r="9" spans="1:20" x14ac:dyDescent="0.25">
      <c r="A9" s="11" t="s">
        <v>136</v>
      </c>
      <c r="B9" s="11" t="str">
        <f>VLOOKUP(Πίνακας3[[#This Row],[Τύπος SQL]],types,2,FALSE)</f>
        <v>Δεκαδικός αριθμός</v>
      </c>
      <c r="C9" s="11" t="s">
        <v>135</v>
      </c>
      <c r="D9" s="11" t="s">
        <v>132</v>
      </c>
      <c r="E9" s="11"/>
      <c r="F9" s="11"/>
      <c r="G9" s="11"/>
      <c r="H9" s="11" t="str">
        <f>"`cases`.`"&amp;Πίνακας3[[#This Row],[Πεδίο]]&amp;"` AS `"&amp;Πίνακας3[[#This Row],[Πεδίο]]&amp;"`,"</f>
        <v>`cases`.`dbp` AS `dbp`,</v>
      </c>
      <c r="I9" s="11"/>
      <c r="K9" s="13" t="s">
        <v>145</v>
      </c>
      <c r="L9" t="s">
        <v>153</v>
      </c>
      <c r="O9" s="11"/>
      <c r="P9" s="11"/>
      <c r="Q9" s="11"/>
      <c r="R9" s="11"/>
      <c r="S9" s="11"/>
      <c r="T9" s="11"/>
    </row>
    <row r="10" spans="1:20" x14ac:dyDescent="0.25">
      <c r="A10" s="11" t="s">
        <v>56</v>
      </c>
      <c r="B10" s="11" t="str">
        <f>VLOOKUP(Πίνακας3[[#This Row],[Τύπος SQL]],types,2,FALSE)</f>
        <v>Δεκαδικός αριθμός</v>
      </c>
      <c r="C10" s="11" t="s">
        <v>135</v>
      </c>
      <c r="D10" s="11" t="s">
        <v>132</v>
      </c>
      <c r="E10" s="11"/>
      <c r="F10" s="11"/>
      <c r="G10" s="11"/>
      <c r="H10" s="11" t="str">
        <f>"`cases`.`"&amp;Πίνακας3[[#This Row],[Πεδίο]]&amp;"` AS `"&amp;Πίνακας3[[#This Row],[Πεδίο]]&amp;"`,"</f>
        <v>`cases`.`glucose` AS `glucose`,</v>
      </c>
      <c r="I10" s="11"/>
      <c r="O10" s="11"/>
      <c r="P10" s="11"/>
      <c r="Q10" s="11"/>
      <c r="R10" s="11"/>
      <c r="S10" s="11"/>
      <c r="T10" s="11"/>
    </row>
    <row r="11" spans="1:20" x14ac:dyDescent="0.25">
      <c r="A11" s="11" t="s">
        <v>68</v>
      </c>
      <c r="B11" s="11" t="str">
        <f>VLOOKUP(Πίνακας3[[#This Row],[Τύπος SQL]],types,2,FALSE)</f>
        <v>Δεκαδικός αριθμός</v>
      </c>
      <c r="C11" s="11" t="s">
        <v>135</v>
      </c>
      <c r="D11" s="11" t="s">
        <v>132</v>
      </c>
      <c r="E11" s="11"/>
      <c r="F11" s="11"/>
      <c r="G11" s="11"/>
      <c r="H11" s="11" t="str">
        <f>"`cases`.`"&amp;Πίνακας3[[#This Row],[Πεδίο]]&amp;"` AS `"&amp;Πίνακας3[[#This Row],[Πεδίο]]&amp;"`,"</f>
        <v>`cases`.`hba1c` AS `hba1c`,</v>
      </c>
      <c r="I11" s="11"/>
      <c r="O11" s="11"/>
      <c r="P11" s="11"/>
      <c r="Q11" s="11"/>
      <c r="R11" s="11"/>
      <c r="S11" s="11"/>
      <c r="T11" s="11"/>
    </row>
    <row r="12" spans="1:20" x14ac:dyDescent="0.25">
      <c r="A12" s="11" t="s">
        <v>137</v>
      </c>
      <c r="B12" s="11" t="str">
        <f>VLOOKUP(Πίνακας3[[#This Row],[Τύπος SQL]],types,2,FALSE)</f>
        <v>Ναι/Όχι</v>
      </c>
      <c r="C12" s="11" t="s">
        <v>127</v>
      </c>
      <c r="D12" s="11" t="s">
        <v>132</v>
      </c>
      <c r="E12" s="11"/>
      <c r="F12" s="11"/>
      <c r="G12" s="11"/>
      <c r="H12" s="11" t="str">
        <f>"`cases`.`"&amp;Πίνακας3[[#This Row],[Πεδίο]]&amp;"` AS `"&amp;Πίνακας3[[#This Row],[Πεδίο]]&amp;"`,"</f>
        <v>`cases`.`diebetes` AS `diebetes`,</v>
      </c>
      <c r="I12" s="11"/>
      <c r="O12" s="11"/>
      <c r="P12" s="11"/>
      <c r="Q12" s="11"/>
      <c r="R12" s="11"/>
      <c r="S12" s="11"/>
      <c r="T12" s="11"/>
    </row>
    <row r="13" spans="1:20" x14ac:dyDescent="0.25">
      <c r="A13" s="11" t="s">
        <v>58</v>
      </c>
      <c r="B13" s="11" t="str">
        <f>VLOOKUP(Πίνακας3[[#This Row],[Τύπος SQL]],types,2,FALSE)</f>
        <v xml:space="preserve">Ακέραιος ή λίστα μέχρι 127 </v>
      </c>
      <c r="C13" s="11" t="s">
        <v>131</v>
      </c>
      <c r="D13" s="11" t="s">
        <v>132</v>
      </c>
      <c r="E13" s="11"/>
      <c r="F13" s="11"/>
      <c r="G13" s="11"/>
      <c r="H13" s="11" t="str">
        <f>"`cases`.`"&amp;Πίνακας3[[#This Row],[Πεδίο]]&amp;"` AS `"&amp;Πίνακας3[[#This Row],[Πεδίο]]&amp;"`,"</f>
        <v>`cases`.`activity` AS `activity`,</v>
      </c>
      <c r="I13" s="11"/>
      <c r="O13" s="11"/>
      <c r="P13" s="11"/>
      <c r="Q13" s="11"/>
      <c r="R13" s="11"/>
      <c r="S13" s="11"/>
      <c r="T13" s="11"/>
    </row>
    <row r="14" spans="1:20" x14ac:dyDescent="0.25">
      <c r="A14" s="11" t="s">
        <v>59</v>
      </c>
      <c r="B14" s="11" t="str">
        <f>VLOOKUP(Πίνακας3[[#This Row],[Τύπος SQL]],types,2,FALSE)</f>
        <v xml:space="preserve">Ακέραιος ή λίστα μέχρι 127 </v>
      </c>
      <c r="C14" s="11" t="s">
        <v>131</v>
      </c>
      <c r="D14" s="11" t="s">
        <v>132</v>
      </c>
      <c r="E14" s="11"/>
      <c r="F14" s="11"/>
      <c r="G14" s="11"/>
      <c r="H14" s="11" t="str">
        <f>"`cases`.`"&amp;Πίνακας3[[#This Row],[Πεδίο]]&amp;"` AS `"&amp;Πίνακας3[[#This Row],[Πεδίο]]&amp;"`,"</f>
        <v>`cases`.`diet` AS `diet`,</v>
      </c>
      <c r="I14" s="11"/>
      <c r="O14" s="11"/>
      <c r="P14" s="11"/>
      <c r="Q14" s="11"/>
      <c r="R14" s="11"/>
      <c r="S14" s="11"/>
      <c r="T14" s="11"/>
    </row>
    <row r="15" spans="1:20" x14ac:dyDescent="0.25">
      <c r="A15" s="11" t="s">
        <v>109</v>
      </c>
      <c r="B15" s="11" t="str">
        <f>VLOOKUP(Πίνακας3[[#This Row],[Τύπος SQL]],types,2,FALSE)</f>
        <v xml:space="preserve">Ακέραιος ή λίστα μέχρι 127 </v>
      </c>
      <c r="C15" s="11" t="s">
        <v>131</v>
      </c>
      <c r="D15" s="11" t="s">
        <v>132</v>
      </c>
      <c r="E15" s="11"/>
      <c r="F15" s="11"/>
      <c r="G15" s="11"/>
      <c r="H15" s="11" t="str">
        <f>"`cases`.`"&amp;Πίνακας3[[#This Row],[Πεδίο]]&amp;"` AS `"&amp;Πίνακας3[[#This Row],[Πεδίο]]&amp;"`,"</f>
        <v>`cases`.`alcohol` AS `alcohol`,</v>
      </c>
      <c r="I15" s="11"/>
      <c r="O15" s="11"/>
      <c r="P15" s="11"/>
      <c r="Q15" s="11"/>
      <c r="R15" s="11"/>
      <c r="S15" s="11"/>
      <c r="T15" s="11"/>
    </row>
    <row r="16" spans="1:20" x14ac:dyDescent="0.25">
      <c r="A16" s="11" t="s">
        <v>60</v>
      </c>
      <c r="B16" s="11" t="str">
        <f>VLOOKUP(Πίνακας3[[#This Row],[Τύπος SQL]],types,2,FALSE)</f>
        <v xml:space="preserve">Ακέραιος ή λίστα μέχρι 127 </v>
      </c>
      <c r="C16" s="11" t="s">
        <v>131</v>
      </c>
      <c r="D16" s="11" t="s">
        <v>132</v>
      </c>
      <c r="E16" s="11"/>
      <c r="F16" s="11"/>
      <c r="G16" s="11"/>
      <c r="H16" s="11" t="str">
        <f>"`cases`.`"&amp;Πίνακας3[[#This Row],[Πεδίο]]&amp;"` AS `"&amp;Πίνακας3[[#This Row],[Πεδίο]]&amp;"`,"</f>
        <v>`cases`.`smoking` AS `smoking`,</v>
      </c>
      <c r="I16" s="11"/>
      <c r="O16" s="11"/>
      <c r="P16" s="11"/>
      <c r="Q16" s="11"/>
      <c r="R16" s="11"/>
      <c r="S16" s="11"/>
      <c r="T16" s="11"/>
    </row>
    <row r="17" spans="1:20" x14ac:dyDescent="0.25">
      <c r="A17" s="11" t="s">
        <v>138</v>
      </c>
      <c r="B17" s="11" t="str">
        <f>VLOOKUP(Πίνακας3[[#This Row],[Τύπος SQL]],types,2,FALSE)</f>
        <v>Ναι/Όχι</v>
      </c>
      <c r="C17" s="11" t="s">
        <v>127</v>
      </c>
      <c r="D17" s="11" t="s">
        <v>132</v>
      </c>
      <c r="E17" s="11"/>
      <c r="F17" s="11"/>
      <c r="G17" s="11"/>
      <c r="H17" s="11" t="str">
        <f>"`cases`.`"&amp;Πίνακας3[[#This Row],[Πεδίο]]&amp;"` AS `"&amp;Πίνακας3[[#This Row],[Πεδίο]]&amp;"`,"</f>
        <v>`cases`.`druglipids` AS `druglipids`,</v>
      </c>
      <c r="I17" s="11"/>
      <c r="O17" s="11"/>
      <c r="P17" s="11"/>
      <c r="Q17" s="11"/>
      <c r="R17" s="11"/>
      <c r="S17" s="11"/>
      <c r="T17" s="11"/>
    </row>
    <row r="18" spans="1:20" x14ac:dyDescent="0.25">
      <c r="A18" s="11" t="s">
        <v>84</v>
      </c>
      <c r="B18" s="11" t="str">
        <f>VLOOKUP(Πίνακας3[[#This Row],[Τύπος SQL]],types,2,FALSE)</f>
        <v>Δεκαδικός αριθμός</v>
      </c>
      <c r="C18" s="11" t="s">
        <v>135</v>
      </c>
      <c r="D18" s="11" t="s">
        <v>132</v>
      </c>
      <c r="E18" s="11"/>
      <c r="F18" s="11"/>
      <c r="G18" s="11"/>
      <c r="H18" s="11" t="str">
        <f>"`cases`.`"&amp;Πίνακας3[[#This Row],[Πεδίο]]&amp;"` AS `"&amp;Πίνακας3[[#This Row],[Πεδίο]]&amp;"`,"</f>
        <v>`cases`.`triglycerides` AS `triglycerides`,</v>
      </c>
      <c r="I18" s="11"/>
      <c r="O18" s="11"/>
      <c r="P18" s="11"/>
      <c r="Q18" s="11"/>
      <c r="R18" s="11"/>
      <c r="S18" s="11"/>
      <c r="T18" s="11"/>
    </row>
    <row r="19" spans="1:20" x14ac:dyDescent="0.25">
      <c r="A19" s="11" t="s">
        <v>61</v>
      </c>
      <c r="B19" s="11" t="str">
        <f>VLOOKUP(Πίνακας3[[#This Row],[Τύπος SQL]],types,2,FALSE)</f>
        <v>Δεκαδικός αριθμός</v>
      </c>
      <c r="C19" s="11" t="s">
        <v>135</v>
      </c>
      <c r="D19" s="11" t="s">
        <v>132</v>
      </c>
      <c r="E19" s="11"/>
      <c r="F19" s="11"/>
      <c r="G19" s="11"/>
      <c r="H19" s="11" t="str">
        <f>"`cases`.`"&amp;Πίνακας3[[#This Row],[Πεδίο]]&amp;"` AS `"&amp;Πίνακας3[[#This Row],[Πεδίο]]&amp;"`,"</f>
        <v>`cases`.`cholesterol` AS `cholesterol`,</v>
      </c>
      <c r="I19" s="11"/>
      <c r="O19" s="11"/>
      <c r="P19" s="11"/>
      <c r="Q19" s="11"/>
      <c r="R19" s="11"/>
      <c r="S19" s="11"/>
      <c r="T19" s="11"/>
    </row>
    <row r="20" spans="1:20" x14ac:dyDescent="0.25">
      <c r="A20" s="11" t="s">
        <v>66</v>
      </c>
      <c r="B20" s="11" t="str">
        <f>VLOOKUP(Πίνακας3[[#This Row],[Τύπος SQL]],types,2,FALSE)</f>
        <v>Δεκαδικός αριθμός</v>
      </c>
      <c r="C20" s="11" t="s">
        <v>135</v>
      </c>
      <c r="D20" s="11" t="s">
        <v>132</v>
      </c>
      <c r="E20" s="11"/>
      <c r="F20" s="11"/>
      <c r="G20" s="11"/>
      <c r="H20" s="11" t="str">
        <f>"`cases`.`"&amp;Πίνακας3[[#This Row],[Πεδίο]]&amp;"` AS `"&amp;Πίνακας3[[#This Row],[Πεδίο]]&amp;"`,"</f>
        <v>`cases`.`ldl` AS `ldl`,</v>
      </c>
      <c r="I20" s="11"/>
      <c r="O20" s="11"/>
      <c r="P20" s="11"/>
      <c r="Q20" s="11"/>
      <c r="R20" s="11"/>
      <c r="S20" s="11"/>
      <c r="T20" s="11"/>
    </row>
    <row r="21" spans="1:20" x14ac:dyDescent="0.25">
      <c r="A21" s="11" t="s">
        <v>67</v>
      </c>
      <c r="B21" s="11" t="str">
        <f>VLOOKUP(Πίνακας3[[#This Row],[Τύπος SQL]],types,2,FALSE)</f>
        <v>Δεκαδικός αριθμός</v>
      </c>
      <c r="C21" s="11" t="s">
        <v>135</v>
      </c>
      <c r="D21" s="11" t="s">
        <v>132</v>
      </c>
      <c r="E21" s="11"/>
      <c r="F21" s="11"/>
      <c r="G21" s="11"/>
      <c r="H21" s="11" t="str">
        <f>"`cases`.`"&amp;Πίνακας3[[#This Row],[Πεδίο]]&amp;"` AS `"&amp;Πίνακας3[[#This Row],[Πεδίο]]&amp;"`,"</f>
        <v>`cases`.`hdl` AS `hdl`,</v>
      </c>
      <c r="I21" s="11"/>
      <c r="O21" s="11"/>
      <c r="P21" s="11"/>
      <c r="Q21" s="11"/>
      <c r="R21" s="11"/>
      <c r="S21" s="11"/>
      <c r="T21" s="11"/>
    </row>
    <row r="22" spans="1:20" x14ac:dyDescent="0.25">
      <c r="A22" s="11" t="s">
        <v>62</v>
      </c>
      <c r="B22" s="11" t="str">
        <f>VLOOKUP(Πίνακας3[[#This Row],[Τύπος SQL]],types,2,FALSE)</f>
        <v>Δεκαδικός αριθμός</v>
      </c>
      <c r="C22" s="11" t="s">
        <v>135</v>
      </c>
      <c r="D22" s="11" t="s">
        <v>132</v>
      </c>
      <c r="E22" s="11"/>
      <c r="F22" s="11"/>
      <c r="G22" s="11"/>
      <c r="H22" s="11" t="str">
        <f>"`cases`.`"&amp;Πίνακας3[[#This Row],[Πεδίο]]&amp;"` AS `"&amp;Πίνακας3[[#This Row],[Πεδίο]]&amp;"`,"</f>
        <v>`cases`.`bmi` AS `bmi`,</v>
      </c>
      <c r="I22" s="11"/>
      <c r="O22" s="11"/>
      <c r="P22" s="11"/>
      <c r="Q22" s="11"/>
      <c r="R22" s="11"/>
      <c r="S22" s="11"/>
      <c r="T22" s="11"/>
    </row>
    <row r="23" spans="1:20" x14ac:dyDescent="0.25">
      <c r="A23" s="11" t="s">
        <v>63</v>
      </c>
      <c r="B23" s="11" t="str">
        <f>VLOOKUP(Πίνακας3[[#This Row],[Τύπος SQL]],types,2,FALSE)</f>
        <v>Δεκαδικός αριθμός</v>
      </c>
      <c r="C23" s="11" t="s">
        <v>135</v>
      </c>
      <c r="D23" s="11" t="s">
        <v>132</v>
      </c>
      <c r="E23" s="11"/>
      <c r="F23" s="11"/>
      <c r="G23" s="11"/>
      <c r="H23" s="11" t="str">
        <f>"`cases`.`"&amp;Πίνακας3[[#This Row],[Πεδίο]]&amp;"` AS `"&amp;Πίνακας3[[#This Row],[Πεδίο]]&amp;"`,"</f>
        <v>`cases`.`crp` AS `crp`,</v>
      </c>
      <c r="I23" s="11"/>
      <c r="O23" s="11"/>
      <c r="P23" s="11"/>
      <c r="Q23" s="11"/>
      <c r="R23" s="11"/>
      <c r="S23" s="11"/>
      <c r="T23" s="11"/>
    </row>
    <row r="24" spans="1:20" x14ac:dyDescent="0.25">
      <c r="A24" s="11" t="s">
        <v>77</v>
      </c>
      <c r="B24" s="11" t="str">
        <f>VLOOKUP(Πίνακας3[[#This Row],[Τύπος SQL]],types,2,FALSE)</f>
        <v>Δεκαδικός αριθμός</v>
      </c>
      <c r="C24" s="11" t="s">
        <v>135</v>
      </c>
      <c r="D24" s="11" t="s">
        <v>132</v>
      </c>
      <c r="E24" s="11"/>
      <c r="F24" s="11"/>
      <c r="G24" s="11"/>
      <c r="H24" s="11" t="str">
        <f>"`cases`.`"&amp;Πίνακας3[[#This Row],[Πεδίο]]&amp;"` AS `"&amp;Πίνακας3[[#This Row],[Πεδίο]]&amp;"`,"</f>
        <v>`cases`.`wbc` AS `wbc`,</v>
      </c>
      <c r="I24" s="11"/>
      <c r="O24" s="11"/>
      <c r="P24" s="11"/>
      <c r="Q24" s="11"/>
      <c r="R24" s="11"/>
      <c r="S24" s="11"/>
      <c r="T24" s="11"/>
    </row>
    <row r="25" spans="1:20" x14ac:dyDescent="0.25">
      <c r="A25" s="11" t="s">
        <v>94</v>
      </c>
      <c r="B25" s="11" t="str">
        <f>VLOOKUP(Πίνακας3[[#This Row],[Τύπος SQL]],types,2,FALSE)</f>
        <v>Δεκαδικός αριθμός</v>
      </c>
      <c r="C25" s="11" t="s">
        <v>135</v>
      </c>
      <c r="D25" s="11" t="s">
        <v>132</v>
      </c>
      <c r="E25" s="11"/>
      <c r="F25" s="11"/>
      <c r="G25" s="11"/>
      <c r="H25" s="11" t="str">
        <f>"`cases`.`"&amp;Πίνακας3[[#This Row],[Πεδίο]]&amp;"` AS `"&amp;Πίνακας3[[#This Row],[Πεδίο]]&amp;"`,"</f>
        <v>`cases`.`imt` AS `imt`,</v>
      </c>
      <c r="I25" s="11"/>
      <c r="O25" s="11"/>
      <c r="P25" s="11"/>
      <c r="Q25" s="11"/>
      <c r="R25" s="11"/>
      <c r="S25" s="11"/>
      <c r="T25" s="11"/>
    </row>
    <row r="26" spans="1:20" x14ac:dyDescent="0.25">
      <c r="A26" s="11" t="s">
        <v>64</v>
      </c>
      <c r="B26" s="11" t="str">
        <f>VLOOKUP(Πίνακας3[[#This Row],[Τύπος SQL]],types,2,FALSE)</f>
        <v>Δεκαδικός αριθμός</v>
      </c>
      <c r="C26" s="11" t="s">
        <v>135</v>
      </c>
      <c r="D26" s="11" t="s">
        <v>132</v>
      </c>
      <c r="E26" s="11"/>
      <c r="F26" s="11"/>
      <c r="G26" s="11"/>
      <c r="H26" s="11" t="str">
        <f>"`cases`.`"&amp;Πίνακας3[[#This Row],[Πεδίο]]&amp;"` AS `"&amp;Πίνακας3[[#This Row],[Πεδίο]]&amp;"`,"</f>
        <v>`cases`.`ef` AS `ef`,</v>
      </c>
      <c r="I26" s="11"/>
      <c r="O26" s="11"/>
      <c r="P26" s="11"/>
      <c r="Q26" s="11"/>
      <c r="R26" s="11"/>
      <c r="S26" s="11"/>
      <c r="T26" s="11"/>
    </row>
    <row r="27" spans="1:20" x14ac:dyDescent="0.25">
      <c r="A27" s="11" t="s">
        <v>82</v>
      </c>
      <c r="B27" s="11" t="str">
        <f>VLOOKUP(Πίνακας3[[#This Row],[Τύπος SQL]],types,2,FALSE)</f>
        <v>Δεκαδικός αριθμός</v>
      </c>
      <c r="C27" s="11" t="s">
        <v>135</v>
      </c>
      <c r="D27" s="11" t="s">
        <v>132</v>
      </c>
      <c r="E27" s="11"/>
      <c r="F27" s="11"/>
      <c r="G27" s="11"/>
      <c r="H27" s="11" t="str">
        <f>"`cases`.`"&amp;Πίνακας3[[#This Row],[Πεδίο]]&amp;"` AS `"&amp;Πίνακας3[[#This Row],[Πεδίο]]&amp;"`,"</f>
        <v>`cases`.`calciumscore` AS `calciumscore`,</v>
      </c>
      <c r="I27" s="11"/>
      <c r="O27" s="11"/>
      <c r="P27" s="11"/>
      <c r="Q27" s="11"/>
      <c r="R27" s="11"/>
      <c r="S27" s="11"/>
      <c r="T27" s="11"/>
    </row>
    <row r="28" spans="1:20" x14ac:dyDescent="0.25">
      <c r="A28" s="11" t="s">
        <v>65</v>
      </c>
      <c r="B28" s="11" t="str">
        <f>VLOOKUP(Πίνακας3[[#This Row],[Τύπος SQL]],types,2,FALSE)</f>
        <v>Δεκαδικός αριθμός</v>
      </c>
      <c r="C28" s="11" t="s">
        <v>135</v>
      </c>
      <c r="D28" s="11" t="s">
        <v>132</v>
      </c>
      <c r="E28" s="11"/>
      <c r="F28" s="11"/>
      <c r="G28" s="11"/>
      <c r="H28" s="11" t="str">
        <f>"`cases`.`"&amp;Πίνακας3[[#This Row],[Πεδίο]]&amp;"` AS `"&amp;Πίνακας3[[#This Row],[Πεδίο]]&amp;"`,"</f>
        <v>`cases`.`lpa` AS `lpa`,</v>
      </c>
      <c r="I28" s="11"/>
      <c r="O28" s="11"/>
      <c r="P28" s="11"/>
      <c r="Q28" s="11"/>
      <c r="R28" s="11"/>
      <c r="S28" s="11"/>
      <c r="T28" s="11"/>
    </row>
    <row r="29" spans="1:20" x14ac:dyDescent="0.25">
      <c r="A29" s="11" t="s">
        <v>71</v>
      </c>
      <c r="B29" s="11" t="str">
        <f>VLOOKUP(Πίνακας3[[#This Row],[Τύπος SQL]],types,2,FALSE)</f>
        <v>Δεκαδικός αριθμός</v>
      </c>
      <c r="C29" s="11" t="s">
        <v>135</v>
      </c>
      <c r="D29" s="11" t="s">
        <v>132</v>
      </c>
      <c r="E29" s="11"/>
      <c r="F29" s="11"/>
      <c r="G29" s="11"/>
      <c r="H29" s="11" t="str">
        <f>"`cases`.`"&amp;Πίνακας3[[#This Row],[Πεδίο]]&amp;"` AS `"&amp;Πίνακας3[[#This Row],[Πεδίο]]&amp;"`,"</f>
        <v>`cases`.`creatinine` AS `creatinine`,</v>
      </c>
      <c r="I29" s="11"/>
      <c r="O29" s="11"/>
      <c r="P29" s="11"/>
      <c r="Q29" s="11"/>
      <c r="R29" s="11"/>
      <c r="S29" s="11"/>
      <c r="T29" s="11"/>
    </row>
    <row r="30" spans="1:20" x14ac:dyDescent="0.25">
      <c r="A30" s="11" t="s">
        <v>139</v>
      </c>
      <c r="B30" s="11" t="str">
        <f>VLOOKUP(Πίνακας3[[#This Row],[Τύπος SQL]],types,2,FALSE)</f>
        <v>Ναι/Όχι</v>
      </c>
      <c r="C30" s="11" t="s">
        <v>127</v>
      </c>
      <c r="D30" s="11" t="s">
        <v>132</v>
      </c>
      <c r="E30" s="11"/>
      <c r="F30" s="11"/>
      <c r="G30" s="11"/>
      <c r="H30" s="11" t="str">
        <f>"`cases`.`"&amp;Πίνακας3[[#This Row],[Πεδίο]]&amp;"` AS `"&amp;Πίνακας3[[#This Row],[Πεδίο]]&amp;"`,"</f>
        <v>`cases`.`artialfibrillation` AS `artialfibrillation`,</v>
      </c>
      <c r="I30" s="11"/>
      <c r="O30" s="11"/>
      <c r="P30" s="11"/>
      <c r="Q30" s="11"/>
      <c r="R30" s="11"/>
      <c r="S30" s="11"/>
      <c r="T30" s="11"/>
    </row>
    <row r="31" spans="1:20" x14ac:dyDescent="0.25">
      <c r="A31" s="11" t="s">
        <v>69</v>
      </c>
      <c r="B31" s="11" t="str">
        <f>VLOOKUP(Πίνακας3[[#This Row],[Τύπος SQL]],types,2,FALSE)</f>
        <v>Ναι/Όχι</v>
      </c>
      <c r="C31" s="11" t="s">
        <v>127</v>
      </c>
      <c r="D31" s="11" t="s">
        <v>132</v>
      </c>
      <c r="E31" s="11"/>
      <c r="F31" s="11"/>
      <c r="G31" s="11"/>
      <c r="H31" s="11" t="str">
        <f>"`cases`.`"&amp;Πίνακας3[[#This Row],[Πεδίο]]&amp;"` AS `"&amp;Πίνακας3[[#This Row],[Πεδίο]]&amp;"`,"</f>
        <v>`cases`.`heartfailure` AS `heartfailure`,</v>
      </c>
      <c r="I31" s="11"/>
      <c r="O31" s="11"/>
      <c r="P31" s="11"/>
      <c r="Q31" s="11"/>
      <c r="R31" s="11"/>
      <c r="S31" s="11"/>
      <c r="T31" s="11"/>
    </row>
    <row r="32" spans="1:20" x14ac:dyDescent="0.25">
      <c r="A32" s="11" t="s">
        <v>140</v>
      </c>
      <c r="B32" s="11" t="str">
        <f>VLOOKUP(Πίνακας3[[#This Row],[Τύπος SQL]],types,2,FALSE)</f>
        <v>Ναι/Όχι</v>
      </c>
      <c r="C32" s="11" t="s">
        <v>127</v>
      </c>
      <c r="D32" s="11" t="s">
        <v>132</v>
      </c>
      <c r="E32" s="11"/>
      <c r="F32" s="11"/>
      <c r="G32" s="11"/>
      <c r="H32" s="11" t="str">
        <f>"`cases`.`"&amp;Πίνακας3[[#This Row],[Πεδίο]]&amp;"` AS `"&amp;Πίνακας3[[#This Row],[Πεδίο]]&amp;"`,"</f>
        <v>`cases`.`cvd` AS `cvd`,</v>
      </c>
      <c r="I32" s="11"/>
      <c r="O32" s="11"/>
      <c r="P32" s="11"/>
      <c r="Q32" s="11"/>
      <c r="R32" s="11"/>
      <c r="S32" s="11"/>
      <c r="T32" s="11"/>
    </row>
    <row r="33" spans="1:20" x14ac:dyDescent="0.25">
      <c r="A33" s="11" t="s">
        <v>141</v>
      </c>
      <c r="B33" s="11" t="str">
        <f>VLOOKUP(Πίνακας3[[#This Row],[Τύπος SQL]],types,2,FALSE)</f>
        <v>Ακέραιος μέχρι 65535</v>
      </c>
      <c r="C33" s="11" t="s">
        <v>142</v>
      </c>
      <c r="D33" s="11" t="s">
        <v>132</v>
      </c>
      <c r="E33" s="11"/>
      <c r="F33" s="11"/>
      <c r="G33" s="11"/>
      <c r="H33" s="11" t="str">
        <f>"`cases`.`"&amp;Πίνακας3[[#This Row],[Πεδίο]]&amp;"` AS `"&amp;Πίνακας3[[#This Row],[Πεδίο]]&amp;"`,"</f>
        <v>`cases`.`yrcvd` AS `yrcvd`,</v>
      </c>
      <c r="I33" s="11"/>
      <c r="O33" s="11"/>
      <c r="P33" s="11"/>
      <c r="Q33" s="11"/>
      <c r="R33" s="11"/>
      <c r="S33" s="11"/>
      <c r="T33" s="11"/>
    </row>
    <row r="34" spans="1:20" x14ac:dyDescent="0.25">
      <c r="A34" s="11" t="s">
        <v>121</v>
      </c>
      <c r="B34" s="11" t="str">
        <f>VLOOKUP(Πίνακας3[[#This Row],[Τύπος SQL]],types,2,FALSE)</f>
        <v>Ναι/Όχι</v>
      </c>
      <c r="C34" s="11" t="s">
        <v>127</v>
      </c>
      <c r="D34" s="11" t="s">
        <v>132</v>
      </c>
      <c r="E34" s="11"/>
      <c r="F34" s="11"/>
      <c r="G34" s="11"/>
      <c r="H34" s="11" t="str">
        <f>"`cases`.`"&amp;Πίνακας3[[#This Row],[Πεδίο]]&amp;"` AS `"&amp;Πίνακας3[[#This Row],[Πεδίο]]&amp;"`,"</f>
        <v>`cases`.`deathcvd` AS `deathcvd`,</v>
      </c>
      <c r="I34" s="11"/>
      <c r="O34" s="11"/>
      <c r="P34" s="11"/>
      <c r="Q34" s="11"/>
      <c r="R34" s="11"/>
      <c r="S34" s="11"/>
      <c r="T34" s="11"/>
    </row>
    <row r="35" spans="1:20" x14ac:dyDescent="0.25">
      <c r="A35" s="11" t="s">
        <v>122</v>
      </c>
      <c r="B35" s="11" t="str">
        <f>VLOOKUP(Πίνακας3[[#This Row],[Τύπος SQL]],types,2,FALSE)</f>
        <v>Ακέραιος μέχρι 65535</v>
      </c>
      <c r="C35" s="11" t="s">
        <v>142</v>
      </c>
      <c r="D35" s="11" t="s">
        <v>132</v>
      </c>
      <c r="E35" s="11"/>
      <c r="F35" s="11"/>
      <c r="G35" s="11"/>
      <c r="H35" s="11" t="str">
        <f>"`cases`.`"&amp;Πίνακας3[[#This Row],[Πεδίο]]&amp;"` AS `"&amp;Πίνακας3[[#This Row],[Πεδίο]]&amp;"`,"</f>
        <v>`cases`.`yrcvddeath` AS `yrcvddeath`,</v>
      </c>
      <c r="I35" s="11"/>
      <c r="O35" s="11"/>
      <c r="P35" s="11"/>
      <c r="Q35" s="11"/>
      <c r="R35" s="11"/>
      <c r="S35" s="11"/>
      <c r="T35" s="11"/>
    </row>
    <row r="36" spans="1:20" x14ac:dyDescent="0.25">
      <c r="A36" s="11" t="s">
        <v>57</v>
      </c>
      <c r="B36" s="11" t="str">
        <f>VLOOKUP(Πίνακας3[[#This Row],[Τύπος SQL]],types,2,FALSE)</f>
        <v>Ναι/Όχι</v>
      </c>
      <c r="C36" s="11" t="s">
        <v>127</v>
      </c>
      <c r="D36" s="11" t="s">
        <v>132</v>
      </c>
      <c r="E36" s="11"/>
      <c r="F36" s="11"/>
      <c r="G36" s="11"/>
      <c r="H36" s="11" t="str">
        <f>"`cases`.`"&amp;Πίνακας3[[#This Row],[Πεδίο]]&amp;"` AS `"&amp;Πίνακας3[[#This Row],[Πεδίο]]&amp;"`,"</f>
        <v>`cases`.`familyhistory` AS `familyhistory`,</v>
      </c>
      <c r="I36" s="11"/>
      <c r="O36" s="11"/>
      <c r="P36" s="11"/>
      <c r="Q36" s="11"/>
      <c r="R36" s="11"/>
      <c r="S36" s="11"/>
      <c r="T36" s="11"/>
    </row>
    <row r="37" spans="1:20" x14ac:dyDescent="0.25">
      <c r="A37" s="11" t="s">
        <v>70</v>
      </c>
      <c r="B37" s="11" t="str">
        <f>VLOOKUP(Πίνακας3[[#This Row],[Τύπος SQL]],types,2,FALSE)</f>
        <v>Ναι/Όχι</v>
      </c>
      <c r="C37" s="11" t="s">
        <v>127</v>
      </c>
      <c r="D37" s="11" t="s">
        <v>132</v>
      </c>
      <c r="E37" s="11"/>
      <c r="F37" s="11"/>
      <c r="G37" s="11"/>
      <c r="H37" s="11" t="str">
        <f>"`cases`.`"&amp;Πίνακας3[[#This Row],[Πεδίο]]&amp;"` AS `"&amp;Πίνακας3[[#This Row],[Πεδίο]]&amp;"`,"</f>
        <v>`cases`.`cancer` AS `cancer`,</v>
      </c>
      <c r="I37" s="11"/>
      <c r="O37" s="11"/>
      <c r="P37" s="11"/>
      <c r="Q37" s="11"/>
      <c r="R37" s="11"/>
      <c r="S37" s="11"/>
      <c r="T37" s="11"/>
    </row>
    <row r="38" spans="1:20" x14ac:dyDescent="0.25">
      <c r="A38" s="11" t="s">
        <v>120</v>
      </c>
      <c r="B38" s="11" t="str">
        <f>VLOOKUP(Πίνακας3[[#This Row],[Τύπος SQL]],types,2,FALSE)</f>
        <v>Ακέραιος μέχρι 65535</v>
      </c>
      <c r="C38" s="11" t="s">
        <v>142</v>
      </c>
      <c r="D38" s="11" t="s">
        <v>132</v>
      </c>
      <c r="E38" s="11"/>
      <c r="F38" s="11"/>
      <c r="G38" s="11"/>
      <c r="H38" s="11" t="str">
        <f>"`cases`.`"&amp;Πίνακας3[[#This Row],[Πεδίο]]&amp;"` AS `"&amp;Πίνακας3[[#This Row],[Πεδίο]]&amp;"`,"</f>
        <v>`cases`.`yrcancer` AS `yrcancer`,</v>
      </c>
      <c r="I38" s="11"/>
      <c r="O38" s="11"/>
      <c r="P38" s="11"/>
      <c r="Q38" s="11"/>
      <c r="R38" s="11"/>
      <c r="S38" s="11"/>
      <c r="T38" s="11"/>
    </row>
    <row r="39" spans="1:20" x14ac:dyDescent="0.25">
      <c r="A39" s="11" t="s">
        <v>143</v>
      </c>
      <c r="B39" s="11" t="str">
        <f>VLOOKUP(Πίνακας3[[#This Row],[Τύπος SQL]],types,2,FALSE)</f>
        <v>Μεγάλο κείμενο</v>
      </c>
      <c r="C39" s="11" t="s">
        <v>144</v>
      </c>
      <c r="D39" s="11" t="s">
        <v>132</v>
      </c>
      <c r="E39" s="11"/>
      <c r="F39" s="11"/>
      <c r="G39" s="11"/>
      <c r="H39" s="11" t="str">
        <f>"`cases`.`"&amp;Πίνακας3[[#This Row],[Πεδίο]]&amp;"` AS `"&amp;Πίνακας3[[#This Row],[Πεδίο]]&amp;"`,"</f>
        <v>`cases`.`comments` AS `comments`,</v>
      </c>
      <c r="I39" s="11"/>
      <c r="O39" s="11"/>
      <c r="P39" s="11"/>
      <c r="Q39" s="11"/>
      <c r="R39" s="11"/>
      <c r="S39" s="11"/>
      <c r="T39" s="11"/>
    </row>
    <row r="40" spans="1:20" x14ac:dyDescent="0.25">
      <c r="A40" s="11" t="s">
        <v>74</v>
      </c>
      <c r="B40" s="11" t="str">
        <f>VLOOKUP(Πίνακας3[[#This Row],[Τύπος SQL]],types,2,FALSE)</f>
        <v>Ημερομηνία και Ώρα</v>
      </c>
      <c r="C40" s="11" t="s">
        <v>145</v>
      </c>
      <c r="D40" s="11" t="s">
        <v>124</v>
      </c>
      <c r="E40" s="11"/>
      <c r="F40" s="11"/>
      <c r="G40" s="11"/>
      <c r="H40" s="11" t="str">
        <f>"`cases`.`"&amp;Πίνακας3[[#This Row],[Πεδίο]]&amp;"` AS `"&amp;Πίνακας3[[#This Row],[Πεδίο]]&amp;"`,"</f>
        <v>`cases`.`createdAt` AS `createdAt`,</v>
      </c>
      <c r="I40" s="11"/>
      <c r="O40" s="11"/>
      <c r="P40" s="11"/>
      <c r="Q40" s="11"/>
      <c r="R40" s="11"/>
      <c r="S40" s="11"/>
      <c r="T40" s="11"/>
    </row>
    <row r="41" spans="1:20" x14ac:dyDescent="0.25">
      <c r="A41" s="11" t="s">
        <v>75</v>
      </c>
      <c r="B41" s="11" t="str">
        <f>VLOOKUP(Πίνακας3[[#This Row],[Τύπος SQL]],types,2,FALSE)</f>
        <v>Ημερομηνία και Ώρα</v>
      </c>
      <c r="C41" s="11" t="s">
        <v>145</v>
      </c>
      <c r="D41" s="11" t="s">
        <v>124</v>
      </c>
      <c r="E41" s="11"/>
      <c r="F41" s="11"/>
      <c r="G41" s="11"/>
      <c r="H41" s="11" t="str">
        <f>"`cases`.`"&amp;Πίνακας3[[#This Row],[Πεδίο]]&amp;"` AS `"&amp;Πίνακας3[[#This Row],[Πεδίο]]&amp;"`,"</f>
        <v>`cases`.`updatedAt` AS `updatedAt`,</v>
      </c>
      <c r="I41" s="11"/>
      <c r="O41" s="11"/>
      <c r="P41" s="11"/>
      <c r="Q41" s="11"/>
      <c r="R41" s="11"/>
      <c r="S41" s="11"/>
      <c r="T41" s="11"/>
    </row>
    <row r="42" spans="1:20" x14ac:dyDescent="0.25">
      <c r="A42" s="11" t="s">
        <v>73</v>
      </c>
      <c r="B42" s="11" t="str">
        <f>VLOOKUP(Πίνακας3[[#This Row],[Τύπος SQL]],types,2,FALSE)</f>
        <v>Σύντομο κείμενο</v>
      </c>
      <c r="C42" s="11" t="s">
        <v>129</v>
      </c>
      <c r="D42" s="11" t="s">
        <v>132</v>
      </c>
      <c r="E42" s="11" t="s">
        <v>130</v>
      </c>
      <c r="F42" s="11"/>
      <c r="G42" s="11"/>
      <c r="H42" s="11" t="str">
        <f>"`cases`.`"&amp;Πίνακας3[[#This Row],[Πεδίο]]&amp;"` AS `"&amp;Πίνακας3[[#This Row],[Πεδίο]]&amp;"`,"</f>
        <v>`cases`.`author` AS `author`,</v>
      </c>
      <c r="I42" s="11"/>
      <c r="O42" s="11"/>
      <c r="P42" s="11"/>
      <c r="Q42" s="11"/>
      <c r="R42" s="11"/>
      <c r="S42" s="11"/>
      <c r="T42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2</vt:i4>
      </vt:variant>
    </vt:vector>
  </HeadingPairs>
  <TitlesOfParts>
    <vt:vector size="4" baseType="lpstr">
      <vt:lpstr>Πεδία</vt:lpstr>
      <vt:lpstr>dim</vt:lpstr>
      <vt:lpstr>Πεδία!Print_Area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Βαϊνανίδης</dc:creator>
  <cp:lastModifiedBy>Δημήτρης Βαϊνανίδης</cp:lastModifiedBy>
  <cp:lastPrinted>2022-11-15T10:54:28Z</cp:lastPrinted>
  <dcterms:created xsi:type="dcterms:W3CDTF">2015-06-05T18:19:34Z</dcterms:created>
  <dcterms:modified xsi:type="dcterms:W3CDTF">2022-11-17T07:29:09Z</dcterms:modified>
</cp:coreProperties>
</file>