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MSIS\CIS_5860\Ass_1\"/>
    </mc:Choice>
  </mc:AlternateContent>
  <xr:revisionPtr revIDLastSave="0" documentId="13_ncr:1_{01566F2B-CE19-4CF6-9E54-D4EDAA6FC950}" xr6:coauthVersionLast="47" xr6:coauthVersionMax="47" xr10:uidLastSave="{00000000-0000-0000-0000-000000000000}"/>
  <bookViews>
    <workbookView xWindow="2295" yWindow="2295" windowWidth="21600" windowHeight="11175" tabRatio="656" xr2:uid="{00000000-000D-0000-FFFF-FFFF00000000}"/>
  </bookViews>
  <sheets>
    <sheet name="Return-on-investment analysis" sheetId="8" r:id="rId1"/>
  </sheets>
  <definedNames>
    <definedName name="Base_Data_Input_Page">#REF!</definedName>
    <definedName name="Benefits_Realized">'Return-on-investment analysis'!$B$36</definedName>
    <definedName name="Cash___ROI_Statement">'Return-on-investment analysis'!$B$22</definedName>
    <definedName name="Compensation_Revenue">#REF!</definedName>
    <definedName name="Cost_of_Vacancy_of_Sales_and_Service_Employees">#REF!</definedName>
    <definedName name="Direct_Savings_from_ASP_strategy">#REF!</definedName>
    <definedName name="Discounted_Cash_Flow">'Return-on-investment analysis'!$B$45</definedName>
    <definedName name="Do_you_wish_to_include_timeliness_and_adequacy_calculation?">#REF!</definedName>
    <definedName name="Enter_number">#REF!</definedName>
    <definedName name="External_Time_to_Start__Total">#REF!</definedName>
    <definedName name="Human_Capital_Income_Statement">#REF!</definedName>
    <definedName name="Human_Capital_Return_On_Investment">#REF!</definedName>
    <definedName name="Intangible_Benefits_Summary">#REF!</definedName>
    <definedName name="NPV">'Return-on-investment analysis'!$B$61</definedName>
    <definedName name="Operating_Expense_Factor">#REF!</definedName>
    <definedName name="Payback__years">'Return-on-investment analysis'!$B$63</definedName>
    <definedName name="_xlnm.Print_Area" localSheetId="0">'Return-on-investment analysis'!$A$1:$F$64</definedName>
    <definedName name="Reduce_Turnover_of_Top_Performers">#REF!</definedName>
    <definedName name="Reduce_Turnover_Timely_Compensation_Review_Increase_Utilization">#REF!</definedName>
    <definedName name="ROI">'Return-on-investment analysis'!$B$62</definedName>
    <definedName name="Separation_Rate">#REF!</definedName>
    <definedName name="Shorten_Compensation_Planning_Cycle_time_for_Compensation_Group">#REF!</definedName>
    <definedName name="Total_Compensation_Expense">#REF!</definedName>
    <definedName name="Total_Labor_Cost_Revenu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 i="8" l="1"/>
  <c r="D36" i="8" s="1"/>
  <c r="D57" i="8"/>
  <c r="D46" i="8" s="1"/>
  <c r="C57" i="8"/>
  <c r="C46" i="8" s="1"/>
  <c r="E34" i="8"/>
  <c r="E36" i="8" s="1"/>
  <c r="E57" i="8"/>
  <c r="E39" i="8" s="1"/>
  <c r="E46" i="8"/>
  <c r="F34" i="8"/>
  <c r="F36" i="8" s="1"/>
  <c r="F47" i="8" s="1"/>
  <c r="F57" i="8"/>
  <c r="F46" i="8" s="1"/>
  <c r="C47" i="8"/>
  <c r="C48" i="8" l="1"/>
  <c r="C49" i="8" s="1"/>
  <c r="C39" i="8"/>
  <c r="C42" i="8" s="1"/>
  <c r="C43" i="8" s="1"/>
  <c r="E47" i="8"/>
  <c r="E48" i="8" s="1"/>
  <c r="E42" i="8"/>
  <c r="D39" i="8"/>
  <c r="D42" i="8" s="1"/>
  <c r="F48" i="8"/>
  <c r="D47" i="8"/>
  <c r="F39" i="8"/>
  <c r="F42" i="8" s="1"/>
  <c r="C61" i="8" l="1"/>
  <c r="F62" i="8"/>
  <c r="E62" i="8"/>
  <c r="D48" i="8"/>
  <c r="D49" i="8" s="1"/>
  <c r="E49" i="8" s="1"/>
  <c r="F49" i="8" s="1"/>
  <c r="D62" i="8"/>
  <c r="D43" i="8"/>
  <c r="E43" i="8" s="1"/>
  <c r="F43" i="8" s="1"/>
  <c r="C63" i="8" s="1"/>
</calcChain>
</file>

<file path=xl/sharedStrings.xml><?xml version="1.0" encoding="utf-8"?>
<sst xmlns="http://schemas.openxmlformats.org/spreadsheetml/2006/main" count="64" uniqueCount="51">
  <si>
    <t>Total</t>
  </si>
  <si>
    <t>Costs</t>
  </si>
  <si>
    <t>Year 0</t>
  </si>
  <si>
    <t>Year 1</t>
  </si>
  <si>
    <t>Year 2</t>
  </si>
  <si>
    <t>Year 3</t>
  </si>
  <si>
    <t xml:space="preserve"> </t>
  </si>
  <si>
    <t>YEAR</t>
  </si>
  <si>
    <t>Benefits</t>
  </si>
  <si>
    <t>BENEFIT DRIVERS</t>
  </si>
  <si>
    <t>Greater margin driven by higher production capacity</t>
  </si>
  <si>
    <t>Improved quality benefits:</t>
  </si>
  <si>
    <t>Annual benefit flow</t>
  </si>
  <si>
    <t>Cumulative benefit flow</t>
  </si>
  <si>
    <t>Discounted costs</t>
  </si>
  <si>
    <t>Discounted benefits</t>
  </si>
  <si>
    <t>Total discounted benefit flow</t>
  </si>
  <si>
    <t>Total cumulative discounted benefit flow</t>
  </si>
  <si>
    <t>Initial investment</t>
  </si>
  <si>
    <t>Implementation costs</t>
  </si>
  <si>
    <t>Training costs</t>
  </si>
  <si>
    <t>Other costs</t>
  </si>
  <si>
    <t>Cost of capital</t>
  </si>
  <si>
    <t>Net present value</t>
  </si>
  <si>
    <t>Payback (in years)</t>
  </si>
  <si>
    <t>Reduced time spent handling customer complaints</t>
  </si>
  <si>
    <t>Return on investment</t>
  </si>
  <si>
    <t>Fewer accidents, resulting in less workers' compensation</t>
  </si>
  <si>
    <t>Ongoing support costs</t>
  </si>
  <si>
    <t>Data cell key</t>
  </si>
  <si>
    <t>Cash flow and ROI statement</t>
  </si>
  <si>
    <t>Investment overview</t>
  </si>
  <si>
    <t>Discounted benefit flow</t>
  </si>
  <si>
    <r>
      <t>Project sponsor:</t>
    </r>
    <r>
      <rPr>
        <sz val="10"/>
        <rFont val="Arial"/>
        <family val="2"/>
      </rPr>
      <t xml:space="preserve"> &lt;Project sponsor&gt;</t>
    </r>
  </si>
  <si>
    <t>Total annual benefits</t>
  </si>
  <si>
    <t>Implementation filter</t>
  </si>
  <si>
    <t>Total benefits realized</t>
  </si>
  <si>
    <t>Total costs</t>
  </si>
  <si>
    <t>Formula cells: Totals are calculated and filled in automatically.</t>
  </si>
  <si>
    <t>User data entry or item description</t>
  </si>
  <si>
    <t>ROI measures</t>
  </si>
  <si>
    <t>Capital budgeting—return-on-investment (ROI) analysis</t>
  </si>
  <si>
    <t xml:space="preserve">Fewer customer returns, resulting in less reprocessing costs </t>
  </si>
  <si>
    <t>Improved logistics:</t>
  </si>
  <si>
    <t>Reduced AR receivable time</t>
  </si>
  <si>
    <t>Improved Inventory Tracking</t>
  </si>
  <si>
    <t>Fewer defects, resulting in fewer warrenty cost</t>
  </si>
  <si>
    <t>SmartHome Solutions</t>
  </si>
  <si>
    <r>
      <t>Date of request:</t>
    </r>
    <r>
      <rPr>
        <sz val="10"/>
        <rFont val="Arial"/>
        <family val="2"/>
      </rPr>
      <t xml:space="preserve"> 6/7/2023</t>
    </r>
  </si>
  <si>
    <r>
      <t>Project name:</t>
    </r>
    <r>
      <rPr>
        <sz val="10"/>
        <rFont val="Arial"/>
        <family val="2"/>
      </rPr>
      <t xml:space="preserve">    IoT Integration in Smart Home Products</t>
    </r>
  </si>
  <si>
    <r>
      <t>General description of benefits:</t>
    </r>
    <r>
      <rPr>
        <sz val="10"/>
        <rFont val="Arial"/>
        <family val="2"/>
      </rPr>
      <t xml:space="preserve"> IoT innovation in the production of smart home products empowers real-time data collection, analysis, and decision-making. This enables manufacturers to achieve enhanced production capacity, streamlined logistics, heightened safety measures, and exceptional product quality. These advancements translate into tangible advantages, including cost savings, operational efficiencies, and elevated levels of customer satisfaction. Ultimately, these IoT-driven benefits drive the success of the smart home product manufacturing process.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</si>
</sst>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0_);[Red]\(0.00\)"/>
  </numFmts>
  <fonts count="13" x14ac:knownFonts="1">
    <font>
      <sz val="10"/>
      <name val="Arial"/>
    </font>
    <font>
      <sz val="10"/>
      <name val="Arial"/>
    </font>
    <font>
      <b/>
      <sz val="10"/>
      <name val="Arial"/>
      <family val="2"/>
    </font>
    <font>
      <b/>
      <i/>
      <sz val="10"/>
      <name val="Arial"/>
      <family val="2"/>
    </font>
    <font>
      <sz val="10"/>
      <name val="Arial"/>
      <family val="2"/>
    </font>
    <font>
      <i/>
      <sz val="10"/>
      <name val="Arial"/>
      <family val="2"/>
    </font>
    <font>
      <b/>
      <sz val="12"/>
      <name val="Arial"/>
      <family val="2"/>
    </font>
    <font>
      <sz val="12"/>
      <name val="Arial"/>
      <family val="2"/>
    </font>
    <font>
      <b/>
      <sz val="11"/>
      <name val="Arial"/>
      <family val="2"/>
    </font>
    <font>
      <b/>
      <sz val="11"/>
      <color indexed="9"/>
      <name val="Arial"/>
      <family val="2"/>
    </font>
    <font>
      <b/>
      <i/>
      <sz val="10"/>
      <color indexed="9"/>
      <name val="Arial"/>
      <family val="2"/>
    </font>
    <font>
      <sz val="10"/>
      <color indexed="9"/>
      <name val="Arial"/>
      <family val="2"/>
    </font>
    <font>
      <b/>
      <sz val="10"/>
      <color indexed="9"/>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indexed="62"/>
        <bgColor indexed="64"/>
      </patternFill>
    </fill>
    <fill>
      <patternFill patternType="solid">
        <fgColor indexed="5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17">
    <xf numFmtId="0" fontId="0" fillId="0" borderId="0" xfId="0"/>
    <xf numFmtId="0" fontId="2" fillId="0" borderId="0" xfId="0" applyFont="1"/>
    <xf numFmtId="0" fontId="4" fillId="0" borderId="0" xfId="0" applyFont="1"/>
    <xf numFmtId="164" fontId="2" fillId="0" borderId="0" xfId="2" applyNumberFormat="1" applyFont="1"/>
    <xf numFmtId="0" fontId="4" fillId="0" borderId="0" xfId="0" applyFont="1" applyBorder="1"/>
    <xf numFmtId="0" fontId="7" fillId="0" borderId="0" xfId="0" applyFont="1" applyFill="1"/>
    <xf numFmtId="0" fontId="2" fillId="0" borderId="0" xfId="0" applyFont="1" applyFill="1" applyBorder="1"/>
    <xf numFmtId="0" fontId="4" fillId="0" borderId="0" xfId="0" applyFont="1" applyFill="1" applyBorder="1"/>
    <xf numFmtId="0" fontId="4" fillId="0" borderId="0" xfId="0" applyFont="1" applyFill="1"/>
    <xf numFmtId="0" fontId="2" fillId="0" borderId="1" xfId="0" applyFont="1" applyFill="1" applyBorder="1"/>
    <xf numFmtId="164" fontId="4" fillId="0" borderId="0" xfId="2" applyNumberFormat="1" applyFont="1"/>
    <xf numFmtId="0" fontId="7" fillId="0" borderId="0" xfId="0" applyFont="1" applyFill="1" applyBorder="1" applyAlignment="1">
      <alignment horizontal="left"/>
    </xf>
    <xf numFmtId="164" fontId="6" fillId="0" borderId="0" xfId="2" applyNumberFormat="1" applyFont="1"/>
    <xf numFmtId="43" fontId="6" fillId="0" borderId="0" xfId="2" applyNumberFormat="1" applyFont="1"/>
    <xf numFmtId="43" fontId="6" fillId="0" borderId="2" xfId="1" applyFont="1" applyBorder="1"/>
    <xf numFmtId="2" fontId="6" fillId="0" borderId="0" xfId="2" applyNumberFormat="1" applyFont="1" applyFill="1" applyBorder="1" applyAlignment="1">
      <alignment horizontal="center"/>
    </xf>
    <xf numFmtId="43" fontId="6" fillId="0" borderId="0" xfId="1" applyFont="1" applyBorder="1"/>
    <xf numFmtId="0" fontId="4" fillId="2" borderId="3" xfId="0" applyFont="1" applyFill="1" applyBorder="1"/>
    <xf numFmtId="0" fontId="6" fillId="3" borderId="0" xfId="0" applyFont="1" applyFill="1"/>
    <xf numFmtId="49" fontId="2" fillId="3" borderId="0" xfId="0" applyNumberFormat="1" applyFont="1" applyFill="1"/>
    <xf numFmtId="49" fontId="2" fillId="3" borderId="0" xfId="0" applyNumberFormat="1" applyFont="1" applyFill="1" applyAlignment="1">
      <alignment horizontal="center"/>
    </xf>
    <xf numFmtId="14" fontId="2" fillId="3" borderId="0" xfId="0" applyNumberFormat="1" applyFont="1" applyFill="1" applyAlignment="1">
      <alignment horizontal="center"/>
    </xf>
    <xf numFmtId="0" fontId="0" fillId="3" borderId="0" xfId="0" applyFill="1"/>
    <xf numFmtId="49" fontId="2" fillId="3" borderId="5" xfId="0" applyNumberFormat="1" applyFont="1" applyFill="1" applyBorder="1" applyAlignment="1">
      <alignment horizontal="left"/>
    </xf>
    <xf numFmtId="49" fontId="2" fillId="3" borderId="0" xfId="0" applyNumberFormat="1" applyFont="1" applyFill="1" applyBorder="1" applyAlignment="1">
      <alignment horizontal="center"/>
    </xf>
    <xf numFmtId="49" fontId="2" fillId="3" borderId="6" xfId="0" applyNumberFormat="1" applyFont="1" applyFill="1" applyBorder="1" applyAlignment="1">
      <alignment horizontal="center"/>
    </xf>
    <xf numFmtId="49" fontId="5" fillId="4" borderId="7" xfId="0" applyNumberFormat="1" applyFont="1" applyFill="1" applyBorder="1" applyAlignment="1">
      <alignment horizontal="left"/>
    </xf>
    <xf numFmtId="49" fontId="3" fillId="4" borderId="8" xfId="0" applyNumberFormat="1" applyFont="1" applyFill="1" applyBorder="1" applyAlignment="1">
      <alignment horizontal="center"/>
    </xf>
    <xf numFmtId="49" fontId="3" fillId="4" borderId="9" xfId="0" applyNumberFormat="1" applyFont="1" applyFill="1" applyBorder="1" applyAlignment="1">
      <alignment horizontal="center"/>
    </xf>
    <xf numFmtId="49" fontId="5" fillId="3" borderId="0" xfId="0" applyNumberFormat="1" applyFont="1" applyFill="1" applyBorder="1" applyAlignment="1">
      <alignment horizontal="left"/>
    </xf>
    <xf numFmtId="49" fontId="3" fillId="3" borderId="0" xfId="0" applyNumberFormat="1" applyFont="1" applyFill="1" applyBorder="1" applyAlignment="1">
      <alignment horizontal="center"/>
    </xf>
    <xf numFmtId="0" fontId="4" fillId="3" borderId="0" xfId="0" applyFont="1" applyFill="1"/>
    <xf numFmtId="0" fontId="4" fillId="0" borderId="10" xfId="0" applyFont="1" applyFill="1" applyBorder="1" applyAlignment="1" applyProtection="1">
      <alignment horizontal="left" wrapText="1"/>
      <protection locked="0"/>
    </xf>
    <xf numFmtId="0" fontId="4" fillId="3" borderId="0" xfId="0" applyFont="1" applyFill="1" applyBorder="1"/>
    <xf numFmtId="0" fontId="2" fillId="3" borderId="0" xfId="0" applyFont="1" applyFill="1" applyBorder="1"/>
    <xf numFmtId="1" fontId="2" fillId="0" borderId="1" xfId="2" applyNumberFormat="1" applyFont="1" applyFill="1" applyBorder="1" applyAlignment="1">
      <alignment horizontal="center"/>
    </xf>
    <xf numFmtId="1" fontId="2" fillId="0" borderId="11" xfId="2" applyNumberFormat="1" applyFont="1" applyFill="1" applyBorder="1" applyAlignment="1">
      <alignment horizontal="center"/>
    </xf>
    <xf numFmtId="9" fontId="5" fillId="4" borderId="1" xfId="3" applyFont="1" applyFill="1" applyBorder="1" applyAlignment="1">
      <alignment horizontal="center"/>
    </xf>
    <xf numFmtId="9" fontId="2" fillId="0" borderId="12" xfId="3" applyFont="1" applyFill="1" applyBorder="1" applyAlignment="1">
      <alignment horizontal="center"/>
    </xf>
    <xf numFmtId="0" fontId="2" fillId="2" borderId="13" xfId="0" quotePrefix="1" applyFont="1" applyFill="1" applyBorder="1" applyAlignment="1">
      <alignment horizontal="center"/>
    </xf>
    <xf numFmtId="6" fontId="5" fillId="3" borderId="0" xfId="2" applyNumberFormat="1" applyFont="1" applyFill="1" applyBorder="1" applyAlignment="1">
      <alignment horizontal="center"/>
    </xf>
    <xf numFmtId="6" fontId="2" fillId="0" borderId="0" xfId="0" applyNumberFormat="1" applyFont="1" applyFill="1" applyBorder="1"/>
    <xf numFmtId="6" fontId="2" fillId="0" borderId="0" xfId="2" applyNumberFormat="1" applyFont="1" applyFill="1" applyBorder="1"/>
    <xf numFmtId="0" fontId="4" fillId="0" borderId="14" xfId="0" applyFont="1" applyFill="1" applyBorder="1" applyAlignment="1"/>
    <xf numFmtId="0" fontId="4" fillId="0" borderId="3" xfId="0" applyFont="1" applyFill="1" applyBorder="1" applyAlignment="1"/>
    <xf numFmtId="0" fontId="4" fillId="0" borderId="3" xfId="0" applyFont="1" applyFill="1" applyBorder="1"/>
    <xf numFmtId="0" fontId="4" fillId="0" borderId="4" xfId="0" applyFont="1" applyFill="1" applyBorder="1"/>
    <xf numFmtId="0" fontId="4" fillId="0" borderId="14" xfId="0" applyFont="1" applyFill="1" applyBorder="1"/>
    <xf numFmtId="0" fontId="4" fillId="0" borderId="1" xfId="0" applyFont="1" applyFill="1" applyBorder="1"/>
    <xf numFmtId="0" fontId="4" fillId="0" borderId="10" xfId="0" applyFont="1" applyBorder="1" applyAlignment="1" applyProtection="1">
      <alignment horizontal="left"/>
      <protection locked="0"/>
    </xf>
    <xf numFmtId="0" fontId="4" fillId="0" borderId="10" xfId="0" applyFont="1" applyBorder="1"/>
    <xf numFmtId="0" fontId="4" fillId="0" borderId="12" xfId="0" applyFont="1" applyFill="1" applyBorder="1"/>
    <xf numFmtId="9" fontId="2" fillId="0" borderId="14" xfId="3" applyFont="1" applyFill="1" applyBorder="1" applyAlignment="1">
      <alignment horizontal="right"/>
    </xf>
    <xf numFmtId="9" fontId="2" fillId="0" borderId="11" xfId="3" applyFont="1" applyFill="1" applyBorder="1" applyAlignment="1">
      <alignment horizontal="right"/>
    </xf>
    <xf numFmtId="164" fontId="4" fillId="0" borderId="0" xfId="2" applyNumberFormat="1" applyFont="1" applyFill="1" applyBorder="1" applyAlignment="1">
      <alignment horizontal="right"/>
    </xf>
    <xf numFmtId="38" fontId="2" fillId="0" borderId="3" xfId="2" applyNumberFormat="1" applyFont="1" applyFill="1" applyBorder="1" applyAlignment="1">
      <alignment horizontal="right"/>
    </xf>
    <xf numFmtId="38" fontId="2" fillId="0" borderId="15" xfId="2" applyNumberFormat="1" applyFont="1" applyFill="1" applyBorder="1" applyAlignment="1">
      <alignment horizontal="right"/>
    </xf>
    <xf numFmtId="6" fontId="5" fillId="4" borderId="1" xfId="2" applyNumberFormat="1" applyFont="1" applyFill="1" applyBorder="1" applyAlignment="1">
      <alignment horizontal="right"/>
    </xf>
    <xf numFmtId="6" fontId="5" fillId="4" borderId="14" xfId="2" applyNumberFormat="1" applyFont="1" applyFill="1" applyBorder="1" applyAlignment="1">
      <alignment horizontal="right"/>
    </xf>
    <xf numFmtId="6" fontId="5" fillId="4" borderId="13" xfId="2" applyNumberFormat="1" applyFont="1" applyFill="1" applyBorder="1" applyAlignment="1">
      <alignment horizontal="right"/>
    </xf>
    <xf numFmtId="38" fontId="5" fillId="4" borderId="4" xfId="2" applyNumberFormat="1" applyFont="1" applyFill="1" applyBorder="1" applyAlignment="1">
      <alignment horizontal="right"/>
    </xf>
    <xf numFmtId="38" fontId="5" fillId="4" borderId="12" xfId="2" applyNumberFormat="1" applyFont="1" applyFill="1" applyBorder="1" applyAlignment="1">
      <alignment horizontal="right"/>
    </xf>
    <xf numFmtId="38" fontId="5" fillId="4" borderId="3" xfId="2" applyNumberFormat="1" applyFont="1" applyFill="1" applyBorder="1" applyAlignment="1">
      <alignment horizontal="right"/>
    </xf>
    <xf numFmtId="38" fontId="5" fillId="4" borderId="16" xfId="2" applyNumberFormat="1" applyFont="1" applyFill="1" applyBorder="1" applyAlignment="1">
      <alignment horizontal="right"/>
    </xf>
    <xf numFmtId="38" fontId="5" fillId="4" borderId="3" xfId="0" applyNumberFormat="1" applyFont="1" applyFill="1" applyBorder="1" applyAlignment="1">
      <alignment horizontal="right"/>
    </xf>
    <xf numFmtId="38" fontId="5" fillId="4" borderId="16" xfId="0" applyNumberFormat="1" applyFont="1" applyFill="1" applyBorder="1" applyAlignment="1">
      <alignment horizontal="right"/>
    </xf>
    <xf numFmtId="0" fontId="2" fillId="0" borderId="1" xfId="0" applyFont="1" applyFill="1" applyBorder="1" applyAlignment="1">
      <alignment horizontal="left"/>
    </xf>
    <xf numFmtId="6" fontId="2" fillId="0" borderId="16" xfId="2" applyNumberFormat="1" applyFont="1" applyFill="1" applyBorder="1" applyAlignment="1">
      <alignment horizontal="right"/>
    </xf>
    <xf numFmtId="38" fontId="2" fillId="0" borderId="16" xfId="2" applyNumberFormat="1" applyFont="1" applyFill="1" applyBorder="1" applyAlignment="1">
      <alignment horizontal="right"/>
    </xf>
    <xf numFmtId="0" fontId="4" fillId="0" borderId="10" xfId="0" applyFont="1" applyFill="1" applyBorder="1" applyAlignment="1" applyProtection="1">
      <alignment horizontal="left" wrapText="1" indent="1"/>
      <protection locked="0"/>
    </xf>
    <xf numFmtId="0" fontId="4" fillId="0" borderId="10" xfId="0" applyFont="1" applyBorder="1" applyAlignment="1" applyProtection="1">
      <alignment horizontal="left" wrapText="1" indent="1"/>
      <protection locked="0"/>
    </xf>
    <xf numFmtId="49" fontId="2" fillId="3" borderId="17" xfId="0" applyNumberFormat="1" applyFont="1" applyFill="1" applyBorder="1" applyAlignment="1">
      <alignment horizontal="left"/>
    </xf>
    <xf numFmtId="49" fontId="3" fillId="3" borderId="18" xfId="0" applyNumberFormat="1" applyFont="1" applyFill="1" applyBorder="1" applyAlignment="1">
      <alignment horizontal="center"/>
    </xf>
    <xf numFmtId="49" fontId="3" fillId="3" borderId="19" xfId="0" applyNumberFormat="1" applyFont="1" applyFill="1" applyBorder="1" applyAlignment="1">
      <alignment horizontal="center"/>
    </xf>
    <xf numFmtId="0" fontId="2" fillId="0" borderId="17" xfId="0" applyFont="1" applyFill="1" applyBorder="1"/>
    <xf numFmtId="0" fontId="2" fillId="0" borderId="20" xfId="0" applyFont="1" applyFill="1" applyBorder="1"/>
    <xf numFmtId="14" fontId="8" fillId="3" borderId="0" xfId="0" applyNumberFormat="1" applyFont="1" applyFill="1" applyAlignment="1">
      <alignment horizontal="left" vertical="center"/>
    </xf>
    <xf numFmtId="49" fontId="9" fillId="5" borderId="21" xfId="0" applyNumberFormat="1" applyFont="1" applyFill="1" applyBorder="1" applyAlignment="1">
      <alignment horizontal="left"/>
    </xf>
    <xf numFmtId="49" fontId="9" fillId="5" borderId="22" xfId="0" applyNumberFormat="1" applyFont="1" applyFill="1" applyBorder="1" applyAlignment="1">
      <alignment horizontal="center"/>
    </xf>
    <xf numFmtId="49" fontId="9" fillId="5" borderId="23" xfId="0" applyNumberFormat="1" applyFont="1" applyFill="1" applyBorder="1" applyAlignment="1">
      <alignment horizontal="center"/>
    </xf>
    <xf numFmtId="0" fontId="9" fillId="5" borderId="21" xfId="0" applyFont="1" applyFill="1" applyBorder="1"/>
    <xf numFmtId="49" fontId="10" fillId="5" borderId="22" xfId="0" applyNumberFormat="1" applyFont="1" applyFill="1" applyBorder="1" applyAlignment="1">
      <alignment horizontal="center"/>
    </xf>
    <xf numFmtId="49" fontId="10" fillId="5" borderId="23" xfId="0" applyNumberFormat="1" applyFont="1" applyFill="1" applyBorder="1" applyAlignment="1">
      <alignment horizontal="center"/>
    </xf>
    <xf numFmtId="0" fontId="11" fillId="5" borderId="22" xfId="0" applyFont="1" applyFill="1" applyBorder="1"/>
    <xf numFmtId="0" fontId="11" fillId="5" borderId="23" xfId="0" applyFont="1" applyFill="1" applyBorder="1"/>
    <xf numFmtId="0" fontId="9" fillId="5" borderId="1" xfId="0" applyFont="1" applyFill="1" applyBorder="1"/>
    <xf numFmtId="0" fontId="12" fillId="5" borderId="1" xfId="0" applyFont="1" applyFill="1" applyBorder="1" applyAlignment="1">
      <alignment horizontal="center"/>
    </xf>
    <xf numFmtId="164" fontId="12" fillId="5" borderId="1" xfId="2" applyNumberFormat="1" applyFont="1" applyFill="1" applyBorder="1" applyAlignment="1">
      <alignment horizontal="center"/>
    </xf>
    <xf numFmtId="6" fontId="12" fillId="5" borderId="1" xfId="0" applyNumberFormat="1" applyFont="1" applyFill="1" applyBorder="1" applyAlignment="1">
      <alignment horizontal="center"/>
    </xf>
    <xf numFmtId="6" fontId="12" fillId="5" borderId="1" xfId="2" applyNumberFormat="1" applyFont="1" applyFill="1" applyBorder="1" applyAlignment="1">
      <alignment horizontal="center"/>
    </xf>
    <xf numFmtId="6" fontId="12" fillId="5" borderId="14" xfId="0" applyNumberFormat="1" applyFont="1" applyFill="1" applyBorder="1" applyAlignment="1">
      <alignment horizontal="center"/>
    </xf>
    <xf numFmtId="6" fontId="12" fillId="5" borderId="13" xfId="0" applyNumberFormat="1" applyFont="1" applyFill="1" applyBorder="1" applyAlignment="1">
      <alignment horizontal="center"/>
    </xf>
    <xf numFmtId="164" fontId="11" fillId="5" borderId="24" xfId="2" applyNumberFormat="1" applyFont="1" applyFill="1" applyBorder="1"/>
    <xf numFmtId="0" fontId="4" fillId="0" borderId="5" xfId="0" applyFont="1" applyFill="1" applyBorder="1" applyAlignment="1">
      <alignment horizontal="left"/>
    </xf>
    <xf numFmtId="6" fontId="2" fillId="0" borderId="3" xfId="2" applyNumberFormat="1" applyFont="1" applyFill="1" applyBorder="1" applyAlignment="1">
      <alignment horizontal="right"/>
    </xf>
    <xf numFmtId="6" fontId="2" fillId="0" borderId="15" xfId="2" applyNumberFormat="1" applyFont="1" applyFill="1" applyBorder="1" applyAlignment="1">
      <alignment horizontal="right"/>
    </xf>
    <xf numFmtId="6" fontId="5" fillId="6" borderId="1" xfId="2" applyNumberFormat="1" applyFont="1" applyFill="1" applyBorder="1" applyAlignment="1">
      <alignment horizontal="right"/>
    </xf>
    <xf numFmtId="6" fontId="5" fillId="6" borderId="11" xfId="2" applyNumberFormat="1" applyFont="1" applyFill="1" applyBorder="1" applyAlignment="1">
      <alignment horizontal="right"/>
    </xf>
    <xf numFmtId="6" fontId="5" fillId="6" borderId="25" xfId="2" applyNumberFormat="1" applyFont="1" applyFill="1" applyBorder="1" applyAlignment="1">
      <alignment horizontal="right"/>
    </xf>
    <xf numFmtId="6" fontId="5" fillId="6" borderId="26" xfId="2" applyNumberFormat="1" applyFont="1" applyFill="1" applyBorder="1" applyAlignment="1">
      <alignment horizontal="right"/>
    </xf>
    <xf numFmtId="6" fontId="5" fillId="4" borderId="13" xfId="2" applyNumberFormat="1" applyFont="1" applyFill="1" applyBorder="1" applyAlignment="1">
      <alignment horizontal="center"/>
    </xf>
    <xf numFmtId="165" fontId="5" fillId="4" borderId="27" xfId="2" applyNumberFormat="1" applyFont="1" applyFill="1" applyBorder="1" applyAlignment="1">
      <alignment horizontal="center"/>
    </xf>
    <xf numFmtId="0" fontId="9" fillId="5" borderId="14" xfId="0" applyFont="1" applyFill="1" applyBorder="1"/>
    <xf numFmtId="0" fontId="9" fillId="5" borderId="29" xfId="0" applyFont="1" applyFill="1" applyBorder="1"/>
    <xf numFmtId="38" fontId="2" fillId="0" borderId="3" xfId="0" applyNumberFormat="1" applyFont="1" applyBorder="1" applyAlignment="1">
      <alignment horizontal="right"/>
    </xf>
    <xf numFmtId="38" fontId="2" fillId="0" borderId="15" xfId="0" applyNumberFormat="1" applyFont="1" applyBorder="1" applyAlignment="1">
      <alignment horizontal="right"/>
    </xf>
    <xf numFmtId="0" fontId="6" fillId="3" borderId="0" xfId="0" applyFont="1" applyFill="1" applyAlignment="1"/>
    <xf numFmtId="0" fontId="0" fillId="0" borderId="0" xfId="0" applyAlignment="1"/>
    <xf numFmtId="0" fontId="2" fillId="2" borderId="13" xfId="0" applyFont="1" applyFill="1" applyBorder="1" applyAlignment="1"/>
    <xf numFmtId="0" fontId="4" fillId="2" borderId="16" xfId="0" applyFont="1" applyFill="1" applyBorder="1" applyAlignment="1"/>
    <xf numFmtId="0" fontId="4" fillId="2" borderId="28" xfId="0" applyFont="1" applyFill="1" applyBorder="1" applyAlignment="1"/>
    <xf numFmtId="164" fontId="2" fillId="0" borderId="29" xfId="2" applyNumberFormat="1" applyFont="1" applyFill="1" applyBorder="1" applyAlignment="1">
      <alignment horizontal="center"/>
    </xf>
    <xf numFmtId="0" fontId="0" fillId="0" borderId="18" xfId="0" applyBorder="1" applyAlignment="1"/>
    <xf numFmtId="0" fontId="0" fillId="0" borderId="19" xfId="0" applyBorder="1" applyAlignment="1"/>
    <xf numFmtId="0" fontId="2" fillId="0" borderId="30" xfId="0" applyFont="1" applyBorder="1" applyAlignment="1">
      <alignment horizontal="center" vertical="center" wrapText="1"/>
    </xf>
    <xf numFmtId="0" fontId="0" fillId="0" borderId="31" xfId="0" applyBorder="1" applyAlignment="1">
      <alignment vertical="center" wrapText="1"/>
    </xf>
    <xf numFmtId="49" fontId="2" fillId="3" borderId="1" xfId="0" applyNumberFormat="1" applyFont="1" applyFill="1" applyBorder="1" applyAlignment="1">
      <alignment horizontal="left" vertical="top"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E6E6E6"/>
      <rgbColor rgb="000000FF"/>
      <rgbColor rgb="00FFFF00"/>
      <rgbColor rgb="00CCCCFF"/>
      <rgbColor rgb="0000FFFF"/>
      <rgbColor rgb="00800000"/>
      <rgbColor rgb="00008000"/>
      <rgbColor rgb="00000080"/>
      <rgbColor rgb="00808000"/>
      <rgbColor rgb="00800080"/>
      <rgbColor rgb="00008080"/>
      <rgbColor rgb="00C0C0C0"/>
      <rgbColor rgb="00808080"/>
      <rgbColor rgb="009999CC"/>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990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FFFFCC"/>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89"/>
  <sheetViews>
    <sheetView showGridLines="0" tabSelected="1" zoomScale="80" zoomScaleNormal="80" workbookViewId="0">
      <selection activeCell="J20" sqref="J20"/>
    </sheetView>
  </sheetViews>
  <sheetFormatPr defaultColWidth="9.140625" defaultRowHeight="12.75" x14ac:dyDescent="0.2"/>
  <cols>
    <col min="1" max="1" width="5" style="2" customWidth="1"/>
    <col min="2" max="2" width="53.42578125" style="2" customWidth="1"/>
    <col min="3" max="6" width="14.5703125" style="2" customWidth="1"/>
    <col min="7" max="7" width="9.140625" style="2"/>
    <col min="8" max="8" width="9.5703125" style="2" bestFit="1" customWidth="1"/>
    <col min="9" max="16384" width="9.140625" style="2"/>
  </cols>
  <sheetData>
    <row r="1" spans="1:6" ht="15.75" x14ac:dyDescent="0.25">
      <c r="B1" s="18" t="s">
        <v>47</v>
      </c>
      <c r="C1" s="20"/>
      <c r="D1" s="21"/>
      <c r="E1" s="8"/>
      <c r="F1" s="8"/>
    </row>
    <row r="2" spans="1:6" ht="15.75" x14ac:dyDescent="0.25">
      <c r="B2" s="106" t="s">
        <v>41</v>
      </c>
      <c r="C2" s="107"/>
      <c r="D2" s="21"/>
      <c r="E2" s="8"/>
      <c r="F2" s="8"/>
    </row>
    <row r="3" spans="1:6" ht="12.75" customHeight="1" x14ac:dyDescent="0.2">
      <c r="B3" s="76">
        <v>45084</v>
      </c>
      <c r="C3" s="20"/>
      <c r="D3" s="21"/>
      <c r="E3" s="8"/>
      <c r="F3" s="8"/>
    </row>
    <row r="4" spans="1:6" ht="13.5" customHeight="1" thickBot="1" x14ac:dyDescent="0.25">
      <c r="A4" s="22"/>
      <c r="B4" s="19"/>
      <c r="C4" s="20"/>
      <c r="D4" s="21"/>
      <c r="E4" s="8"/>
      <c r="F4" s="8"/>
    </row>
    <row r="5" spans="1:6" ht="14.25" customHeight="1" x14ac:dyDescent="0.25">
      <c r="A5" s="22"/>
      <c r="B5" s="77" t="s">
        <v>29</v>
      </c>
      <c r="C5" s="78"/>
      <c r="D5" s="79"/>
      <c r="E5" s="8"/>
      <c r="F5" s="8"/>
    </row>
    <row r="6" spans="1:6" ht="12.75" customHeight="1" x14ac:dyDescent="0.2">
      <c r="A6" s="22"/>
      <c r="B6" s="23" t="s">
        <v>39</v>
      </c>
      <c r="C6" s="24"/>
      <c r="D6" s="25"/>
      <c r="E6" s="8"/>
      <c r="F6" s="8"/>
    </row>
    <row r="7" spans="1:6" ht="12.75" customHeight="1" thickBot="1" x14ac:dyDescent="0.25">
      <c r="A7" s="22"/>
      <c r="B7" s="26" t="s">
        <v>38</v>
      </c>
      <c r="C7" s="27"/>
      <c r="D7" s="28"/>
      <c r="E7" s="8"/>
      <c r="F7" s="8"/>
    </row>
    <row r="8" spans="1:6" s="31" customFormat="1" ht="13.5" customHeight="1" thickBot="1" x14ac:dyDescent="0.25">
      <c r="A8" s="22"/>
      <c r="B8" s="29"/>
      <c r="C8" s="30"/>
      <c r="D8" s="30"/>
    </row>
    <row r="9" spans="1:6" s="31" customFormat="1" ht="14.25" customHeight="1" x14ac:dyDescent="0.25">
      <c r="A9" s="22"/>
      <c r="B9" s="80" t="s">
        <v>31</v>
      </c>
      <c r="C9" s="81"/>
      <c r="D9" s="82"/>
    </row>
    <row r="10" spans="1:6" s="31" customFormat="1" ht="12.75" customHeight="1" x14ac:dyDescent="0.2">
      <c r="A10" s="22"/>
      <c r="B10" s="71" t="s">
        <v>49</v>
      </c>
      <c r="C10" s="72"/>
      <c r="D10" s="73"/>
    </row>
    <row r="11" spans="1:6" s="31" customFormat="1" ht="12.75" customHeight="1" x14ac:dyDescent="0.2">
      <c r="A11" s="22"/>
      <c r="B11" s="71" t="s">
        <v>33</v>
      </c>
      <c r="C11" s="72"/>
      <c r="D11" s="73"/>
    </row>
    <row r="12" spans="1:6" s="31" customFormat="1" ht="12.75" customHeight="1" x14ac:dyDescent="0.2">
      <c r="A12" s="22"/>
      <c r="B12" s="71" t="s">
        <v>48</v>
      </c>
      <c r="C12" s="72"/>
      <c r="D12" s="73"/>
    </row>
    <row r="13" spans="1:6" s="31" customFormat="1" ht="12.75" customHeight="1" x14ac:dyDescent="0.2">
      <c r="A13" s="22"/>
      <c r="B13" s="116" t="s">
        <v>50</v>
      </c>
      <c r="C13" s="116"/>
      <c r="D13" s="116"/>
    </row>
    <row r="14" spans="1:6" s="31" customFormat="1" ht="12.75" customHeight="1" x14ac:dyDescent="0.2">
      <c r="A14" s="22"/>
      <c r="B14" s="116"/>
      <c r="C14" s="116"/>
      <c r="D14" s="116"/>
    </row>
    <row r="15" spans="1:6" s="31" customFormat="1" ht="12.75" customHeight="1" x14ac:dyDescent="0.2">
      <c r="A15" s="22"/>
      <c r="B15" s="116"/>
      <c r="C15" s="116"/>
      <c r="D15" s="116"/>
    </row>
    <row r="16" spans="1:6" s="31" customFormat="1" ht="12.75" customHeight="1" x14ac:dyDescent="0.2">
      <c r="A16" s="22"/>
      <c r="B16" s="116"/>
      <c r="C16" s="116"/>
      <c r="D16" s="116"/>
    </row>
    <row r="17" spans="1:8" s="31" customFormat="1" ht="12.75" customHeight="1" x14ac:dyDescent="0.2">
      <c r="A17" s="22"/>
      <c r="B17" s="116"/>
      <c r="C17" s="116"/>
      <c r="D17" s="116"/>
    </row>
    <row r="18" spans="1:8" s="31" customFormat="1" ht="12.75" customHeight="1" x14ac:dyDescent="0.2">
      <c r="A18" s="22"/>
      <c r="B18" s="116"/>
      <c r="C18" s="116"/>
      <c r="D18" s="116"/>
    </row>
    <row r="19" spans="1:8" s="31" customFormat="1" ht="12.75" customHeight="1" x14ac:dyDescent="0.2">
      <c r="A19" s="22"/>
      <c r="B19" s="116"/>
      <c r="C19" s="116"/>
      <c r="D19" s="116"/>
    </row>
    <row r="20" spans="1:8" ht="13.5" customHeight="1" x14ac:dyDescent="0.2">
      <c r="B20" s="116"/>
      <c r="C20" s="116"/>
      <c r="D20" s="116"/>
      <c r="E20" s="8"/>
      <c r="F20" s="8"/>
    </row>
    <row r="21" spans="1:8" ht="13.5" customHeight="1" thickBot="1" x14ac:dyDescent="0.25">
      <c r="B21" s="8"/>
      <c r="C21" s="8"/>
      <c r="D21" s="8"/>
      <c r="E21" s="8"/>
      <c r="F21" s="8"/>
    </row>
    <row r="22" spans="1:8" ht="15" x14ac:dyDescent="0.25">
      <c r="B22" s="80" t="s">
        <v>30</v>
      </c>
      <c r="C22" s="83"/>
      <c r="D22" s="83"/>
      <c r="E22" s="83"/>
      <c r="F22" s="84"/>
    </row>
    <row r="23" spans="1:8" ht="13.5" customHeight="1" x14ac:dyDescent="0.2">
      <c r="B23" s="114" t="s">
        <v>9</v>
      </c>
      <c r="C23" s="111" t="s">
        <v>7</v>
      </c>
      <c r="D23" s="112"/>
      <c r="E23" s="112"/>
      <c r="F23" s="113"/>
    </row>
    <row r="24" spans="1:8" x14ac:dyDescent="0.2">
      <c r="B24" s="115"/>
      <c r="C24" s="35">
        <v>0</v>
      </c>
      <c r="D24" s="35">
        <v>1</v>
      </c>
      <c r="E24" s="35">
        <v>2</v>
      </c>
      <c r="F24" s="36">
        <v>3</v>
      </c>
    </row>
    <row r="25" spans="1:8" ht="12.75" customHeight="1" x14ac:dyDescent="0.2">
      <c r="B25" s="49" t="s">
        <v>10</v>
      </c>
      <c r="C25" s="17"/>
      <c r="D25" s="94">
        <v>300000</v>
      </c>
      <c r="E25" s="94">
        <v>1000000</v>
      </c>
      <c r="F25" s="95">
        <v>1550000</v>
      </c>
      <c r="G25"/>
      <c r="H25"/>
    </row>
    <row r="26" spans="1:8" ht="12.75" customHeight="1" x14ac:dyDescent="0.2">
      <c r="B26" s="32" t="s">
        <v>43</v>
      </c>
      <c r="C26" s="17"/>
      <c r="D26" s="94"/>
      <c r="E26" s="94"/>
      <c r="F26" s="95"/>
      <c r="G26"/>
      <c r="H26"/>
    </row>
    <row r="27" spans="1:8" ht="12.75" customHeight="1" x14ac:dyDescent="0.2">
      <c r="B27" s="69" t="s">
        <v>44</v>
      </c>
      <c r="C27" s="17"/>
      <c r="D27" s="55">
        <v>115000</v>
      </c>
      <c r="E27" s="55">
        <v>145000</v>
      </c>
      <c r="F27" s="56">
        <v>165000</v>
      </c>
      <c r="G27"/>
      <c r="H27"/>
    </row>
    <row r="28" spans="1:8" ht="12.75" customHeight="1" x14ac:dyDescent="0.2">
      <c r="B28" s="69" t="s">
        <v>45</v>
      </c>
      <c r="C28" s="17"/>
      <c r="D28" s="55">
        <v>400000</v>
      </c>
      <c r="E28" s="55">
        <v>550000</v>
      </c>
      <c r="F28" s="56">
        <v>520000</v>
      </c>
      <c r="G28"/>
      <c r="H28"/>
    </row>
    <row r="29" spans="1:8" ht="12.75" customHeight="1" x14ac:dyDescent="0.2">
      <c r="B29" s="49" t="s">
        <v>27</v>
      </c>
      <c r="C29" s="17"/>
      <c r="D29" s="55">
        <v>100000</v>
      </c>
      <c r="E29" s="55">
        <v>140000</v>
      </c>
      <c r="F29" s="56">
        <v>130000</v>
      </c>
      <c r="G29"/>
      <c r="H29"/>
    </row>
    <row r="30" spans="1:8" ht="12.75" customHeight="1" x14ac:dyDescent="0.2">
      <c r="B30" s="50" t="s">
        <v>11</v>
      </c>
      <c r="C30" s="17"/>
      <c r="D30" s="55"/>
      <c r="E30" s="55"/>
      <c r="F30" s="56"/>
      <c r="G30"/>
      <c r="H30"/>
    </row>
    <row r="31" spans="1:8" ht="12.75" customHeight="1" x14ac:dyDescent="0.2">
      <c r="B31" s="69" t="s">
        <v>46</v>
      </c>
      <c r="C31" s="17"/>
      <c r="D31" s="104">
        <v>250000</v>
      </c>
      <c r="E31" s="104">
        <v>350000</v>
      </c>
      <c r="F31" s="105">
        <v>350000</v>
      </c>
      <c r="G31"/>
      <c r="H31"/>
    </row>
    <row r="32" spans="1:8" ht="12.75" customHeight="1" x14ac:dyDescent="0.2">
      <c r="B32" s="70" t="s">
        <v>42</v>
      </c>
      <c r="C32" s="17"/>
      <c r="D32" s="104">
        <v>50000</v>
      </c>
      <c r="E32" s="104">
        <v>79000</v>
      </c>
      <c r="F32" s="105">
        <v>79000</v>
      </c>
      <c r="G32"/>
      <c r="H32"/>
    </row>
    <row r="33" spans="1:8" ht="12.75" customHeight="1" x14ac:dyDescent="0.2">
      <c r="B33" s="69" t="s">
        <v>25</v>
      </c>
      <c r="C33" s="17"/>
      <c r="D33" s="104">
        <v>50000</v>
      </c>
      <c r="E33" s="104">
        <v>79000</v>
      </c>
      <c r="F33" s="105">
        <v>79000</v>
      </c>
      <c r="G33"/>
      <c r="H33"/>
    </row>
    <row r="34" spans="1:8" x14ac:dyDescent="0.2">
      <c r="B34" s="74" t="s">
        <v>34</v>
      </c>
      <c r="C34" s="108"/>
      <c r="D34" s="96">
        <f>SUM(D25:D33)</f>
        <v>1265000</v>
      </c>
      <c r="E34" s="96">
        <f>SUM(E25:E33)</f>
        <v>2343000</v>
      </c>
      <c r="F34" s="97">
        <f>SUM(F25:F33)</f>
        <v>2873000</v>
      </c>
    </row>
    <row r="35" spans="1:8" x14ac:dyDescent="0.2">
      <c r="B35" s="93" t="s">
        <v>35</v>
      </c>
      <c r="C35" s="109"/>
      <c r="D35" s="52">
        <v>0.85</v>
      </c>
      <c r="E35" s="52">
        <v>0.9</v>
      </c>
      <c r="F35" s="53">
        <v>0.95</v>
      </c>
    </row>
    <row r="36" spans="1:8" ht="13.5" thickBot="1" x14ac:dyDescent="0.25">
      <c r="B36" s="75" t="s">
        <v>36</v>
      </c>
      <c r="C36" s="110"/>
      <c r="D36" s="98">
        <f>+D34*D35</f>
        <v>1075250</v>
      </c>
      <c r="E36" s="98">
        <f>+E34*E35</f>
        <v>2108700</v>
      </c>
      <c r="F36" s="99">
        <f>+F34*F35</f>
        <v>2729350</v>
      </c>
    </row>
    <row r="37" spans="1:8" x14ac:dyDescent="0.2">
      <c r="A37" s="4"/>
      <c r="B37" s="7"/>
      <c r="C37" s="7"/>
      <c r="D37" s="54"/>
      <c r="E37" s="54"/>
      <c r="F37" s="54"/>
    </row>
    <row r="38" spans="1:8" ht="15" x14ac:dyDescent="0.25">
      <c r="B38" s="85" t="s">
        <v>1</v>
      </c>
      <c r="C38" s="86" t="s">
        <v>2</v>
      </c>
      <c r="D38" s="87" t="s">
        <v>3</v>
      </c>
      <c r="E38" s="87" t="s">
        <v>4</v>
      </c>
      <c r="F38" s="87" t="s">
        <v>5</v>
      </c>
    </row>
    <row r="39" spans="1:8" ht="13.5" customHeight="1" x14ac:dyDescent="0.2">
      <c r="B39" s="9" t="s">
        <v>0</v>
      </c>
      <c r="C39" s="57">
        <f>C57</f>
        <v>2790000</v>
      </c>
      <c r="D39" s="57">
        <f>D57</f>
        <v>135000</v>
      </c>
      <c r="E39" s="57">
        <f>E57</f>
        <v>105000</v>
      </c>
      <c r="F39" s="57">
        <f>F57</f>
        <v>80000</v>
      </c>
    </row>
    <row r="40" spans="1:8" s="33" customFormat="1" x14ac:dyDescent="0.2">
      <c r="B40" s="34"/>
      <c r="C40" s="40"/>
      <c r="D40" s="40"/>
      <c r="E40" s="40"/>
      <c r="F40" s="40"/>
    </row>
    <row r="41" spans="1:8" ht="15" x14ac:dyDescent="0.25">
      <c r="B41" s="85" t="s">
        <v>8</v>
      </c>
      <c r="C41" s="88" t="s">
        <v>2</v>
      </c>
      <c r="D41" s="89" t="s">
        <v>3</v>
      </c>
      <c r="E41" s="89" t="s">
        <v>4</v>
      </c>
      <c r="F41" s="89" t="s">
        <v>5</v>
      </c>
    </row>
    <row r="42" spans="1:8" ht="13.5" customHeight="1" x14ac:dyDescent="0.2">
      <c r="B42" s="47" t="s">
        <v>12</v>
      </c>
      <c r="C42" s="58">
        <f>C36-C39</f>
        <v>-2790000</v>
      </c>
      <c r="D42" s="58">
        <f>D36-D39</f>
        <v>940250</v>
      </c>
      <c r="E42" s="58">
        <f>E36-E39</f>
        <v>2003700</v>
      </c>
      <c r="F42" s="59">
        <f>F36-F39</f>
        <v>2649350</v>
      </c>
    </row>
    <row r="43" spans="1:8" ht="13.5" customHeight="1" x14ac:dyDescent="0.2">
      <c r="B43" s="46" t="s">
        <v>13</v>
      </c>
      <c r="C43" s="60">
        <f>C42</f>
        <v>-2790000</v>
      </c>
      <c r="D43" s="60">
        <f>C43+D42</f>
        <v>-1849750</v>
      </c>
      <c r="E43" s="60">
        <f>D43+E42</f>
        <v>153950</v>
      </c>
      <c r="F43" s="61">
        <f>E43+F42</f>
        <v>2803300</v>
      </c>
    </row>
    <row r="44" spans="1:8" x14ac:dyDescent="0.2">
      <c r="A44" s="4"/>
      <c r="B44" s="6"/>
      <c r="C44" s="41"/>
      <c r="D44" s="42"/>
      <c r="E44" s="42"/>
      <c r="F44" s="42"/>
    </row>
    <row r="45" spans="1:8" ht="15" x14ac:dyDescent="0.25">
      <c r="B45" s="85" t="s">
        <v>32</v>
      </c>
      <c r="C45" s="88" t="s">
        <v>2</v>
      </c>
      <c r="D45" s="89" t="s">
        <v>3</v>
      </c>
      <c r="E45" s="89" t="s">
        <v>4</v>
      </c>
      <c r="F45" s="89" t="s">
        <v>5</v>
      </c>
    </row>
    <row r="46" spans="1:8" ht="13.5" customHeight="1" x14ac:dyDescent="0.2">
      <c r="B46" s="43" t="s">
        <v>14</v>
      </c>
      <c r="C46" s="58">
        <f>C57/(1+$C$60)^C$24</f>
        <v>2790000</v>
      </c>
      <c r="D46" s="58">
        <f>D57/((1+$C$60)^D$24)</f>
        <v>117391.3043478261</v>
      </c>
      <c r="E46" s="58">
        <f>E57/((1+$C$60)^E$24)</f>
        <v>79395.085066162588</v>
      </c>
      <c r="F46" s="59">
        <f>F57/((1+$C$60)^F$24)</f>
        <v>52601.29859455907</v>
      </c>
    </row>
    <row r="47" spans="1:8" ht="13.5" customHeight="1" x14ac:dyDescent="0.2">
      <c r="B47" s="44" t="s">
        <v>15</v>
      </c>
      <c r="C47" s="62">
        <f>C36/(1+$E$60)^C24</f>
        <v>0</v>
      </c>
      <c r="D47" s="62">
        <f>D36/((1+$C$60)^D$24)</f>
        <v>935000.00000000012</v>
      </c>
      <c r="E47" s="62">
        <f>E36/((1+$C$60)^E$24)</f>
        <v>1594480.1512287338</v>
      </c>
      <c r="F47" s="63">
        <f>F36/((1+$C$60)^F$24)</f>
        <v>1794591.9289882474</v>
      </c>
    </row>
    <row r="48" spans="1:8" ht="13.5" customHeight="1" x14ac:dyDescent="0.2">
      <c r="B48" s="45" t="s">
        <v>16</v>
      </c>
      <c r="C48" s="64">
        <f>C47-C46</f>
        <v>-2790000</v>
      </c>
      <c r="D48" s="64">
        <f>D47-D46</f>
        <v>817608.69565217406</v>
      </c>
      <c r="E48" s="64">
        <f>E47-E46</f>
        <v>1515085.0661625713</v>
      </c>
      <c r="F48" s="65">
        <f>F47-F46</f>
        <v>1741990.6303936883</v>
      </c>
    </row>
    <row r="49" spans="2:6" ht="13.5" customHeight="1" x14ac:dyDescent="0.2">
      <c r="B49" s="46" t="s">
        <v>17</v>
      </c>
      <c r="C49" s="60">
        <f>C48</f>
        <v>-2790000</v>
      </c>
      <c r="D49" s="60">
        <f>C49+D48</f>
        <v>-1972391.3043478259</v>
      </c>
      <c r="E49" s="60">
        <f>D49+E48</f>
        <v>-457306.23818525462</v>
      </c>
      <c r="F49" s="61">
        <f>E49+F48</f>
        <v>1284684.3922084337</v>
      </c>
    </row>
    <row r="50" spans="2:6" x14ac:dyDescent="0.2">
      <c r="B50" s="6"/>
      <c r="C50" s="42"/>
      <c r="D50" s="42"/>
      <c r="E50" s="42"/>
      <c r="F50" s="42"/>
    </row>
    <row r="51" spans="2:6" ht="15" x14ac:dyDescent="0.25">
      <c r="B51" s="102" t="s">
        <v>18</v>
      </c>
      <c r="C51" s="90" t="s">
        <v>2</v>
      </c>
      <c r="D51" s="90" t="s">
        <v>3</v>
      </c>
      <c r="E51" s="90" t="s">
        <v>4</v>
      </c>
      <c r="F51" s="91" t="s">
        <v>5</v>
      </c>
    </row>
    <row r="52" spans="2:6" ht="13.5" customHeight="1" x14ac:dyDescent="0.2">
      <c r="B52" s="45" t="s">
        <v>18</v>
      </c>
      <c r="C52" s="67">
        <v>1900000</v>
      </c>
      <c r="D52" s="67">
        <v>0</v>
      </c>
      <c r="E52" s="67">
        <v>0</v>
      </c>
      <c r="F52" s="67">
        <v>0</v>
      </c>
    </row>
    <row r="53" spans="2:6" ht="13.5" customHeight="1" x14ac:dyDescent="0.2">
      <c r="B53" s="45" t="s">
        <v>19</v>
      </c>
      <c r="C53" s="68">
        <v>800000</v>
      </c>
      <c r="D53" s="68">
        <v>0</v>
      </c>
      <c r="E53" s="68">
        <v>0</v>
      </c>
      <c r="F53" s="68">
        <v>0</v>
      </c>
    </row>
    <row r="54" spans="2:6" ht="13.5" customHeight="1" x14ac:dyDescent="0.2">
      <c r="B54" s="45" t="s">
        <v>28</v>
      </c>
      <c r="C54" s="68">
        <v>0</v>
      </c>
      <c r="D54" s="68">
        <v>100000</v>
      </c>
      <c r="E54" s="68">
        <v>80000</v>
      </c>
      <c r="F54" s="68">
        <v>65000</v>
      </c>
    </row>
    <row r="55" spans="2:6" ht="13.5" customHeight="1" x14ac:dyDescent="0.2">
      <c r="B55" s="45" t="s">
        <v>20</v>
      </c>
      <c r="C55" s="68">
        <v>90000</v>
      </c>
      <c r="D55" s="68">
        <v>35000</v>
      </c>
      <c r="E55" s="68">
        <v>25000</v>
      </c>
      <c r="F55" s="68">
        <v>15000</v>
      </c>
    </row>
    <row r="56" spans="2:6" ht="13.5" customHeight="1" x14ac:dyDescent="0.2">
      <c r="B56" s="45" t="s">
        <v>21</v>
      </c>
      <c r="C56" s="68">
        <v>0</v>
      </c>
      <c r="D56" s="68">
        <v>0</v>
      </c>
      <c r="E56" s="68">
        <v>0</v>
      </c>
      <c r="F56" s="68">
        <v>0</v>
      </c>
    </row>
    <row r="57" spans="2:6" ht="13.5" customHeight="1" x14ac:dyDescent="0.2">
      <c r="B57" s="66" t="s">
        <v>37</v>
      </c>
      <c r="C57" s="57">
        <f>SUM(C52:C56)</f>
        <v>2790000</v>
      </c>
      <c r="D57" s="57">
        <f>SUM(D52:D56)</f>
        <v>135000</v>
      </c>
      <c r="E57" s="57">
        <f>SUM(E52:E56)</f>
        <v>105000</v>
      </c>
      <c r="F57" s="57">
        <f>SUM(F52:F56)</f>
        <v>80000</v>
      </c>
    </row>
    <row r="58" spans="2:6" ht="14.25" customHeight="1" x14ac:dyDescent="0.2">
      <c r="B58" s="1"/>
      <c r="C58" s="1"/>
      <c r="D58" s="3"/>
      <c r="E58" s="3"/>
      <c r="F58" s="3"/>
    </row>
    <row r="59" spans="2:6" ht="15" x14ac:dyDescent="0.25">
      <c r="B59" s="103" t="s">
        <v>40</v>
      </c>
      <c r="C59" s="92"/>
      <c r="D59" s="10"/>
      <c r="E59" s="10"/>
      <c r="F59" s="10"/>
    </row>
    <row r="60" spans="2:6" ht="13.5" customHeight="1" x14ac:dyDescent="0.2">
      <c r="B60" s="51" t="s">
        <v>22</v>
      </c>
      <c r="C60" s="38">
        <v>0.15</v>
      </c>
      <c r="D60" s="3"/>
    </row>
    <row r="61" spans="2:6" ht="13.5" customHeight="1" x14ac:dyDescent="0.25">
      <c r="B61" s="45" t="s">
        <v>23</v>
      </c>
      <c r="C61" s="100">
        <f>NPV($C$60,D42:F42)+C42</f>
        <v>1284684.3922084332</v>
      </c>
      <c r="D61" s="12"/>
      <c r="E61" s="13" t="s">
        <v>6</v>
      </c>
      <c r="F61" s="12"/>
    </row>
    <row r="62" spans="2:6" ht="13.5" customHeight="1" thickBot="1" x14ac:dyDescent="0.25">
      <c r="B62" s="48" t="s">
        <v>26</v>
      </c>
      <c r="C62" s="39"/>
      <c r="D62" s="37">
        <f>$D$47/($D$46+$C$46)</f>
        <v>0.32159413787946767</v>
      </c>
      <c r="E62" s="37">
        <f>SUM($D$47:$E$47)/SUM($C$46:$E$46)</f>
        <v>0.84689020955563588</v>
      </c>
      <c r="F62" s="37">
        <f>SUM($D$47:$F$47)/SUM($C$46:$F$46)</f>
        <v>1.4226786853407891</v>
      </c>
    </row>
    <row r="63" spans="2:6" ht="13.5" customHeight="1" thickBot="1" x14ac:dyDescent="0.3">
      <c r="B63" s="46" t="s">
        <v>24</v>
      </c>
      <c r="C63" s="101">
        <f>IF(F43&lt;=0,"After Year 3",IF(E43&lt;=0,(F42-F43)/F42+2,IF(D43&lt;=0,(E42-E43)/E42+1,IF(C42&lt;=0,(D42-D43)/D42,(C39)/D36))))</f>
        <v>1.9231671407895394</v>
      </c>
      <c r="D63" s="14"/>
      <c r="E63" s="12"/>
      <c r="F63" s="12"/>
    </row>
    <row r="64" spans="2:6" ht="15.75" x14ac:dyDescent="0.25">
      <c r="B64" s="6"/>
      <c r="C64" s="15"/>
      <c r="D64" s="16"/>
      <c r="E64" s="12"/>
      <c r="F64" s="12"/>
    </row>
    <row r="65" spans="2:3" ht="15" x14ac:dyDescent="0.2">
      <c r="C65" s="5"/>
    </row>
    <row r="66" spans="2:3" ht="15" x14ac:dyDescent="0.2">
      <c r="C66" s="5"/>
    </row>
    <row r="67" spans="2:3" ht="15" x14ac:dyDescent="0.2">
      <c r="C67" s="5"/>
    </row>
    <row r="68" spans="2:3" ht="15" x14ac:dyDescent="0.2">
      <c r="B68" s="11"/>
      <c r="C68" s="5"/>
    </row>
    <row r="69" spans="2:3" ht="15" x14ac:dyDescent="0.2">
      <c r="B69" s="11"/>
    </row>
    <row r="70" spans="2:3" ht="15" x14ac:dyDescent="0.2">
      <c r="C70" s="5"/>
    </row>
    <row r="71" spans="2:3" ht="15" x14ac:dyDescent="0.2">
      <c r="C71" s="5"/>
    </row>
    <row r="73" spans="2:3" ht="15" x14ac:dyDescent="0.2">
      <c r="C73" s="5"/>
    </row>
    <row r="74" spans="2:3" ht="15" x14ac:dyDescent="0.2">
      <c r="C74" s="5"/>
    </row>
    <row r="76" spans="2:3" ht="15" x14ac:dyDescent="0.2">
      <c r="C76" s="5"/>
    </row>
    <row r="77" spans="2:3" ht="15" x14ac:dyDescent="0.2">
      <c r="C77" s="5"/>
    </row>
    <row r="78" spans="2:3" ht="15" x14ac:dyDescent="0.2">
      <c r="C78" s="5"/>
    </row>
    <row r="79" spans="2:3" ht="15" x14ac:dyDescent="0.2">
      <c r="C79" s="5"/>
    </row>
    <row r="80" spans="2:3" ht="15" x14ac:dyDescent="0.2">
      <c r="C80" s="5"/>
    </row>
    <row r="81" spans="3:3" ht="15" x14ac:dyDescent="0.2">
      <c r="C81" s="5"/>
    </row>
    <row r="82" spans="3:3" ht="15" x14ac:dyDescent="0.2">
      <c r="C82" s="5"/>
    </row>
    <row r="83" spans="3:3" ht="15" x14ac:dyDescent="0.2">
      <c r="C83" s="5"/>
    </row>
    <row r="84" spans="3:3" ht="15" x14ac:dyDescent="0.2">
      <c r="C84" s="5"/>
    </row>
    <row r="85" spans="3:3" ht="15" x14ac:dyDescent="0.2">
      <c r="C85" s="5"/>
    </row>
    <row r="86" spans="3:3" ht="15" x14ac:dyDescent="0.2">
      <c r="C86" s="5"/>
    </row>
    <row r="88" spans="3:3" ht="15" x14ac:dyDescent="0.2">
      <c r="C88" s="5"/>
    </row>
    <row r="89" spans="3:3" ht="15" x14ac:dyDescent="0.2">
      <c r="C89" s="5"/>
    </row>
  </sheetData>
  <dataConsolidate/>
  <mergeCells count="5">
    <mergeCell ref="B2:C2"/>
    <mergeCell ref="C34:C36"/>
    <mergeCell ref="C23:F23"/>
    <mergeCell ref="B23:B24"/>
    <mergeCell ref="B13:D20"/>
  </mergeCells>
  <phoneticPr fontId="0" type="noConversion"/>
  <pageMargins left="0.75" right="0.75" top="0.75" bottom="0.75" header="0.5" footer="0.5"/>
  <pageSetup orientation="landscape" horizontalDpi="4294967292" r:id="rId1"/>
  <headerFooter alignWithMargins="0"/>
  <rowBreaks count="1" manualBreakCount="1">
    <brk id="36" max="5" man="1"/>
  </rowBreaks>
  <ignoredErrors>
    <ignoredError sqref="D34:F34" formulaRange="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OOFile" ma:contentTypeID="0x0101006025706CF4CD034688BEBAE97A2E701D020200C3831ACA17D8814887A164412888521E" ma:contentTypeVersion="7" ma:contentTypeDescription="Create a new document." ma:contentTypeScope="" ma:versionID="ed1fea5d08807278759d338940aa9e8f">
  <xsd:schema xmlns:xsd="http://www.w3.org/2001/XMLSchema" xmlns:xs="http://www.w3.org/2001/XMLSchema" xmlns:p="http://schemas.microsoft.com/office/2006/metadata/properties" xmlns:ns2="145c5697-5eb5-440b-b2f1-a8273fb59250" targetNamespace="http://schemas.microsoft.com/office/2006/metadata/properties" ma:root="true" ma:fieldsID="174e4b03d57b3d621fa064bbab783e99" ns2:_="">
    <xsd:import namespace="145c5697-5eb5-440b-b2f1-a8273fb59250"/>
    <xsd:element name="properties">
      <xsd:complexType>
        <xsd:sequence>
          <xsd:element name="documentManagement">
            <xsd:complexType>
              <xsd:all>
                <xsd:element ref="ns2:AssetId" minOccurs="0"/>
                <xsd:element ref="ns2:AuthoringAssetId" minOccurs="0"/>
                <xsd:element ref="ns2:AssetType" minOccurs="0"/>
                <xsd:element ref="ns2:Markets" minOccurs="0"/>
                <xsd:element ref="ns2:NumericAssetId" minOccurs="0"/>
                <xsd:element ref="ns2:AppV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5c5697-5eb5-440b-b2f1-a8273fb59250" elementFormDefault="qualified">
    <xsd:import namespace="http://schemas.microsoft.com/office/2006/documentManagement/types"/>
    <xsd:import namespace="http://schemas.microsoft.com/office/infopath/2007/PartnerControls"/>
    <xsd:element name="AssetId" ma:index="8" nillable="true" ma:displayName="AssetId" ma:indexed="true" ma:internalName="AssetId" ma:readOnly="false">
      <xsd:simpleType>
        <xsd:restriction base="dms:Text"/>
      </xsd:simpleType>
    </xsd:element>
    <xsd:element name="AuthoringAssetId" ma:index="9" nillable="true" ma:displayName="AuthoringAssetId" ma:indexed="true" ma:internalName="AuthoringAssetId" ma:readOnly="false">
      <xsd:simpleType>
        <xsd:restriction base="dms:Text"/>
      </xsd:simpleType>
    </xsd:element>
    <xsd:element name="AssetType" ma:index="10" nillable="true" ma:displayName="AssetType" ma:internalName="AssetType" ma:readOnly="false">
      <xsd:simpleType>
        <xsd:restriction base="dms:Text"/>
      </xsd:simpleType>
    </xsd:element>
    <xsd:element name="Markets" ma:index="11" nillable="true" ma:displayName="Markets" ma:internalName="Markets" ma:readOnly="false">
      <xsd:simpleType>
        <xsd:restriction base="dms:Text"/>
      </xsd:simpleType>
    </xsd:element>
    <xsd:element name="NumericAssetId" ma:index="12" nillable="true" ma:displayName="NumericAssetId" ma:indexed="true" ma:internalName="NumericAssetId" ma:readOnly="false">
      <xsd:simpleType>
        <xsd:restriction base="dms:Unknown"/>
      </xsd:simpleType>
    </xsd:element>
    <xsd:element name="AppVer" ma:index="13" nillable="true" ma:displayName="AppVer" ma:internalName="AppVer"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Props1.xml><?xml version="1.0" encoding="utf-8"?>
<ds:datastoreItem xmlns:ds="http://schemas.openxmlformats.org/officeDocument/2006/customXml" ds:itemID="{6F631FEE-A0F7-46E2-ABD1-4D05167E75D0}">
  <ds:schemaRefs>
    <ds:schemaRef ds:uri="http://schemas.microsoft.com/sharepoint/v3/contenttype/forms"/>
  </ds:schemaRefs>
</ds:datastoreItem>
</file>

<file path=customXml/itemProps2.xml><?xml version="1.0" encoding="utf-8"?>
<ds:datastoreItem xmlns:ds="http://schemas.openxmlformats.org/officeDocument/2006/customXml" ds:itemID="{8DA7736A-AB22-4C0E-A102-5CC33EEC43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5c5697-5eb5-440b-b2f1-a8273fb592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2B5AE8C-EDD0-4395-ADB8-CCEDA47AE0CD}">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Return-on-investment analysis</vt:lpstr>
      <vt:lpstr>Benefits_Realized</vt:lpstr>
      <vt:lpstr>Cash___ROI_Statement</vt:lpstr>
      <vt:lpstr>Discounted_Cash_Flow</vt:lpstr>
      <vt:lpstr>NPV</vt:lpstr>
      <vt:lpstr>Payback__years</vt:lpstr>
      <vt:lpstr>'Return-on-investment analysis'!Print_Area</vt:lpstr>
      <vt:lpstr>ROI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Vaishnav, Dhwani</cp:lastModifiedBy>
  <cp:lastPrinted>2004-10-27T17:23:46Z</cp:lastPrinted>
  <dcterms:created xsi:type="dcterms:W3CDTF">2000-04-26T18:30:49Z</dcterms:created>
  <dcterms:modified xsi:type="dcterms:W3CDTF">2023-08-02T19:30:21Z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en-us</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1779</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PFriendlyName">
    <vt:lpwstr>{My Templates}</vt:lpwstr>
  </property>
  <property fmtid="{D5CDD505-2E9C-101B-9397-08002B2CF9AE}" pid="12" name="IsSearchable">
    <vt:lpwstr>false</vt:lpwstr>
  </property>
  <property fmtid="{D5CDD505-2E9C-101B-9397-08002B2CF9AE}" pid="13" name="NumericId">
    <vt:lpwstr>-1</vt:lpwstr>
  </property>
  <property fmtid="{D5CDD505-2E9C-101B-9397-08002B2CF9AE}" pid="14" name="PublishTargets">
    <vt:lpwstr>OfficeOnline</vt:lpwstr>
  </property>
  <property fmtid="{D5CDD505-2E9C-101B-9397-08002B2CF9AE}" pid="15" name="TimesCloned">
    <vt:lpwstr>3</vt:lpwstr>
  </property>
  <property fmtid="{D5CDD505-2E9C-101B-9397-08002B2CF9AE}" pid="16" name="AssetId">
    <vt:lpwstr>TS001158989</vt:lpwstr>
  </property>
  <property fmtid="{D5CDD505-2E9C-101B-9397-08002B2CF9AE}" pid="17" name="TPLaunchHelpLinkType">
    <vt:lpwstr>Template</vt:lpwstr>
  </property>
  <property fmtid="{D5CDD505-2E9C-101B-9397-08002B2CF9AE}" pid="18" name="SourceTitle">
    <vt:lpwstr>Capital budgeting — return-on-investment (ROI) analysis</vt:lpwstr>
  </property>
  <property fmtid="{D5CDD505-2E9C-101B-9397-08002B2CF9AE}" pid="19" name="TPLaunchHelpLink">
    <vt:lpwstr/>
  </property>
  <property fmtid="{D5CDD505-2E9C-101B-9397-08002B2CF9AE}" pid="20" name="APEditor">
    <vt:lpwstr>92</vt:lpwstr>
  </property>
  <property fmtid="{D5CDD505-2E9C-101B-9397-08002B2CF9AE}" pid="21" name="TPApplication">
    <vt:lpwstr>Excel</vt:lpwstr>
  </property>
  <property fmtid="{D5CDD505-2E9C-101B-9397-08002B2CF9AE}" pid="22" name="Provider">
    <vt:lpwstr>EY001155981</vt:lpwstr>
  </property>
  <property fmtid="{D5CDD505-2E9C-101B-9397-08002B2CF9AE}" pid="23" name="OpenTemplate">
    <vt:lpwstr>true</vt:lpwstr>
  </property>
  <property fmtid="{D5CDD505-2E9C-101B-9397-08002B2CF9AE}" pid="24" name="UACurrentWords">
    <vt:lpwstr>0</vt:lpwstr>
  </property>
  <property fmtid="{D5CDD505-2E9C-101B-9397-08002B2CF9AE}" pid="25" name="Applications">
    <vt:lpwstr>79;#Template 12;#22;#Excel 2003;#347;#Work Essentials 12;#23;#Microsoft Office Excel 2007</vt:lpwstr>
  </property>
  <property fmtid="{D5CDD505-2E9C-101B-9397-08002B2CF9AE}" pid="26" name="UALocRecommendation">
    <vt:lpwstr>Never Localize</vt:lpwstr>
  </property>
  <property fmtid="{D5CDD505-2E9C-101B-9397-08002B2CF9AE}" pid="27" name="Title">
    <vt:lpwstr>Capital budgeting — return-on-investment (ROI) analysis</vt:lpwstr>
  </property>
  <property fmtid="{D5CDD505-2E9C-101B-9397-08002B2CF9AE}" pid="28" name="TemplateStatus">
    <vt:lpwstr>Complete</vt:lpwstr>
  </property>
  <property fmtid="{D5CDD505-2E9C-101B-9397-08002B2CF9AE}" pid="29" name="ContentTypeId">
    <vt:lpwstr>0x0101006025706CF4CD034688BEBAE97A2E701D020200C3831ACA17D8814887A164412888521E</vt:lpwstr>
  </property>
  <property fmtid="{D5CDD505-2E9C-101B-9397-08002B2CF9AE}" pid="30" name="IsDeleted">
    <vt:lpwstr>false</vt:lpwstr>
  </property>
  <property fmtid="{D5CDD505-2E9C-101B-9397-08002B2CF9AE}" pid="31" name="UANotes">
    <vt:lpwstr>WE template</vt:lpwstr>
  </property>
  <property fmtid="{D5CDD505-2E9C-101B-9397-08002B2CF9AE}" pid="32" name="ShowIn">
    <vt:lpwstr>Show everywhere</vt:lpwstr>
  </property>
  <property fmtid="{D5CDD505-2E9C-101B-9397-08002B2CF9AE}" pid="33" name="PublishStatusLookup">
    <vt:lpwstr>259551</vt:lpwstr>
  </property>
  <property fmtid="{D5CDD505-2E9C-101B-9397-08002B2CF9AE}" pid="34" name="TPClientViewer">
    <vt:lpwstr>Microsoft Office Excel</vt:lpwstr>
  </property>
  <property fmtid="{D5CDD505-2E9C-101B-9397-08002B2CF9AE}" pid="35" name="TPComponent">
    <vt:lpwstr>EXCELFiles</vt:lpwstr>
  </property>
  <property fmtid="{D5CDD505-2E9C-101B-9397-08002B2CF9AE}" pid="36" name="TPNamespace">
    <vt:lpwstr>EXCEL</vt:lpwstr>
  </property>
  <property fmtid="{D5CDD505-2E9C-101B-9397-08002B2CF9AE}" pid="37" name="APTrustLevel">
    <vt:lpwstr>1.00000000000000</vt:lpwstr>
  </property>
  <property fmtid="{D5CDD505-2E9C-101B-9397-08002B2CF9AE}" pid="38" name="TrustLevel">
    <vt:lpwstr>Microsoft Managed Content</vt:lpwstr>
  </property>
  <property fmtid="{D5CDD505-2E9C-101B-9397-08002B2CF9AE}" pid="39" name="Content Type">
    <vt:lpwstr>OOFile</vt:lpwstr>
  </property>
  <property fmtid="{D5CDD505-2E9C-101B-9397-08002B2CF9AE}" pid="40" name="AuthoringAssetId">
    <vt:lpwstr>TP001158989</vt:lpwstr>
  </property>
</Properties>
</file>