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ja\IdeaProjects\ebegu\ebegu-server\src\main\resources\reporting\"/>
    </mc:Choice>
  </mc:AlternateContent>
  <xr:revisionPtr revIDLastSave="0" documentId="13_ncr:1_{5DC9CEA1-F18E-4DC9-9B0D-D1BD5A69BE8B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Data" sheetId="1" r:id="rId1"/>
  </sheets>
  <definedNames>
    <definedName name="bgPensum">Data!$P$8</definedName>
    <definedName name="eingabeLastenausgleich">Data!$V$8</definedName>
    <definedName name="selbstbehaltGemeinde">Data!$U$8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1" l="1"/>
  <c r="J8" i="1"/>
  <c r="K8" i="1" s="1"/>
  <c r="L8" i="1" s="1"/>
  <c r="M8" i="1" s="1"/>
  <c r="I8" i="1"/>
  <c r="V8" i="1"/>
  <c r="U8" i="1"/>
</calcChain>
</file>

<file path=xl/sharedStrings.xml><?xml version="1.0" encoding="utf-8"?>
<sst xmlns="http://schemas.openxmlformats.org/spreadsheetml/2006/main" count="41" uniqueCount="41">
  <si>
    <t>{nameGemeinde}</t>
  </si>
  <si>
    <t>{nameGemeindeTitle}</t>
  </si>
  <si>
    <t>{repeatRow}</t>
  </si>
  <si>
    <t>{lastenausgleichDatenTitle}</t>
  </si>
  <si>
    <t>{parameterTitle}</t>
  </si>
  <si>
    <t>{referenznummerTitle}</t>
  </si>
  <si>
    <t>{referenznummer}</t>
  </si>
  <si>
    <t>{bfsNummerTitle}</t>
  </si>
  <si>
    <t>{bfsNummer}</t>
  </si>
  <si>
    <t>{nachnameTitle}</t>
  </si>
  <si>
    <t>{nachname}</t>
  </si>
  <si>
    <t>{vornameTitle}</t>
  </si>
  <si>
    <t>{vorname}</t>
  </si>
  <si>
    <t>{geburtsdatumTitle}</t>
  </si>
  <si>
    <t>{geburtsdatum}</t>
  </si>
  <si>
    <t>{vonTitle}</t>
  </si>
  <si>
    <t>{von}</t>
  </si>
  <si>
    <t>{bisTitle}</t>
  </si>
  <si>
    <t>{bis}</t>
  </si>
  <si>
    <t>{institutionTitle}</t>
  </si>
  <si>
    <t>{institution}</t>
  </si>
  <si>
    <t>{betreuungsangebotTypTitle}</t>
  </si>
  <si>
    <t>{betreuungsangebotTyp}</t>
  </si>
  <si>
    <t>{bgPensumTitle}</t>
  </si>
  <si>
    <t>{bgPensum}</t>
  </si>
  <si>
    <t>{keinSelbstbehaltDurchGemeindeTitle}</t>
  </si>
  <si>
    <t>{keinSelbstbehaltDurchGemeinde}</t>
  </si>
  <si>
    <t>{gutscheinTitle}</t>
  </si>
  <si>
    <t>{gutschein}</t>
  </si>
  <si>
    <t>{jahrTitle}</t>
  </si>
  <si>
    <t>{jahr}</t>
  </si>
  <si>
    <t>{selbstbehaltGemeindeTitle}</t>
  </si>
  <si>
    <t>{eingabeLastenausgleichTitle}</t>
  </si>
  <si>
    <t>{korrekturTitle}</t>
  </si>
  <si>
    <t>{isKorrektur}</t>
  </si>
  <si>
    <t>Monatstart</t>
  </si>
  <si>
    <t>Monatsende</t>
  </si>
  <si>
    <t>Anzahl Tage Monat</t>
  </si>
  <si>
    <t>Anteil Monat</t>
  </si>
  <si>
    <t>Anteil Jahr</t>
  </si>
  <si>
    <t>{jaehrlichesBGPensumTitle}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</si>
</sst>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CHF&quot;\ * #,##0.00_ ;_ &quot;CHF&quot;\ * \-#,##0.00_ ;_ &quot;CHF&quot;\ * &quot;-&quot;??_ ;_ @_ "/>
    <numFmt numFmtId="164" formatCode="&quot;CHF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4" fillId="0" borderId="0" xfId="0" applyFont="1"/>
    <xf numFmtId="0" fontId="1" fillId="0" borderId="0" xfId="3"/>
    <xf numFmtId="0" fontId="5" fillId="0" borderId="0" xfId="3" applyFont="1"/>
    <xf numFmtId="0" fontId="2" fillId="0" borderId="0" xfId="3" applyFont="1"/>
    <xf numFmtId="1" fontId="1" fillId="3" borderId="1" xfId="3" applyNumberFormat="1" applyFill="1" applyBorder="1"/>
    <xf numFmtId="14" fontId="1" fillId="0" borderId="0" xfId="3" applyNumberFormat="1"/>
    <xf numFmtId="14" fontId="0" fillId="2" borderId="1" xfId="0" applyNumberFormat="1" applyFill="1" applyBorder="1" applyAlignment="1">
      <alignment wrapText="1"/>
    </xf>
    <xf numFmtId="14" fontId="0" fillId="0" borderId="1" xfId="0" applyNumberFormat="1" applyBorder="1"/>
    <xf numFmtId="14" fontId="0" fillId="0" borderId="0" xfId="0" applyNumberFormat="1"/>
    <xf numFmtId="10" fontId="1" fillId="0" borderId="0" xfId="3" applyNumberFormat="1"/>
    <xf numFmtId="10" fontId="0" fillId="2" borderId="1" xfId="0" applyNumberFormat="1" applyFill="1" applyBorder="1" applyAlignment="1">
      <alignment wrapText="1"/>
    </xf>
    <xf numFmtId="10" fontId="0" fillId="0" borderId="1" xfId="0" applyNumberFormat="1" applyBorder="1"/>
    <xf numFmtId="10" fontId="0" fillId="0" borderId="0" xfId="0" applyNumberFormat="1"/>
    <xf numFmtId="164" fontId="1" fillId="0" borderId="0" xfId="3" applyNumberFormat="1"/>
    <xf numFmtId="164" fontId="0" fillId="2" borderId="1" xfId="0" applyNumberFormat="1" applyFill="1" applyBorder="1" applyAlignment="1">
      <alignment wrapText="1"/>
    </xf>
    <xf numFmtId="164" fontId="0" fillId="0" borderId="1" xfId="0" applyNumberFormat="1" applyBorder="1"/>
    <xf numFmtId="164" fontId="0" fillId="0" borderId="0" xfId="0" applyNumberFormat="1"/>
    <xf numFmtId="0" fontId="1" fillId="0" borderId="0" xfId="3" applyAlignment="1">
      <alignment horizontal="center"/>
    </xf>
    <xf numFmtId="0" fontId="1" fillId="4" borderId="2" xfId="3" applyFill="1" applyBorder="1" applyAlignment="1">
      <alignment vertical="top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left" wrapText="1"/>
    </xf>
    <xf numFmtId="164" fontId="0" fillId="2" borderId="2" xfId="0" applyNumberFormat="1" applyFill="1" applyBorder="1" applyAlignment="1">
      <alignment wrapText="1"/>
    </xf>
  </cellXfs>
  <cellStyles count="7">
    <cellStyle name="Prozent 2" xfId="4" xr:uid="{D49F03AA-E03A-4E8D-8E43-917A169A7D56}"/>
    <cellStyle name="Prozent 3" xfId="2" xr:uid="{E0BCA340-BEA6-4A70-B197-40BE5F4D95F5}"/>
    <cellStyle name="Standard" xfId="0" builtinId="0"/>
    <cellStyle name="Standard 2" xfId="3" xr:uid="{9907BC74-2BE0-4700-9733-D73FA1902CFF}"/>
    <cellStyle name="Standard 3" xfId="1" xr:uid="{E6B6D074-FC9F-4224-AC82-F19DAC56A154}"/>
    <cellStyle name="Währung 2" xfId="5" xr:uid="{A3CF4752-6CFF-4DD8-BEB5-2CCE0DA3F59B}"/>
    <cellStyle name="Währung 2 2" xfId="6" xr:uid="{B240190E-49D2-4D8C-AF78-2D312B546D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8"/>
  <sheetViews>
    <sheetView tabSelected="1" workbookViewId="0"/>
  </sheetViews>
  <sheetFormatPr baseColWidth="10" defaultRowHeight="15" x14ac:dyDescent="0.25"/>
  <cols>
    <col min="1" max="1" width="26.7109375" customWidth="1"/>
    <col min="2" max="2" width="22.42578125" customWidth="1"/>
    <col min="3" max="3" width="23.28515625" customWidth="1"/>
    <col min="4" max="4" width="18.140625" bestFit="1" customWidth="1"/>
    <col min="6" max="6" width="19.7109375" style="12" customWidth="1"/>
    <col min="7" max="7" width="13.5703125" style="12" bestFit="1" customWidth="1"/>
    <col min="8" max="8" width="13.7109375" style="12" customWidth="1"/>
    <col min="9" max="13" width="13.7109375" style="12" hidden="1" customWidth="1"/>
    <col min="14" max="14" width="16.85546875" customWidth="1"/>
    <col min="15" max="15" width="11.28515625" bestFit="1" customWidth="1"/>
    <col min="16" max="16" width="21" style="16" bestFit="1" customWidth="1"/>
    <col min="17" max="17" width="21" style="16" customWidth="1"/>
    <col min="18" max="18" width="11.28515625" style="24" bestFit="1" customWidth="1"/>
    <col min="19" max="19" width="28.85546875" style="20" bestFit="1" customWidth="1"/>
    <col min="20" max="22" width="28.85546875" style="20" customWidth="1"/>
    <col min="23" max="23" width="11.42578125" bestFit="1" customWidth="1"/>
    <col min="25" max="26" width="0" hidden="1" customWidth="1"/>
    <col min="41" max="42" width="13.28515625" customWidth="1"/>
  </cols>
  <sheetData>
    <row r="1" spans="1:32" ht="21" x14ac:dyDescent="0.35">
      <c r="A1" s="6" t="s">
        <v>3</v>
      </c>
      <c r="B1" s="6"/>
      <c r="C1" s="5"/>
      <c r="D1" s="5"/>
      <c r="E1" s="5"/>
      <c r="F1" s="9"/>
      <c r="G1" s="9"/>
      <c r="H1" s="9"/>
      <c r="I1" s="9"/>
      <c r="J1" s="9"/>
      <c r="K1" s="9"/>
      <c r="L1" s="9"/>
      <c r="M1" s="9"/>
      <c r="N1" s="5"/>
      <c r="O1" s="5"/>
      <c r="P1" s="13"/>
      <c r="Q1" s="13"/>
      <c r="R1" s="21"/>
      <c r="S1" s="17"/>
      <c r="T1" s="17"/>
      <c r="U1" s="17"/>
      <c r="V1" s="17"/>
      <c r="W1" s="5"/>
      <c r="X1" s="5"/>
      <c r="Y1" s="5"/>
      <c r="Z1" s="5"/>
      <c r="AA1" s="5"/>
      <c r="AB1" s="5"/>
      <c r="AC1" s="5"/>
      <c r="AD1" s="5"/>
      <c r="AE1" s="5"/>
      <c r="AF1" s="5"/>
    </row>
    <row r="2" spans="1:32" x14ac:dyDescent="0.25">
      <c r="A2" s="5"/>
      <c r="B2" s="5"/>
      <c r="C2" s="5"/>
      <c r="D2" s="5"/>
      <c r="E2" s="5"/>
      <c r="F2" s="9"/>
      <c r="G2" s="9"/>
      <c r="H2" s="9"/>
      <c r="I2" s="9"/>
      <c r="J2" s="9"/>
      <c r="K2" s="9"/>
      <c r="L2" s="9"/>
      <c r="M2" s="9"/>
      <c r="N2" s="5"/>
      <c r="O2" s="5"/>
      <c r="P2" s="13"/>
      <c r="Q2" s="13"/>
      <c r="R2" s="21"/>
      <c r="S2" s="17"/>
      <c r="T2" s="17"/>
      <c r="U2" s="17"/>
      <c r="V2" s="17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1:32" x14ac:dyDescent="0.25">
      <c r="A3" s="4" t="s">
        <v>4</v>
      </c>
      <c r="B3" s="7"/>
      <c r="C3" s="5"/>
      <c r="D3" s="5"/>
      <c r="E3" s="5"/>
      <c r="F3" s="9"/>
      <c r="G3" s="9"/>
      <c r="H3" s="9"/>
      <c r="I3" s="9"/>
      <c r="J3" s="9"/>
      <c r="K3" s="9"/>
      <c r="L3" s="9"/>
      <c r="M3" s="9"/>
      <c r="N3" s="5"/>
      <c r="O3" s="5"/>
      <c r="P3" s="13"/>
      <c r="Q3" s="13"/>
      <c r="R3" s="21"/>
      <c r="S3" s="17"/>
      <c r="T3" s="17"/>
      <c r="U3" s="17"/>
      <c r="V3" s="17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 x14ac:dyDescent="0.25">
      <c r="A4" s="5" t="s">
        <v>29</v>
      </c>
      <c r="B4" s="8" t="s">
        <v>30</v>
      </c>
      <c r="C4" s="5"/>
      <c r="D4" s="5"/>
      <c r="E4" s="5"/>
      <c r="F4" s="9"/>
      <c r="G4" s="9"/>
      <c r="H4" s="9"/>
      <c r="I4" s="9"/>
      <c r="J4" s="9"/>
      <c r="K4" s="9"/>
      <c r="L4" s="9"/>
      <c r="M4" s="9"/>
      <c r="N4" s="5"/>
      <c r="O4" s="5"/>
      <c r="P4" s="13"/>
      <c r="Q4" s="13"/>
      <c r="R4" s="21"/>
      <c r="S4" s="17"/>
      <c r="T4" s="17"/>
      <c r="U4" s="17"/>
      <c r="V4" s="17"/>
      <c r="W4" s="5"/>
      <c r="X4" s="5"/>
      <c r="Y4" s="5"/>
      <c r="Z4" s="5"/>
      <c r="AA4" s="5"/>
      <c r="AB4" s="5"/>
      <c r="AC4" s="5"/>
      <c r="AD4" s="5"/>
      <c r="AE4" s="5"/>
      <c r="AF4" s="5"/>
    </row>
    <row r="7" spans="1:32" s="3" customFormat="1" ht="60" x14ac:dyDescent="0.25">
      <c r="A7" s="2" t="s">
        <v>5</v>
      </c>
      <c r="B7" s="2" t="s">
        <v>7</v>
      </c>
      <c r="C7" s="2" t="s">
        <v>1</v>
      </c>
      <c r="D7" s="2" t="s">
        <v>9</v>
      </c>
      <c r="E7" s="2" t="s">
        <v>11</v>
      </c>
      <c r="F7" s="10" t="s">
        <v>13</v>
      </c>
      <c r="G7" s="10" t="s">
        <v>15</v>
      </c>
      <c r="H7" s="10" t="s">
        <v>17</v>
      </c>
      <c r="I7" s="10" t="s">
        <v>35</v>
      </c>
      <c r="J7" s="10" t="s">
        <v>36</v>
      </c>
      <c r="K7" s="2" t="s">
        <v>37</v>
      </c>
      <c r="L7" s="2" t="s">
        <v>38</v>
      </c>
      <c r="M7" s="2" t="s">
        <v>39</v>
      </c>
      <c r="N7" s="2" t="s">
        <v>19</v>
      </c>
      <c r="O7" s="2" t="s">
        <v>21</v>
      </c>
      <c r="P7" s="14" t="s">
        <v>23</v>
      </c>
      <c r="Q7" s="14" t="s">
        <v>40</v>
      </c>
      <c r="R7" s="25" t="s">
        <v>25</v>
      </c>
      <c r="S7" s="18" t="s">
        <v>27</v>
      </c>
      <c r="T7" s="26" t="s">
        <v>33</v>
      </c>
      <c r="U7" s="22" t="s">
        <v>31</v>
      </c>
      <c r="V7" s="22" t="s">
        <v>32</v>
      </c>
    </row>
    <row r="8" spans="1:32" x14ac:dyDescent="0.25">
      <c r="A8" s="1" t="s">
        <v>6</v>
      </c>
      <c r="B8" s="1" t="s">
        <v>8</v>
      </c>
      <c r="C8" s="1" t="s">
        <v>0</v>
      </c>
      <c r="D8" s="1" t="s">
        <v>10</v>
      </c>
      <c r="E8" s="1" t="s">
        <v>12</v>
      </c>
      <c r="F8" s="11" t="s">
        <v>14</v>
      </c>
      <c r="G8" s="11" t="s">
        <v>16</v>
      </c>
      <c r="H8" s="11" t="s">
        <v>18</v>
      </c>
      <c r="I8" s="11" t="e">
        <f>EOMONTH(G8,-1)+1</f>
        <v>#VALUE!</v>
      </c>
      <c r="J8" s="11" t="e">
        <f>EOMONTH(H8, 0)</f>
        <v>#VALUE!</v>
      </c>
      <c r="K8" s="1" t="e">
        <f>J8-I8+1</f>
        <v>#VALUE!</v>
      </c>
      <c r="L8" s="1" t="e">
        <f>(H8-G8+1)/K8</f>
        <v>#VALUE!</v>
      </c>
      <c r="M8" s="1" t="e">
        <f>L8/12</f>
        <v>#VALUE!</v>
      </c>
      <c r="N8" s="1" t="s">
        <v>20</v>
      </c>
      <c r="O8" s="1" t="s">
        <v>22</v>
      </c>
      <c r="P8" s="15" t="s">
        <v>24</v>
      </c>
      <c r="Q8" s="15" t="e">
        <f>M8*P8</f>
        <v>#VALUE!</v>
      </c>
      <c r="R8" s="23" t="s">
        <v>26</v>
      </c>
      <c r="S8" s="19" t="s">
        <v>28</v>
      </c>
      <c r="T8" s="19" t="s">
        <v>34</v>
      </c>
      <c r="U8" s="19" t="e">
        <f>IF(R8&lt;&gt;"X",S8*0.2,0)</f>
        <v>#VALUE!</v>
      </c>
      <c r="V8" s="19" t="e">
        <f>IF(R8&lt;&gt;"X",S8*0.8,S8)</f>
        <v>#VALUE!</v>
      </c>
      <c r="W8" t="s">
        <v>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Data</vt:lpstr>
      <vt:lpstr>bgPensum</vt:lpstr>
      <vt:lpstr>eingabeLastenausgleich</vt:lpstr>
      <vt:lpstr>selbstbehaltGemeinde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Endtner Janik</dc:creator>
  <cp:lastModifiedBy>Endtner Janik</cp:lastModifiedBy>
  <dcterms:created xsi:type="dcterms:W3CDTF">2021-06-29T13:53:47Z</dcterms:created>
  <dcterms:modified xsi:type="dcterms:W3CDTF">2023-01-17T09:59:27Z</dcterms:modified>
</cp:coreProperties>
</file>