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z_systems\CMIAXIOMA\c597c23e90ad4f79aeaec7374b1fe33e\"/>
    </mc:Choice>
  </mc:AlternateContent>
  <workbookProtection workbookAlgorithmName="SHA-512" workbookHashValue="5iNxL3f3MbUQfa93syysAXhSuPyaFW3VgZyQme77URPqAjKg4Hbl80vHXzM00WLhkvsGwaR6roUZcLH+QyWUtQ==" workbookSaltValue="hgmiv9ZMGdw7sw7T3OfFnA==" workbookSpinCount="100000" lockStructure="1"/>
  <bookViews>
    <workbookView xWindow="0" yWindow="0" windowWidth="38400" windowHeight="16180"/>
  </bookViews>
  <sheets>
    <sheet name="Zusammenzug" sheetId="4" r:id="rId1"/>
    <sheet name="März" sheetId="1" r:id="rId2"/>
    <sheet name="April" sheetId="5" r:id="rId3"/>
    <sheet name="Mai" sheetId="6" r:id="rId4"/>
    <sheet name="TFO_Bsp" sheetId="3" r:id="rId5"/>
    <sheet name="Erläuterungen" sheetId="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6" l="1"/>
  <c r="L15" i="6"/>
  <c r="J15" i="6"/>
  <c r="I15" i="6"/>
  <c r="H15" i="6"/>
  <c r="G15" i="6"/>
  <c r="N15" i="5"/>
  <c r="L15" i="5"/>
  <c r="J15" i="5"/>
  <c r="I15" i="5"/>
  <c r="H15" i="5"/>
  <c r="G15" i="5"/>
  <c r="P18" i="1"/>
  <c r="P17" i="3"/>
  <c r="P18" i="3"/>
  <c r="P19" i="3"/>
  <c r="Q17" i="3"/>
  <c r="Q18" i="3"/>
  <c r="Q19" i="3"/>
  <c r="R17" i="3"/>
  <c r="R18" i="3"/>
  <c r="R19" i="3"/>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P18" i="5"/>
  <c r="P15" i="5" s="1"/>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O15" i="1"/>
  <c r="N15" i="1"/>
  <c r="M15" i="1"/>
  <c r="L15" i="1"/>
  <c r="J15" i="1"/>
  <c r="I15" i="1"/>
  <c r="H15" i="1"/>
  <c r="G15" i="1"/>
  <c r="O15" i="6"/>
  <c r="M15" i="6"/>
  <c r="O15" i="5"/>
  <c r="M15" i="5"/>
  <c r="B4" i="6"/>
  <c r="C4" i="6" s="1"/>
  <c r="B4" i="5"/>
  <c r="C4" i="5" s="1"/>
  <c r="B4" i="1"/>
  <c r="P15" i="6" l="1"/>
  <c r="P15" i="1"/>
  <c r="C4" i="1" l="1"/>
  <c r="C4" i="4"/>
  <c r="H12" i="4" l="1"/>
  <c r="H11" i="4"/>
  <c r="N14" i="3"/>
  <c r="K450" i="6" l="1"/>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G12" i="4"/>
  <c r="E12" i="4"/>
  <c r="D12" i="4"/>
  <c r="C12" i="4"/>
  <c r="B12" i="4"/>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I11" i="4"/>
  <c r="K18" i="5"/>
  <c r="G11" i="4"/>
  <c r="E11" i="4"/>
  <c r="D11" i="4"/>
  <c r="C11" i="4"/>
  <c r="B11" i="4"/>
  <c r="Q19" i="6" l="1"/>
  <c r="R19" i="6"/>
  <c r="Q20" i="6"/>
  <c r="R20" i="6"/>
  <c r="Q21" i="6"/>
  <c r="R21" i="6"/>
  <c r="Q18" i="6"/>
  <c r="Q15" i="6" s="1"/>
  <c r="R18" i="6"/>
  <c r="R15" i="6" s="1"/>
  <c r="Q18" i="5"/>
  <c r="Q15" i="5" s="1"/>
  <c r="K15" i="5"/>
  <c r="R18" i="5"/>
  <c r="R15" i="5" s="1"/>
  <c r="K11" i="4" s="1"/>
  <c r="I12" i="4"/>
  <c r="K15" i="6"/>
  <c r="F12" i="4" s="1"/>
  <c r="F11" i="4"/>
  <c r="J12" i="4" l="1"/>
  <c r="K12" i="4"/>
  <c r="J11" i="4"/>
  <c r="K51" i="1" l="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G14" i="3"/>
  <c r="H14" i="3"/>
  <c r="I14" i="3"/>
  <c r="J14" i="3"/>
  <c r="L14" i="3"/>
  <c r="K17" i="3"/>
  <c r="P14" i="3"/>
  <c r="K18" i="3"/>
  <c r="K19" i="3"/>
  <c r="B10" i="4"/>
  <c r="B13" i="4" s="1"/>
  <c r="C10" i="4"/>
  <c r="C13" i="4" s="1"/>
  <c r="D10" i="4"/>
  <c r="D13" i="4" s="1"/>
  <c r="E10" i="4"/>
  <c r="E13" i="4" s="1"/>
  <c r="G10" i="4"/>
  <c r="G13" i="4" s="1"/>
  <c r="H10" i="4"/>
  <c r="H13" i="4" s="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Q18" i="1" l="1"/>
  <c r="Q15" i="1" s="1"/>
  <c r="K15" i="1"/>
  <c r="F10" i="4" s="1"/>
  <c r="F13" i="4" s="1"/>
  <c r="R18" i="1"/>
  <c r="R15" i="1" s="1"/>
  <c r="K14" i="3"/>
  <c r="I10" i="4"/>
  <c r="I13" i="4" s="1"/>
  <c r="R14" i="3"/>
  <c r="Q14" i="3"/>
  <c r="J10" i="4" l="1"/>
  <c r="J13" i="4" s="1"/>
  <c r="K10" i="4"/>
  <c r="K13" i="4" s="1"/>
</calcChain>
</file>

<file path=xl/sharedStrings.xml><?xml version="1.0" encoding="utf-8"?>
<sst xmlns="http://schemas.openxmlformats.org/spreadsheetml/2006/main" count="224" uniqueCount="56">
  <si>
    <t xml:space="preserve">Betreuungs-gebühren durch Eltern zu tragen </t>
  </si>
  <si>
    <t>Durch Kanton für Betreuung</t>
  </si>
  <si>
    <t>Durch Kanton für nicht angebotene Tage</t>
  </si>
  <si>
    <t>Auflistung Tage coronaabwesend</t>
  </si>
  <si>
    <t>Total Tage corona-abwesend</t>
  </si>
  <si>
    <t>Auflistung Tage (wenn nicht ganzer Tag: in Klammer Prozente angeben)</t>
  </si>
  <si>
    <t>Betreuungs-tage nicht angeboten</t>
  </si>
  <si>
    <t>Betreuungs-gebühren für Eltern für vereinbarte Betreuungstage</t>
  </si>
  <si>
    <t>Betreuungs-gutschein (an Institution überwieserner Betrag) oder Subvention Gebührensystem</t>
  </si>
  <si>
    <t>Verpflegungs-kosten</t>
  </si>
  <si>
    <t>Kosten für vereinbarte Betreuungstage (Betreuung + Verpflegung)</t>
  </si>
  <si>
    <t>Vertraglich vereinbarte Betreuungs-tage*</t>
  </si>
  <si>
    <t>Telefon Eltern</t>
  </si>
  <si>
    <t>Email Eltern</t>
  </si>
  <si>
    <t>Betreuungs-faktor</t>
  </si>
  <si>
    <t>Geburts-datum</t>
  </si>
  <si>
    <t>Vorname</t>
  </si>
  <si>
    <t>Name</t>
  </si>
  <si>
    <t>Total</t>
  </si>
  <si>
    <t>Durch Kanton für die Betreuung (corona-abwesend)</t>
  </si>
  <si>
    <t>Durch Kanton für nicht angebotene Betreuungsstunden</t>
  </si>
  <si>
    <t>Total Betreuungsstunden corona-abwesend</t>
  </si>
  <si>
    <t>Betreuungs-gebühren für Eltern für vereinbarte Betreuungsstunden</t>
  </si>
  <si>
    <t>Vertraglich vereinbarte Betreuungs-stunden</t>
  </si>
  <si>
    <t>Zusatz-informationen</t>
  </si>
  <si>
    <t>Rückerstattung</t>
  </si>
  <si>
    <t>Total Monat</t>
  </si>
  <si>
    <t>Bis</t>
  </si>
  <si>
    <t>Von</t>
  </si>
  <si>
    <t>Monat</t>
  </si>
  <si>
    <t>Notverordnung - Rückerstattung</t>
  </si>
  <si>
    <t>24., 25., 31.</t>
  </si>
  <si>
    <t>17., 18.</t>
  </si>
  <si>
    <t>familie@gmail.com</t>
  </si>
  <si>
    <t>Lisa</t>
  </si>
  <si>
    <t>Marti</t>
  </si>
  <si>
    <t>Zusammenzug</t>
  </si>
  <si>
    <t>März</t>
  </si>
  <si>
    <t xml:space="preserve">April </t>
  </si>
  <si>
    <t>Mai</t>
  </si>
  <si>
    <t>Auflistung Tage mit Betreuungsstunden corona-abwesend</t>
  </si>
  <si>
    <t>Hinweise:</t>
  </si>
  <si>
    <t>Betreuungsgutschein (an Institution überwiesener Betrag) oder Subvention Gebührensystem**</t>
  </si>
  <si>
    <t>Total nicht-angebotene Betreuungs-stunden</t>
  </si>
  <si>
    <t xml:space="preserve">Auflistung Tage mit nicht-angebotenen Betreuungsstunden </t>
  </si>
  <si>
    <t>Kosten für vereinbarte Betreuungsstunden (Betreuung* + Verpflegung)</t>
  </si>
  <si>
    <t>Kosten für vereinbarte Betreuungsstunden (Betreuung + Verpflegung)</t>
  </si>
  <si>
    <t>Betreuungsgutschein (an Institution überwiesener Betrag) oder Subvention Gebührensystem</t>
  </si>
  <si>
    <t xml:space="preserve">* Bei subventionierten Betreuungsstunden im Gebührensystem entsprechen die Betreuungskosten der Maximalgebühr gem. Art. 29 ASIV.  </t>
  </si>
  <si>
    <t xml:space="preserve">** Die Subvention Gebührensystem entspricht der Differenz zwischen der Maximalgebühr und den Elterngebühren. </t>
  </si>
  <si>
    <t>Diese Angaben beziehen sich auf den Zeitraum vom 17.03.2020 bis zum 16.05.2020</t>
  </si>
  <si>
    <t>Diese Angaben beziehen sich auf den Zeitraum vom 17.03.2020 bis zum 31.03.2020</t>
  </si>
  <si>
    <t>Diese Angaben beziehen sich auf den Zeitraum vom 01.04.2020 bis zum 30.04.2020</t>
  </si>
  <si>
    <t>Diese Angaben beziehen sich auf den Zeitraum vom 01.05.2020 bis zum 16.05.2020</t>
  </si>
  <si>
    <t>Name TFO</t>
  </si>
  <si>
    <t>Vertraglich vereinbarte Betreuungsstunden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</si>
</sst>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CHF&quot;\ #,##0.00"/>
    <numFmt numFmtId="165" formatCode="0##\ ###\ ##\ ##"/>
    <numFmt numFmtId="166" formatCode="mmmm\ yyyy"/>
  </numFmts>
  <fonts count="18" x14ac:knownFonts="1">
    <font>
      <sz val="11"/>
      <color theme="1"/>
      <name val="Arial"/>
      <family val="2"/>
    </font>
    <font>
      <b/>
      <sz val="11"/>
      <color theme="1"/>
      <name val="Arial"/>
      <family val="2"/>
    </font>
    <font>
      <sz val="10"/>
      <color theme="1"/>
      <name val="Arial"/>
      <family val="2"/>
    </font>
    <font>
      <b/>
      <sz val="11"/>
      <color rgb="FFFA7D00"/>
      <name val="Calibri"/>
      <family val="2"/>
      <scheme val="minor"/>
    </font>
    <font>
      <sz val="10"/>
      <name val="Arial"/>
      <family val="2"/>
    </font>
    <font>
      <b/>
      <sz val="10"/>
      <color theme="5"/>
      <name val="Arial"/>
      <family val="2"/>
    </font>
    <font>
      <sz val="11"/>
      <color rgb="FF3F3F76"/>
      <name val="Calibri"/>
      <family val="2"/>
      <scheme val="minor"/>
    </font>
    <font>
      <sz val="10"/>
      <color rgb="FF3F3F76"/>
      <name val="Arial"/>
      <family val="2"/>
    </font>
    <font>
      <sz val="11"/>
      <color theme="1"/>
      <name val="Calibri"/>
      <family val="2"/>
      <scheme val="minor"/>
    </font>
    <font>
      <u/>
      <sz val="11"/>
      <color theme="10"/>
      <name val="Arial"/>
      <family val="2"/>
    </font>
    <font>
      <u/>
      <sz val="10"/>
      <color theme="10"/>
      <name val="Arial"/>
      <family val="2"/>
    </font>
    <font>
      <b/>
      <sz val="10"/>
      <name val="Arial"/>
      <family val="2"/>
    </font>
    <font>
      <b/>
      <sz val="10"/>
      <color theme="1"/>
      <name val="Arial"/>
      <family val="2"/>
    </font>
    <font>
      <b/>
      <sz val="14"/>
      <color theme="1"/>
      <name val="Arial"/>
      <family val="2"/>
    </font>
    <font>
      <sz val="11"/>
      <name val="Arial"/>
      <family val="2"/>
    </font>
    <font>
      <sz val="10"/>
      <color theme="5"/>
      <name val="Arial"/>
      <family val="2"/>
    </font>
    <font>
      <b/>
      <sz val="10"/>
      <color rgb="FF3F3F76"/>
      <name val="Arial"/>
      <family val="2"/>
    </font>
    <font>
      <i/>
      <sz val="10"/>
      <color rgb="FFFF0000"/>
      <name val="Arial"/>
      <family val="2"/>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3" fillId="3" borderId="1" applyNumberFormat="0" applyAlignment="0" applyProtection="0"/>
    <xf numFmtId="0" fontId="6" fillId="2" borderId="1" applyNumberFormat="0" applyAlignment="0" applyProtection="0"/>
    <xf numFmtId="0" fontId="8" fillId="0" borderId="0"/>
    <xf numFmtId="0" fontId="9" fillId="0" borderId="0" applyNumberFormat="0" applyFill="0" applyBorder="0" applyAlignment="0" applyProtection="0"/>
  </cellStyleXfs>
  <cellXfs count="150">
    <xf numFmtId="0" fontId="0" fillId="0" borderId="0" xfId="0"/>
    <xf numFmtId="0" fontId="2" fillId="0" borderId="0" xfId="0" applyFont="1"/>
    <xf numFmtId="0" fontId="7" fillId="6" borderId="3" xfId="2" applyFont="1" applyFill="1" applyBorder="1" applyAlignment="1" applyProtection="1">
      <alignment wrapText="1"/>
      <protection locked="0"/>
    </xf>
    <xf numFmtId="0" fontId="7" fillId="6" borderId="3" xfId="2" applyFont="1" applyFill="1" applyBorder="1" applyProtection="1">
      <protection locked="0"/>
    </xf>
    <xf numFmtId="164" fontId="7" fillId="7" borderId="3" xfId="2" applyNumberFormat="1" applyFont="1" applyFill="1" applyBorder="1" applyProtection="1">
      <protection locked="0"/>
    </xf>
    <xf numFmtId="0" fontId="7" fillId="7" borderId="3" xfId="2" applyFont="1" applyFill="1" applyBorder="1" applyProtection="1">
      <protection locked="0"/>
    </xf>
    <xf numFmtId="165" fontId="2" fillId="0" borderId="3" xfId="3" applyNumberFormat="1" applyFont="1" applyFill="1" applyBorder="1" applyAlignment="1" applyProtection="1">
      <alignment vertical="center"/>
      <protection locked="0"/>
    </xf>
    <xf numFmtId="0" fontId="2" fillId="0" borderId="3" xfId="3" applyFont="1" applyFill="1" applyBorder="1" applyAlignment="1" applyProtection="1">
      <alignment vertical="center"/>
      <protection locked="0"/>
    </xf>
    <xf numFmtId="14" fontId="2" fillId="0" borderId="3" xfId="3" applyNumberFormat="1" applyFont="1" applyFill="1" applyBorder="1" applyAlignment="1" applyProtection="1">
      <alignment vertical="center"/>
      <protection locked="0"/>
    </xf>
    <xf numFmtId="0" fontId="2" fillId="0" borderId="3" xfId="3" applyFont="1" applyFill="1" applyBorder="1" applyProtection="1">
      <protection locked="0"/>
    </xf>
    <xf numFmtId="0" fontId="2" fillId="0" borderId="4" xfId="3" applyFont="1" applyFill="1" applyBorder="1" applyProtection="1">
      <protection locked="0"/>
    </xf>
    <xf numFmtId="164" fontId="7" fillId="7" borderId="2" xfId="2" applyNumberFormat="1" applyFont="1" applyFill="1" applyBorder="1" applyAlignment="1">
      <alignment horizontal="right" vertical="center"/>
    </xf>
    <xf numFmtId="165" fontId="2" fillId="0" borderId="3" xfId="3" applyNumberFormat="1" applyFont="1" applyBorder="1" applyAlignment="1" applyProtection="1">
      <alignment vertical="center"/>
      <protection locked="0"/>
    </xf>
    <xf numFmtId="0" fontId="2" fillId="0" borderId="3" xfId="3" applyFont="1" applyBorder="1" applyAlignment="1" applyProtection="1">
      <alignment vertical="center"/>
      <protection locked="0"/>
    </xf>
    <xf numFmtId="14" fontId="2" fillId="0" borderId="3" xfId="3" applyNumberFormat="1" applyFont="1" applyBorder="1" applyAlignment="1" applyProtection="1">
      <alignment vertical="center"/>
      <protection locked="0"/>
    </xf>
    <xf numFmtId="0" fontId="2" fillId="0" borderId="3" xfId="3" applyFont="1" applyBorder="1" applyProtection="1">
      <protection locked="0"/>
    </xf>
    <xf numFmtId="0" fontId="2" fillId="0" borderId="4" xfId="3" applyFont="1" applyBorder="1" applyProtection="1">
      <protection locked="0"/>
    </xf>
    <xf numFmtId="0" fontId="7" fillId="6" borderId="2" xfId="2" applyFont="1" applyFill="1" applyBorder="1" applyAlignment="1" applyProtection="1">
      <alignment wrapText="1"/>
      <protection locked="0"/>
    </xf>
    <xf numFmtId="0" fontId="7" fillId="6" borderId="2" xfId="2" applyFont="1" applyFill="1" applyBorder="1" applyProtection="1">
      <protection locked="0"/>
    </xf>
    <xf numFmtId="164" fontId="7" fillId="7" borderId="2" xfId="2" applyNumberFormat="1" applyFont="1" applyFill="1" applyBorder="1" applyProtection="1">
      <protection locked="0"/>
    </xf>
    <xf numFmtId="0" fontId="7" fillId="7" borderId="2" xfId="2" applyFont="1" applyFill="1" applyBorder="1" applyProtection="1">
      <protection locked="0"/>
    </xf>
    <xf numFmtId="165" fontId="2" fillId="0" borderId="2" xfId="3" applyNumberFormat="1" applyFont="1" applyBorder="1" applyAlignment="1" applyProtection="1">
      <alignment vertical="center"/>
      <protection locked="0"/>
    </xf>
    <xf numFmtId="0" fontId="2" fillId="0" borderId="2" xfId="3" applyFont="1" applyBorder="1" applyAlignment="1" applyProtection="1">
      <alignment vertical="center"/>
      <protection locked="0"/>
    </xf>
    <xf numFmtId="14" fontId="2" fillId="0" borderId="2" xfId="3" applyNumberFormat="1" applyFont="1" applyBorder="1" applyAlignment="1" applyProtection="1">
      <alignment vertical="center"/>
      <protection locked="0"/>
    </xf>
    <xf numFmtId="0" fontId="2" fillId="0" borderId="2" xfId="3" applyFont="1" applyBorder="1" applyProtection="1">
      <protection locked="0"/>
    </xf>
    <xf numFmtId="0" fontId="2" fillId="0" borderId="5" xfId="3" applyFont="1" applyBorder="1" applyProtection="1">
      <protection locked="0"/>
    </xf>
    <xf numFmtId="0" fontId="7" fillId="6" borderId="2" xfId="2" applyFont="1" applyFill="1" applyBorder="1" applyAlignment="1" applyProtection="1">
      <alignment horizontal="right" vertical="center" wrapText="1"/>
      <protection locked="0"/>
    </xf>
    <xf numFmtId="2" fontId="7" fillId="6" borderId="2" xfId="2" applyNumberFormat="1" applyFont="1" applyFill="1" applyBorder="1" applyAlignment="1" applyProtection="1">
      <alignment horizontal="right" vertical="center"/>
      <protection locked="0"/>
    </xf>
    <xf numFmtId="164" fontId="7" fillId="7" borderId="2" xfId="2" applyNumberFormat="1" applyFont="1" applyFill="1" applyBorder="1" applyAlignment="1" applyProtection="1">
      <alignment horizontal="right" vertical="center"/>
      <protection locked="0"/>
    </xf>
    <xf numFmtId="2" fontId="7" fillId="7" borderId="2" xfId="2" applyNumberFormat="1" applyFont="1" applyFill="1" applyBorder="1" applyAlignment="1" applyProtection="1">
      <alignment horizontal="right" vertical="center"/>
      <protection locked="0"/>
    </xf>
    <xf numFmtId="0" fontId="10" fillId="0" borderId="2" xfId="4" applyFont="1" applyBorder="1" applyAlignment="1" applyProtection="1">
      <alignment vertical="center"/>
      <protection locked="0"/>
    </xf>
    <xf numFmtId="2" fontId="2" fillId="0" borderId="2" xfId="3" applyNumberFormat="1" applyFont="1" applyBorder="1" applyAlignment="1" applyProtection="1">
      <alignment horizontal="center" vertical="center"/>
      <protection locked="0"/>
    </xf>
    <xf numFmtId="14" fontId="2" fillId="0" borderId="2" xfId="3" applyNumberFormat="1" applyFont="1" applyBorder="1" applyAlignment="1" applyProtection="1">
      <alignment horizontal="left" vertical="center"/>
      <protection locked="0"/>
    </xf>
    <xf numFmtId="0" fontId="2" fillId="0" borderId="2" xfId="3" applyFont="1" applyBorder="1" applyAlignment="1" applyProtection="1">
      <alignment horizontal="left" vertical="center"/>
      <protection locked="0"/>
    </xf>
    <xf numFmtId="0" fontId="2" fillId="0" borderId="5" xfId="3" applyFont="1" applyBorder="1" applyAlignment="1" applyProtection="1">
      <alignment horizontal="left" vertical="center"/>
      <protection locked="0"/>
    </xf>
    <xf numFmtId="2" fontId="7" fillId="6" borderId="2" xfId="2" applyNumberFormat="1" applyFont="1" applyFill="1" applyBorder="1" applyAlignment="1">
      <alignment horizontal="right" vertical="center"/>
    </xf>
    <xf numFmtId="2" fontId="7" fillId="7" borderId="2" xfId="2" applyNumberFormat="1" applyFont="1" applyFill="1" applyBorder="1" applyAlignment="1">
      <alignment horizontal="right" vertical="center"/>
    </xf>
    <xf numFmtId="164" fontId="5" fillId="13" borderId="10" xfId="1" applyNumberFormat="1" applyFont="1" applyFill="1" applyBorder="1" applyAlignment="1">
      <alignment horizontal="right" vertical="center"/>
    </xf>
    <xf numFmtId="0" fontId="2" fillId="8" borderId="14" xfId="3" applyFont="1" applyFill="1" applyBorder="1" applyAlignment="1">
      <alignment wrapText="1"/>
    </xf>
    <xf numFmtId="0" fontId="2" fillId="9" borderId="14" xfId="3" applyFont="1" applyFill="1" applyBorder="1" applyAlignment="1">
      <alignment wrapText="1"/>
    </xf>
    <xf numFmtId="0" fontId="4" fillId="10" borderId="14" xfId="3" applyFont="1" applyFill="1" applyBorder="1" applyAlignment="1">
      <alignment wrapText="1"/>
    </xf>
    <xf numFmtId="0" fontId="2" fillId="10" borderId="14" xfId="3" applyFont="1" applyFill="1" applyBorder="1" applyAlignment="1">
      <alignment wrapText="1"/>
    </xf>
    <xf numFmtId="0" fontId="2" fillId="11" borderId="14" xfId="3" applyFont="1" applyFill="1" applyBorder="1" applyAlignment="1">
      <alignment wrapText="1"/>
    </xf>
    <xf numFmtId="0" fontId="12" fillId="8" borderId="3" xfId="0" applyFont="1" applyFill="1" applyBorder="1" applyAlignment="1">
      <alignment horizontal="center" vertical="center" wrapText="1"/>
    </xf>
    <xf numFmtId="0" fontId="2" fillId="0" borderId="0" xfId="3" applyFont="1"/>
    <xf numFmtId="0" fontId="13" fillId="0" borderId="0" xfId="3" applyFont="1"/>
    <xf numFmtId="0" fontId="14" fillId="0" borderId="0" xfId="0" applyFont="1" applyFill="1"/>
    <xf numFmtId="0" fontId="14" fillId="0" borderId="0" xfId="0" applyFont="1"/>
    <xf numFmtId="0" fontId="14" fillId="0" borderId="0" xfId="3" applyFont="1" applyFill="1" applyBorder="1" applyAlignment="1">
      <alignment wrapText="1"/>
    </xf>
    <xf numFmtId="0" fontId="14" fillId="0" borderId="0" xfId="0" applyFont="1" applyFill="1" applyBorder="1" applyAlignment="1">
      <alignment wrapText="1"/>
    </xf>
    <xf numFmtId="0" fontId="14" fillId="0" borderId="0" xfId="0" applyFont="1" applyFill="1" applyAlignment="1">
      <alignment wrapText="1"/>
    </xf>
    <xf numFmtId="0" fontId="14" fillId="0" borderId="0" xfId="0" applyFont="1" applyAlignment="1">
      <alignment wrapText="1"/>
    </xf>
    <xf numFmtId="0" fontId="14" fillId="0" borderId="0" xfId="0" applyFont="1" applyFill="1" applyBorder="1"/>
    <xf numFmtId="0" fontId="2" fillId="0" borderId="5" xfId="3" applyFont="1" applyFill="1" applyBorder="1" applyProtection="1">
      <protection locked="0"/>
    </xf>
    <xf numFmtId="0" fontId="2" fillId="0" borderId="2" xfId="3" applyFont="1" applyFill="1" applyBorder="1" applyProtection="1">
      <protection locked="0"/>
    </xf>
    <xf numFmtId="14" fontId="2" fillId="0" borderId="2" xfId="3" applyNumberFormat="1" applyFont="1" applyFill="1" applyBorder="1" applyAlignment="1" applyProtection="1">
      <alignment vertical="center"/>
      <protection locked="0"/>
    </xf>
    <xf numFmtId="0" fontId="2" fillId="0" borderId="2" xfId="3" applyFont="1" applyFill="1" applyBorder="1" applyAlignment="1" applyProtection="1">
      <alignment vertical="center"/>
      <protection locked="0"/>
    </xf>
    <xf numFmtId="165" fontId="2" fillId="0" borderId="2" xfId="3" applyNumberFormat="1" applyFont="1" applyFill="1" applyBorder="1" applyAlignment="1" applyProtection="1">
      <alignment vertical="center"/>
      <protection locked="0"/>
    </xf>
    <xf numFmtId="14" fontId="0" fillId="0" borderId="0" xfId="0" applyNumberFormat="1"/>
    <xf numFmtId="0" fontId="2" fillId="11" borderId="17" xfId="3" applyFont="1" applyFill="1" applyBorder="1" applyAlignment="1">
      <alignment wrapText="1"/>
    </xf>
    <xf numFmtId="2" fontId="7" fillId="7" borderId="18" xfId="2" applyNumberFormat="1" applyFont="1" applyFill="1" applyBorder="1" applyAlignment="1">
      <alignment horizontal="left" vertical="center"/>
    </xf>
    <xf numFmtId="164" fontId="15" fillId="5" borderId="2" xfId="1" applyNumberFormat="1" applyFont="1" applyFill="1" applyBorder="1" applyAlignment="1">
      <alignment horizontal="right" vertical="center"/>
    </xf>
    <xf numFmtId="164" fontId="4" fillId="4" borderId="19" xfId="1" applyNumberFormat="1" applyFont="1" applyFill="1" applyBorder="1" applyAlignment="1">
      <alignment horizontal="right" vertical="center"/>
    </xf>
    <xf numFmtId="0" fontId="0" fillId="0" borderId="0" xfId="0" applyFont="1"/>
    <xf numFmtId="2" fontId="7" fillId="7" borderId="20" xfId="2" applyNumberFormat="1" applyFont="1" applyFill="1" applyBorder="1" applyAlignment="1">
      <alignment horizontal="left" vertical="center"/>
    </xf>
    <xf numFmtId="2" fontId="16" fillId="7" borderId="17" xfId="2" applyNumberFormat="1" applyFont="1" applyFill="1" applyBorder="1" applyAlignment="1">
      <alignment horizontal="left" vertical="center"/>
    </xf>
    <xf numFmtId="2" fontId="16" fillId="7" borderId="10" xfId="2" applyNumberFormat="1" applyFont="1" applyFill="1" applyBorder="1" applyAlignment="1">
      <alignment horizontal="right" vertical="center"/>
    </xf>
    <xf numFmtId="164" fontId="16" fillId="7" borderId="10" xfId="2" applyNumberFormat="1" applyFont="1" applyFill="1" applyBorder="1" applyAlignment="1">
      <alignment horizontal="right" vertical="center"/>
    </xf>
    <xf numFmtId="2" fontId="16" fillId="6" borderId="10" xfId="2" applyNumberFormat="1" applyFont="1" applyFill="1" applyBorder="1" applyAlignment="1">
      <alignment horizontal="right" vertical="center"/>
    </xf>
    <xf numFmtId="164" fontId="11" fillId="4" borderId="9" xfId="1" applyNumberFormat="1" applyFont="1" applyFill="1" applyBorder="1" applyAlignment="1">
      <alignment horizontal="right" vertical="center"/>
    </xf>
    <xf numFmtId="0" fontId="1" fillId="0" borderId="0" xfId="0" applyFont="1"/>
    <xf numFmtId="0" fontId="4" fillId="0" borderId="0" xfId="0" applyFont="1" applyAlignment="1" applyProtection="1">
      <alignment vertical="top"/>
    </xf>
    <xf numFmtId="0" fontId="2" fillId="0" borderId="0" xfId="3" applyFont="1" applyAlignment="1">
      <alignment vertical="center"/>
    </xf>
    <xf numFmtId="0" fontId="0" fillId="0" borderId="0" xfId="0" applyAlignment="1">
      <alignment vertical="center"/>
    </xf>
    <xf numFmtId="0" fontId="13" fillId="0" borderId="0" xfId="3" applyFont="1" applyAlignment="1">
      <alignment vertical="center"/>
    </xf>
    <xf numFmtId="0" fontId="17" fillId="0" borderId="0" xfId="0" applyFont="1" applyProtection="1"/>
    <xf numFmtId="0" fontId="2" fillId="0" borderId="0" xfId="0" applyFont="1" applyProtection="1"/>
    <xf numFmtId="0" fontId="4" fillId="0" borderId="0" xfId="0" applyFont="1" applyAlignment="1" applyProtection="1">
      <alignment horizontal="right" wrapText="1"/>
    </xf>
    <xf numFmtId="14" fontId="2" fillId="0" borderId="2" xfId="3" applyNumberFormat="1" applyFont="1" applyBorder="1" applyAlignment="1" applyProtection="1">
      <alignment horizontal="left" vertical="center"/>
    </xf>
    <xf numFmtId="2" fontId="2" fillId="0" borderId="2" xfId="3" applyNumberFormat="1" applyFont="1" applyBorder="1" applyAlignment="1" applyProtection="1">
      <alignment horizontal="center" vertical="center"/>
    </xf>
    <xf numFmtId="165" fontId="2" fillId="0" borderId="2" xfId="3" applyNumberFormat="1" applyFont="1" applyBorder="1" applyAlignment="1" applyProtection="1">
      <alignment vertical="center"/>
    </xf>
    <xf numFmtId="0" fontId="2" fillId="13" borderId="0" xfId="0" applyFont="1" applyFill="1" applyAlignment="1" applyProtection="1">
      <alignment horizontal="right" vertical="center" wrapText="1"/>
      <protection locked="0"/>
    </xf>
    <xf numFmtId="0" fontId="13" fillId="0" borderId="0" xfId="3" applyFont="1" applyProtection="1"/>
    <xf numFmtId="0" fontId="2" fillId="0" borderId="0" xfId="3" applyFont="1" applyProtection="1"/>
    <xf numFmtId="0" fontId="2" fillId="0" borderId="0" xfId="3" applyFont="1" applyAlignment="1" applyProtection="1">
      <alignment wrapText="1"/>
    </xf>
    <xf numFmtId="0" fontId="2" fillId="0" borderId="0" xfId="0" applyFont="1" applyAlignment="1" applyProtection="1">
      <alignment wrapText="1"/>
    </xf>
    <xf numFmtId="166" fontId="2" fillId="0" borderId="0" xfId="3" applyNumberFormat="1" applyFont="1" applyProtection="1"/>
    <xf numFmtId="14" fontId="2" fillId="0" borderId="0" xfId="3" applyNumberFormat="1" applyFont="1" applyProtection="1"/>
    <xf numFmtId="0" fontId="12" fillId="0" borderId="0" xfId="3" applyFont="1" applyProtection="1"/>
    <xf numFmtId="0" fontId="12" fillId="8" borderId="3" xfId="0" applyFont="1" applyFill="1" applyBorder="1" applyAlignment="1" applyProtection="1">
      <alignment horizontal="center" vertical="center" wrapText="1"/>
    </xf>
    <xf numFmtId="0" fontId="2" fillId="0" borderId="14" xfId="3" applyFont="1" applyBorder="1" applyAlignment="1" applyProtection="1">
      <alignment wrapText="1"/>
    </xf>
    <xf numFmtId="0" fontId="2" fillId="12" borderId="14" xfId="3" applyFont="1" applyFill="1" applyBorder="1" applyAlignment="1" applyProtection="1">
      <alignment wrapText="1"/>
    </xf>
    <xf numFmtId="0" fontId="2" fillId="11" borderId="14" xfId="3" applyFont="1" applyFill="1" applyBorder="1" applyAlignment="1" applyProtection="1">
      <alignment wrapText="1"/>
    </xf>
    <xf numFmtId="0" fontId="4" fillId="10" borderId="14" xfId="3" applyFont="1" applyFill="1" applyBorder="1" applyAlignment="1" applyProtection="1">
      <alignment wrapText="1"/>
    </xf>
    <xf numFmtId="0" fontId="2" fillId="10" borderId="14" xfId="3" applyFont="1" applyFill="1" applyBorder="1" applyAlignment="1" applyProtection="1">
      <alignment wrapText="1"/>
    </xf>
    <xf numFmtId="0" fontId="2" fillId="9" borderId="14" xfId="3" applyFont="1" applyFill="1" applyBorder="1" applyAlignment="1" applyProtection="1">
      <alignment wrapText="1"/>
    </xf>
    <xf numFmtId="0" fontId="2" fillId="8" borderId="14" xfId="3" applyFont="1" applyFill="1" applyBorder="1" applyAlignment="1" applyProtection="1">
      <alignment wrapText="1"/>
    </xf>
    <xf numFmtId="2" fontId="11" fillId="13" borderId="10" xfId="2" applyNumberFormat="1" applyFont="1" applyFill="1" applyBorder="1" applyAlignment="1" applyProtection="1">
      <alignment horizontal="right" vertical="center"/>
    </xf>
    <xf numFmtId="164" fontId="11" fillId="13" borderId="10" xfId="2" applyNumberFormat="1" applyFont="1" applyFill="1" applyBorder="1" applyAlignment="1" applyProtection="1">
      <alignment horizontal="right" vertical="center"/>
    </xf>
    <xf numFmtId="0" fontId="11" fillId="13" borderId="10" xfId="2" applyFont="1" applyFill="1" applyBorder="1" applyAlignment="1" applyProtection="1">
      <alignment horizontal="center" vertical="center" wrapText="1"/>
    </xf>
    <xf numFmtId="164" fontId="5" fillId="13" borderId="10" xfId="1" applyNumberFormat="1" applyFont="1" applyFill="1" applyBorder="1" applyAlignment="1" applyProtection="1">
      <alignment horizontal="right" vertical="center"/>
    </xf>
    <xf numFmtId="164" fontId="11" fillId="13" borderId="9" xfId="1" applyNumberFormat="1" applyFont="1" applyFill="1" applyBorder="1" applyAlignment="1" applyProtection="1">
      <alignment horizontal="right" vertical="center"/>
    </xf>
    <xf numFmtId="0" fontId="4" fillId="0" borderId="0" xfId="0" applyFont="1" applyProtection="1"/>
    <xf numFmtId="0" fontId="4" fillId="0" borderId="5" xfId="3" applyFont="1" applyBorder="1" applyAlignment="1" applyProtection="1">
      <alignment wrapText="1"/>
    </xf>
    <xf numFmtId="0" fontId="4" fillId="0" borderId="2" xfId="3" applyFont="1" applyBorder="1" applyAlignment="1" applyProtection="1">
      <alignment wrapText="1"/>
    </xf>
    <xf numFmtId="0" fontId="4" fillId="12" borderId="2" xfId="3" applyFont="1" applyFill="1" applyBorder="1" applyAlignment="1" applyProtection="1">
      <alignment wrapText="1"/>
    </xf>
    <xf numFmtId="0" fontId="4" fillId="11" borderId="7" xfId="3" applyFont="1" applyFill="1" applyBorder="1" applyAlignment="1" applyProtection="1">
      <alignment wrapText="1"/>
    </xf>
    <xf numFmtId="0" fontId="4" fillId="11" borderId="8" xfId="3" applyFont="1" applyFill="1" applyBorder="1" applyAlignment="1" applyProtection="1">
      <alignment wrapText="1"/>
    </xf>
    <xf numFmtId="0" fontId="4" fillId="10" borderId="7" xfId="3" applyFont="1" applyFill="1" applyBorder="1" applyAlignment="1" applyProtection="1">
      <alignment wrapText="1"/>
    </xf>
    <xf numFmtId="0" fontId="4" fillId="9" borderId="7" xfId="3" applyFont="1" applyFill="1" applyBorder="1" applyAlignment="1" applyProtection="1">
      <alignment wrapText="1"/>
    </xf>
    <xf numFmtId="0" fontId="4" fillId="8" borderId="6" xfId="3" applyFont="1" applyFill="1" applyBorder="1" applyAlignment="1" applyProtection="1">
      <alignment wrapText="1"/>
    </xf>
    <xf numFmtId="0" fontId="4" fillId="0" borderId="0" xfId="0" applyFont="1" applyAlignment="1" applyProtection="1">
      <alignment wrapText="1"/>
    </xf>
    <xf numFmtId="0" fontId="2" fillId="0" borderId="5" xfId="3" applyFont="1" applyBorder="1" applyAlignment="1" applyProtection="1">
      <alignment horizontal="left" vertical="center"/>
    </xf>
    <xf numFmtId="0" fontId="2" fillId="0" borderId="2" xfId="3" applyFont="1" applyBorder="1" applyAlignment="1" applyProtection="1">
      <alignment horizontal="left" vertical="center"/>
    </xf>
    <xf numFmtId="0" fontId="10" fillId="0" borderId="2" xfId="4" applyFont="1" applyBorder="1" applyAlignment="1" applyProtection="1">
      <alignment vertical="center"/>
    </xf>
    <xf numFmtId="2" fontId="7" fillId="7" borderId="2" xfId="2" applyNumberFormat="1" applyFont="1" applyFill="1" applyBorder="1" applyAlignment="1" applyProtection="1">
      <alignment horizontal="right" vertical="center"/>
    </xf>
    <xf numFmtId="164" fontId="7" fillId="7" borderId="2" xfId="2" applyNumberFormat="1" applyFont="1" applyFill="1" applyBorder="1" applyAlignment="1" applyProtection="1">
      <alignment horizontal="right" vertical="center"/>
    </xf>
    <xf numFmtId="2" fontId="7" fillId="6" borderId="2" xfId="2" applyNumberFormat="1" applyFont="1" applyFill="1" applyBorder="1" applyAlignment="1" applyProtection="1">
      <alignment horizontal="right" vertical="center"/>
    </xf>
    <xf numFmtId="0" fontId="7" fillId="6" borderId="2" xfId="2" applyFont="1" applyFill="1" applyBorder="1" applyAlignment="1" applyProtection="1">
      <alignment horizontal="right" vertical="center" wrapText="1"/>
    </xf>
    <xf numFmtId="164" fontId="5" fillId="5" borderId="2" xfId="1" applyNumberFormat="1" applyFont="1" applyFill="1" applyBorder="1" applyAlignment="1" applyProtection="1">
      <alignment horizontal="right" vertical="center"/>
    </xf>
    <xf numFmtId="0" fontId="2" fillId="0" borderId="5" xfId="3" applyFont="1" applyBorder="1" applyProtection="1"/>
    <xf numFmtId="0" fontId="2" fillId="0" borderId="2" xfId="3" applyFont="1" applyBorder="1" applyProtection="1"/>
    <xf numFmtId="14" fontId="2" fillId="0" borderId="2" xfId="3" applyNumberFormat="1" applyFont="1" applyBorder="1" applyAlignment="1" applyProtection="1">
      <alignment vertical="center"/>
    </xf>
    <xf numFmtId="0" fontId="2" fillId="0" borderId="2" xfId="3" applyFont="1" applyBorder="1" applyAlignment="1" applyProtection="1">
      <alignment vertical="center"/>
    </xf>
    <xf numFmtId="0" fontId="7" fillId="7" borderId="2" xfId="2" applyFont="1" applyFill="1" applyBorder="1" applyProtection="1"/>
    <xf numFmtId="164" fontId="7" fillId="7" borderId="2" xfId="2" applyNumberFormat="1" applyFont="1" applyFill="1" applyBorder="1" applyProtection="1"/>
    <xf numFmtId="0" fontId="7" fillId="6" borderId="2" xfId="2" applyFont="1" applyFill="1" applyBorder="1" applyProtection="1"/>
    <xf numFmtId="0" fontId="7" fillId="6" borderId="2" xfId="2" applyFont="1" applyFill="1" applyBorder="1" applyAlignment="1" applyProtection="1">
      <alignment wrapText="1"/>
    </xf>
    <xf numFmtId="164" fontId="4" fillId="4" borderId="2" xfId="1" applyNumberFormat="1" applyFont="1" applyFill="1" applyBorder="1" applyAlignment="1" applyProtection="1">
      <alignment horizontal="right" vertical="center"/>
    </xf>
    <xf numFmtId="164" fontId="7" fillId="7" borderId="3" xfId="2" applyNumberFormat="1" applyFont="1" applyFill="1" applyBorder="1" applyProtection="1"/>
    <xf numFmtId="164" fontId="5" fillId="5" borderId="2" xfId="1" applyNumberFormat="1" applyFont="1" applyFill="1" applyBorder="1" applyProtection="1"/>
    <xf numFmtId="164" fontId="4" fillId="4" borderId="2" xfId="1" applyNumberFormat="1" applyFont="1" applyFill="1" applyBorder="1" applyProtection="1"/>
    <xf numFmtId="0" fontId="11" fillId="13" borderId="10" xfId="2" applyFont="1" applyFill="1" applyBorder="1" applyAlignment="1" applyProtection="1">
      <alignment horizontal="right" vertical="center" wrapText="1"/>
    </xf>
    <xf numFmtId="164" fontId="2" fillId="0" borderId="0" xfId="0" applyNumberFormat="1" applyFont="1" applyProtection="1"/>
    <xf numFmtId="0" fontId="12" fillId="11" borderId="15" xfId="3" applyFont="1" applyFill="1" applyBorder="1" applyAlignment="1">
      <alignment horizontal="center" vertical="center" wrapText="1"/>
    </xf>
    <xf numFmtId="0" fontId="12" fillId="11" borderId="16" xfId="3" applyFont="1" applyFill="1" applyBorder="1" applyAlignment="1">
      <alignment horizontal="center" vertical="center" wrapText="1"/>
    </xf>
    <xf numFmtId="14" fontId="12" fillId="10" borderId="15" xfId="3" applyNumberFormat="1" applyFont="1" applyFill="1" applyBorder="1" applyAlignment="1">
      <alignment horizontal="center" vertical="center" wrapText="1"/>
    </xf>
    <xf numFmtId="0" fontId="12" fillId="10" borderId="16" xfId="0" applyFont="1" applyFill="1" applyBorder="1" applyAlignment="1">
      <alignment horizontal="center" vertical="center" wrapText="1"/>
    </xf>
    <xf numFmtId="14" fontId="12" fillId="9" borderId="15" xfId="3" applyNumberFormat="1" applyFont="1" applyFill="1" applyBorder="1" applyAlignment="1">
      <alignment horizontal="center" vertical="center" wrapText="1"/>
    </xf>
    <xf numFmtId="14" fontId="12" fillId="9" borderId="4" xfId="3" applyNumberFormat="1" applyFont="1" applyFill="1" applyBorder="1" applyAlignment="1">
      <alignment horizontal="center" vertical="center" wrapText="1"/>
    </xf>
    <xf numFmtId="0" fontId="12" fillId="11" borderId="15" xfId="3" applyFont="1" applyFill="1" applyBorder="1" applyAlignment="1" applyProtection="1">
      <alignment horizontal="center" vertical="center" wrapText="1"/>
    </xf>
    <xf numFmtId="0" fontId="12" fillId="11" borderId="16" xfId="3" applyFont="1" applyFill="1" applyBorder="1" applyAlignment="1" applyProtection="1">
      <alignment horizontal="center" vertical="center" wrapText="1"/>
    </xf>
    <xf numFmtId="14" fontId="12" fillId="10" borderId="15" xfId="3" applyNumberFormat="1" applyFont="1" applyFill="1" applyBorder="1" applyAlignment="1" applyProtection="1">
      <alignment horizontal="center" vertical="center" wrapText="1"/>
    </xf>
    <xf numFmtId="0" fontId="12" fillId="10" borderId="16" xfId="0" applyFont="1" applyFill="1" applyBorder="1" applyAlignment="1" applyProtection="1">
      <alignment horizontal="center" vertical="center" wrapText="1"/>
    </xf>
    <xf numFmtId="0" fontId="12" fillId="10" borderId="4" xfId="0" applyFont="1" applyFill="1" applyBorder="1" applyAlignment="1" applyProtection="1">
      <alignment horizontal="center" vertical="center" wrapText="1"/>
    </xf>
    <xf numFmtId="14" fontId="12" fillId="9" borderId="15" xfId="3" applyNumberFormat="1" applyFont="1" applyFill="1" applyBorder="1" applyAlignment="1" applyProtection="1">
      <alignment horizontal="center" vertical="center" wrapText="1"/>
    </xf>
    <xf numFmtId="14" fontId="12" fillId="9" borderId="4" xfId="3" applyNumberFormat="1" applyFont="1" applyFill="1" applyBorder="1" applyAlignment="1" applyProtection="1">
      <alignment horizontal="center" vertical="center" wrapText="1"/>
    </xf>
    <xf numFmtId="0" fontId="11" fillId="13" borderId="13" xfId="3" applyFont="1" applyFill="1" applyBorder="1" applyAlignment="1" applyProtection="1">
      <alignment horizontal="right" vertical="center"/>
    </xf>
    <xf numFmtId="0" fontId="11" fillId="13" borderId="12" xfId="3" applyFont="1" applyFill="1" applyBorder="1" applyAlignment="1" applyProtection="1">
      <alignment horizontal="right" vertical="center"/>
    </xf>
    <xf numFmtId="0" fontId="11" fillId="13" borderId="11" xfId="3" applyFont="1" applyFill="1" applyBorder="1" applyAlignment="1" applyProtection="1">
      <alignment horizontal="right" vertical="center"/>
    </xf>
  </cellXfs>
  <cellStyles count="5">
    <cellStyle name="Berechnung 2" xfId="1"/>
    <cellStyle name="Eingabe 2" xfId="2"/>
    <cellStyle name="Link" xfId="4" builtinId="8"/>
    <cellStyle name="Standard" xfId="0" builtinId="0"/>
    <cellStyle name="Standard 2" xfId="3"/>
  </cellStyles>
  <dxfs count="84">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xdr:colOff>
      <xdr:row>19</xdr:row>
      <xdr:rowOff>114300</xdr:rowOff>
    </xdr:from>
    <xdr:to>
      <xdr:col>7</xdr:col>
      <xdr:colOff>177800</xdr:colOff>
      <xdr:row>32</xdr:row>
      <xdr:rowOff>101600</xdr:rowOff>
    </xdr:to>
    <xdr:sp macro="" textlink="">
      <xdr:nvSpPr>
        <xdr:cNvPr id="2" name="Textfeld 1"/>
        <xdr:cNvSpPr txBox="1"/>
      </xdr:nvSpPr>
      <xdr:spPr>
        <a:xfrm>
          <a:off x="57150" y="4311650"/>
          <a:ext cx="7543800" cy="205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de-CH" sz="1100">
              <a:latin typeface="Arial" panose="020B0604020202020204" pitchFamily="34" charset="0"/>
              <a:cs typeface="Arial" panose="020B0604020202020204" pitchFamily="34" charset="0"/>
            </a:rPr>
            <a:t>Beispiel:</a:t>
          </a:r>
        </a:p>
        <a:p>
          <a:pPr>
            <a:spcAft>
              <a:spcPts val="600"/>
            </a:spcAft>
          </a:pPr>
          <a:r>
            <a:rPr lang="de-CH" sz="1100">
              <a:latin typeface="Arial" panose="020B0604020202020204" pitchFamily="34" charset="0"/>
              <a:cs typeface="Arial" panose="020B0604020202020204" pitchFamily="34" charset="0"/>
            </a:rPr>
            <a:t>Lisa Marti wird immer Dienstags</a:t>
          </a:r>
          <a:r>
            <a:rPr lang="de-CH" sz="1100" baseline="0">
              <a:latin typeface="Arial" panose="020B0604020202020204" pitchFamily="34" charset="0"/>
              <a:cs typeface="Arial" panose="020B0604020202020204" pitchFamily="34" charset="0"/>
            </a:rPr>
            <a:t> und Mittwochs von der Tagesfamilie 6 Stunden betreut. </a:t>
          </a:r>
        </a:p>
        <a:p>
          <a:pPr>
            <a:spcAft>
              <a:spcPts val="600"/>
            </a:spcAft>
          </a:pPr>
          <a:r>
            <a:rPr lang="de-CH" sz="1100" baseline="0">
              <a:latin typeface="Arial" panose="020B0604020202020204" pitchFamily="34" charset="0"/>
              <a:cs typeface="Arial" panose="020B0604020202020204" pitchFamily="34" charset="0"/>
            </a:rPr>
            <a:t>Es fallen 8 Franken pro Tag für die Verpflegung an (total 72 Fr.). Die Familie zahlt einen subventionierten Tarif. Die Kosten für die vereinbarten Betreuungsstunden betragen 508.14 Franken pro Monat (Maximalgebühr gem. Art. 29 ASIV). Die Kosten für die vereinbarten Betreuungsstunden inkl. Verpflegung betragen somit total 580.14 Fr. Die Subvention im Gebührensystem beläuft sich auf 318.60 (Maximalgebühr abzgl. subventionierter Tarif). </a:t>
          </a:r>
        </a:p>
        <a:p>
          <a:pPr>
            <a:spcAft>
              <a:spcPts val="600"/>
            </a:spcAft>
          </a:pPr>
          <a:r>
            <a:rPr lang="de-CH" sz="1100" baseline="0">
              <a:latin typeface="Arial" panose="020B0604020202020204" pitchFamily="34" charset="0"/>
              <a:cs typeface="Arial" panose="020B0604020202020204" pitchFamily="34" charset="0"/>
            </a:rPr>
            <a:t>Vom 17. bis am 22. März nahm die Tagesmutter keine Kinder auf. </a:t>
          </a:r>
        </a:p>
        <a:p>
          <a:pPr>
            <a:spcAft>
              <a:spcPts val="600"/>
            </a:spcAft>
          </a:pPr>
          <a:r>
            <a:rPr lang="de-CH" sz="1100" baseline="0">
              <a:latin typeface="Arial" panose="020B0604020202020204" pitchFamily="34" charset="0"/>
              <a:cs typeface="Arial" panose="020B0604020202020204" pitchFamily="34" charset="0"/>
            </a:rPr>
            <a:t>Vom 23. bis am 31. März wurde das Kind an den vereinbarten Betreuungstagen zu Hause betreut. Die Tagesmutter hätte das Kind notfalls auch betreuen können. </a:t>
          </a:r>
          <a:endParaRPr lang="de-CH" sz="11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xdr:colOff>
      <xdr:row>0</xdr:row>
      <xdr:rowOff>101600</xdr:rowOff>
    </xdr:from>
    <xdr:to>
      <xdr:col>2</xdr:col>
      <xdr:colOff>304800</xdr:colOff>
      <xdr:row>58</xdr:row>
      <xdr:rowOff>127000</xdr:rowOff>
    </xdr:to>
    <xdr:sp macro="" textlink="">
      <xdr:nvSpPr>
        <xdr:cNvPr id="2" name="Textfeld 1"/>
        <xdr:cNvSpPr txBox="1"/>
      </xdr:nvSpPr>
      <xdr:spPr>
        <a:xfrm>
          <a:off x="82550" y="101600"/>
          <a:ext cx="10502900" cy="1033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endParaRPr lang="de-CH" sz="1100" b="1" i="1">
            <a:latin typeface="Arial" panose="020B0604020202020204" pitchFamily="34" charset="0"/>
            <a:cs typeface="Arial" panose="020B0604020202020204" pitchFamily="34" charset="0"/>
          </a:endParaRPr>
        </a:p>
        <a:p>
          <a:pPr>
            <a:spcAft>
              <a:spcPts val="600"/>
            </a:spcAft>
          </a:pPr>
          <a:r>
            <a:rPr lang="de-CH" sz="1100" b="1" i="0" u="sng">
              <a:latin typeface="Arial" panose="020B0604020202020204" pitchFamily="34" charset="0"/>
              <a:cs typeface="Arial" panose="020B0604020202020204" pitchFamily="34" charset="0"/>
            </a:rPr>
            <a:t>Erläuterungen</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Welche Kosten werden übernommen?</a:t>
          </a:r>
        </a:p>
        <a:p>
          <a:pPr>
            <a:spcAft>
              <a:spcPts val="600"/>
            </a:spcAft>
          </a:pPr>
          <a:r>
            <a:rPr lang="de-CH" sz="1100" b="0" i="0">
              <a:latin typeface="Arial" panose="020B0604020202020204" pitchFamily="34" charset="0"/>
              <a:cs typeface="Arial" panose="020B0604020202020204" pitchFamily="34" charset="0"/>
            </a:rPr>
            <a:t>Die Gesundheits-, Sozial- und Integrationsdirektion entrichtet an die Kindertagesstätten 25 Franken pro Tag und an die Tagesfamilien 1 Franken pro Stunden für die Betreuungsplätze, die zwischen dem 17. März und dem 16. Mai nicht tatsächlich zur Verfügung standen oder stehen. Zudem übernimmt sie die Elterngebühren für jene Betreuungsplätze und Betreuungsstunden, die zwischen dem 17. März und dem 16. Mai tatsächlich zur Verfügung standen oder stehen, aber nicht genutzt wurden (corona-abwesend). </a:t>
          </a:r>
        </a:p>
        <a:p>
          <a:pPr>
            <a:spcAft>
              <a:spcPts val="600"/>
            </a:spcAft>
          </a:pPr>
          <a:endParaRPr lang="de-CH" sz="1100" b="0" i="0">
            <a:latin typeface="Arial" panose="020B0604020202020204" pitchFamily="34" charset="0"/>
            <a:cs typeface="Arial" panose="020B0604020202020204" pitchFamily="34" charset="0"/>
          </a:endParaRPr>
        </a:p>
        <a:p>
          <a:pPr marL="0" indent="0">
            <a:spcAft>
              <a:spcPts val="600"/>
            </a:spcAft>
          </a:pPr>
          <a:r>
            <a:rPr lang="de-CH" sz="1100" b="1" i="1">
              <a:solidFill>
                <a:schemeClr val="dk1"/>
              </a:solidFill>
              <a:latin typeface="Arial" panose="020B0604020202020204" pitchFamily="34" charset="0"/>
              <a:ea typeface="+mn-ea"/>
              <a:cs typeface="Arial" panose="020B0604020202020204" pitchFamily="34" charset="0"/>
            </a:rPr>
            <a:t>Wie hoch ist der Betreuungsfaktor? </a:t>
          </a:r>
        </a:p>
        <a:p>
          <a:pPr>
            <a:spcAft>
              <a:spcPts val="600"/>
            </a:spcAft>
          </a:pPr>
          <a:r>
            <a:rPr lang="de-CH" sz="1100" b="0" i="0">
              <a:latin typeface="Arial" panose="020B0604020202020204" pitchFamily="34" charset="0"/>
              <a:cs typeface="Arial" panose="020B0604020202020204" pitchFamily="34" charset="0"/>
            </a:rPr>
            <a:t>Der Betreuungsfaktor, mit dem die Betreuungsplätze in Tagesfamilien gewichtet werden, beträgt je nach Alter des Kindes: </a:t>
          </a:r>
        </a:p>
        <a:p>
          <a:pPr marL="171450" indent="-171450">
            <a:spcAft>
              <a:spcPts val="600"/>
            </a:spcAft>
            <a:buFont typeface="Arial" panose="020B0604020202020204" pitchFamily="34" charset="0"/>
            <a:buChar char="•"/>
          </a:pPr>
          <a:r>
            <a:rPr lang="de-CH" sz="1100" b="0" i="0">
              <a:latin typeface="Arial" panose="020B0604020202020204" pitchFamily="34" charset="0"/>
              <a:cs typeface="Arial" panose="020B0604020202020204" pitchFamily="34" charset="0"/>
            </a:rPr>
            <a:t>Kinder unter zwölf Monaten: 1.5 </a:t>
          </a:r>
        </a:p>
        <a:p>
          <a:pPr marL="171450" indent="-171450">
            <a:spcAft>
              <a:spcPts val="600"/>
            </a:spcAft>
            <a:buFont typeface="Arial" panose="020B0604020202020204" pitchFamily="34" charset="0"/>
            <a:buChar char="•"/>
          </a:pPr>
          <a:r>
            <a:rPr lang="de-CH" sz="1100" b="0" i="0">
              <a:latin typeface="Arial" panose="020B0604020202020204" pitchFamily="34" charset="0"/>
              <a:cs typeface="Arial" panose="020B0604020202020204" pitchFamily="34" charset="0"/>
            </a:rPr>
            <a:t>Kinder mit besonderen Bedürfnissen (z.B. aufgrund einer Behinderung): 1.5 </a:t>
          </a:r>
        </a:p>
        <a:p>
          <a:pPr marL="171450" indent="-171450">
            <a:spcAft>
              <a:spcPts val="600"/>
            </a:spcAft>
            <a:buFont typeface="Arial" panose="020B0604020202020204" pitchFamily="34" charset="0"/>
            <a:buChar char="•"/>
          </a:pPr>
          <a:r>
            <a:rPr lang="de-CH" sz="1100" b="0" i="0">
              <a:latin typeface="Arial" panose="020B0604020202020204" pitchFamily="34" charset="0"/>
              <a:cs typeface="Arial" panose="020B0604020202020204" pitchFamily="34" charset="0"/>
            </a:rPr>
            <a:t>Kinder über 12 Monaten: 1 </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Wir weisen die Kosten für die Betreuung und die Kosten für die Mahlzeiten nicht separat aus. Im Formular müssen wir in der Spalte I die Verpflegungskosten angeben. Wie gehen wir vor? </a:t>
          </a:r>
          <a:endParaRPr lang="de-CH" sz="1100" b="1" i="1">
            <a:solidFill>
              <a:srgbClr val="FF0000"/>
            </a:solidFill>
            <a:latin typeface="Arial" panose="020B0604020202020204" pitchFamily="34" charset="0"/>
            <a:cs typeface="Arial" panose="020B0604020202020204" pitchFamily="34" charset="0"/>
          </a:endParaRPr>
        </a:p>
        <a:p>
          <a:pPr>
            <a:spcAft>
              <a:spcPts val="600"/>
            </a:spcAft>
          </a:pPr>
          <a:r>
            <a:rPr lang="de-CH" sz="1100" b="0" i="0">
              <a:latin typeface="Arial" panose="020B0604020202020204" pitchFamily="34" charset="0"/>
              <a:cs typeface="Arial" panose="020B0604020202020204" pitchFamily="34" charset="0"/>
            </a:rPr>
            <a:t>Vom Kanton werden die Kosten für die Verpflegung nicht übernommen. Für den Antrag müssen Sie die Verpflegungskosten deshalb zwingend angeben. Versuchen Sie dabei so gut wie möglich die effektiven Kosten für das Essen auf Basis der Materialkosten zu schätzen. </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Wir bieten subventionierte</a:t>
          </a:r>
          <a:r>
            <a:rPr lang="de-CH" sz="1100" b="1" i="1" baseline="0">
              <a:latin typeface="Arial" panose="020B0604020202020204" pitchFamily="34" charset="0"/>
              <a:cs typeface="Arial" panose="020B0604020202020204" pitchFamily="34" charset="0"/>
            </a:rPr>
            <a:t> Betreuungsstunden an.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Wie berechnen wir die Betreuungkosten und die Subvention im Gebührensystem?</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Bei subventionierten Betreuungsstunden im Gebührensystem entsprechen die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Betreuungskosten</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der Maximalgebühr gem. Art. 29 ASIV. Die Maximalgebühr beträgt 9.41 Franken pro subventionierte Betreuungsstunde. </a:t>
          </a: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Die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Subvention im Gebührensystem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entspricht der Differenz zwischen der Maximalgebühr und den Elterngebühren.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Beispiel : Für 50 Stunden beträgt die Maximalgebühr 470.50 Franken pro Monat (9.41 x 50). Die Eltern zahlen aufgrund ihres massgebenden Einkommens 320 Franken. Die Subvention im Gebührensystem beträgt 150.50 Franken (470.50 - 320).</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Was sind</a:t>
          </a:r>
          <a:r>
            <a:rPr lang="de-CH" sz="1100" b="1" i="1" baseline="0">
              <a:latin typeface="Arial" panose="020B0604020202020204" pitchFamily="34" charset="0"/>
              <a:cs typeface="Arial" panose="020B0604020202020204" pitchFamily="34" charset="0"/>
            </a:rPr>
            <a:t> nicht-angebotene Betreuungsstunden</a:t>
          </a:r>
          <a:r>
            <a:rPr lang="de-CH" sz="1100" b="1" i="1">
              <a:latin typeface="Arial" panose="020B0604020202020204" pitchFamily="34" charset="0"/>
              <a:cs typeface="Arial" panose="020B0604020202020204" pitchFamily="34" charset="0"/>
            </a:rPr>
            <a:t>? </a:t>
          </a:r>
        </a:p>
        <a:p>
          <a:pPr>
            <a:spcAft>
              <a:spcPts val="600"/>
            </a:spcAft>
          </a:pPr>
          <a:r>
            <a:rPr lang="de-CH" sz="1100">
              <a:latin typeface="Arial" panose="020B0604020202020204" pitchFamily="34" charset="0"/>
              <a:cs typeface="Arial" panose="020B0604020202020204" pitchFamily="34" charset="0"/>
            </a:rPr>
            <a:t>Beispiele:</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Eltern konnten Betreuungsplätze nicht nutzen, weil ihnen kommuniziert wurde, dass sie z.B. nur für Personen mit bestimmten Berufen vorgesehen sind.</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Eltern hielten sich nicht dafür Betreuungsplätze zu nutzen, weil die Kommunikation im Vergleich zu den Vorgaben des Kantons verschärft wurde.</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Die Tagesfamilie konnten keine Kinder mehr betreuen (weil krank, in Quarantäne/Selbstisolation, Risikopersonen) und der Familie konnte keine Ersatzbetreuung angeboten werden</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Beispiel: Ein Kind wird Dienstag und Donnerstags während</a:t>
          </a:r>
          <a:r>
            <a:rPr lang="de-CH" sz="1100" baseline="0">
              <a:latin typeface="Arial" panose="020B0604020202020204" pitchFamily="34" charset="0"/>
              <a:cs typeface="Arial" panose="020B0604020202020204" pitchFamily="34" charset="0"/>
            </a:rPr>
            <a:t> jeweils 6h von der Tagesmutter betreut</a:t>
          </a:r>
          <a:r>
            <a:rPr lang="de-CH" sz="1100">
              <a:latin typeface="Arial" panose="020B0604020202020204" pitchFamily="34" charset="0"/>
              <a:cs typeface="Arial" panose="020B0604020202020204" pitchFamily="34" charset="0"/>
            </a:rPr>
            <a:t>. Vom</a:t>
          </a:r>
          <a:r>
            <a:rPr lang="de-CH" sz="1100" baseline="0">
              <a:latin typeface="Arial" panose="020B0604020202020204" pitchFamily="34" charset="0"/>
              <a:cs typeface="Arial" panose="020B0604020202020204" pitchFamily="34" charset="0"/>
            </a:rPr>
            <a:t> 17. bis 31 betreute die Tagesmutter keine Kinder. In dieser Periode zählt die TFO 30 nicht angebotene-Betreuungsstunden (5 x 6h).</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a:latin typeface="Arial" panose="020B0604020202020204" pitchFamily="34" charset="0"/>
              <a:cs typeface="Arial" panose="020B0604020202020204" pitchFamily="34" charset="0"/>
            </a:rPr>
            <a:t>Was</a:t>
          </a:r>
          <a:r>
            <a:rPr lang="de-CH" sz="1100" b="1" i="1" baseline="0">
              <a:latin typeface="Arial" panose="020B0604020202020204" pitchFamily="34" charset="0"/>
              <a:cs typeface="Arial" panose="020B0604020202020204" pitchFamily="34" charset="0"/>
            </a:rPr>
            <a:t> sind corona-abwesende Tage?</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Betreuungstage, an denen Kinder aufgrund des Appells des Kantons privat betreut wurden oder zu Hause in Quarantäne/Selbstisolation waren, gelten als corona-abwesende Tage - sofern an diesem Tag das Betreuungsangebot auch zur Verfügung stand. Die Betreuungsstunden, die an diesen Tagen angeboten worden sind, werden in der Spalte "Total Betreuungsstunden corona-abwesend" pro Kind erfasst.   </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Nicht als corona-abwesende Tage zählen Betreuungstage, an denen Kinder weiterhin in der Kita oder von der Tagesfamilie betreut wurden, Betreuungstage an denen die Kinder zwar nicht in die Betreuung gebracht wurden, sie aber auch nicht von den Eltern abgemeldet wurden, sowie Betreuungstage, an denen das Kind sowieso nicht gekommen wäre (zum Beispiel wegen Ferien der Familie oder Krankheit des Kindes).</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elle28" displayName="Tabelle28" ref="A17:R450" totalsRowShown="0" headerRowDxfId="83" dataDxfId="82" tableBorderDxfId="81">
  <autoFilter ref="A17:R450"/>
  <tableColumns count="18">
    <tableColumn id="1" name="Name" dataDxfId="80" dataCellStyle="Standard 2"/>
    <tableColumn id="2" name="Vorname" dataDxfId="79" dataCellStyle="Standard 2"/>
    <tableColumn id="3" name="Geburts-datum" dataDxfId="78" dataCellStyle="Standard 2"/>
    <tableColumn id="4" name="Betreuungs-faktor" dataDxfId="77" dataCellStyle="Standard 2"/>
    <tableColumn id="5" name="Email Eltern" dataDxfId="76" dataCellStyle="Standard 2"/>
    <tableColumn id="6" name="Telefon Eltern" dataDxfId="75" dataCellStyle="Standard 2"/>
    <tableColumn id="7" name="Vertraglich vereinbarte Betreuungs-tage*" dataDxfId="74" dataCellStyle="Eingabe 2"/>
    <tableColumn id="8" name="Kosten für vereinbarte Betreuungstage (Betreuung + Verpflegung)" dataDxfId="73" dataCellStyle="Eingabe 2"/>
    <tableColumn id="9" name="Verpflegungs-kosten" dataDxfId="72" dataCellStyle="Eingabe 2"/>
    <tableColumn id="10" name="Betreuungs-gutschein (an Institution überwieserner Betrag) oder Subvention Gebührensystem" dataDxfId="71" dataCellStyle="Eingabe 2"/>
    <tableColumn id="11" name="Betreuungs-gebühren für Eltern für vereinbarte Betreuungstage" dataDxfId="70" dataCellStyle="Eingabe 2">
      <calculatedColumnFormula>H18-I18-J18</calculatedColumnFormula>
    </tableColumn>
    <tableColumn id="12" name="Betreuungs-tage nicht angeboten" dataDxfId="69" dataCellStyle="Eingabe 2"/>
    <tableColumn id="13" name="Auflistung Tage (wenn nicht ganzer Tag: in Klammer Prozente angeben)" dataDxfId="68" dataCellStyle="Eingabe 2"/>
    <tableColumn id="14" name="Total Tage corona-abwesend" dataDxfId="67" dataCellStyle="Eingabe 2"/>
    <tableColumn id="15" name="Auflistung Tage coronaabwesend" dataDxfId="66" dataCellStyle="Eingabe 2"/>
    <tableColumn id="16" name="Durch Kanton für nicht angebotene Tage" dataDxfId="65" dataCellStyle="Berechnung 2">
      <calculatedColumnFormula>MROUND(L18*D18*1,0.05)</calculatedColumnFormula>
    </tableColumn>
    <tableColumn id="17" name="Durch Kanton für Betreuung" dataDxfId="64" dataCellStyle="Berechnung 2">
      <calculatedColumnFormula>IFERROR(MROUND(N18*K18/G18,0.05),0)</calculatedColumnFormula>
    </tableColumn>
    <tableColumn id="18" name="Betreuungs-gebühren durch Eltern zu tragen " dataDxfId="63" dataCellStyle="Berechnung 2">
      <calculatedColumnFormula>IFERROR(MROUND((G18-L18-N18)*K18/G18,0.05),0)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3" name="Tabelle284" displayName="Tabelle284" ref="A17:R450" totalsRowShown="0" headerRowDxfId="62" dataDxfId="61" tableBorderDxfId="60">
  <autoFilter ref="A17:R450"/>
  <tableColumns count="18">
    <tableColumn id="1" name="Name" dataDxfId="59" dataCellStyle="Standard 2"/>
    <tableColumn id="2" name="Vorname" dataDxfId="58" dataCellStyle="Standard 2"/>
    <tableColumn id="3" name="Geburts-datum" dataDxfId="57" dataCellStyle="Standard 2"/>
    <tableColumn id="4" name="Betreuungs-faktor" dataDxfId="56" dataCellStyle="Standard 2"/>
    <tableColumn id="5" name="Email Eltern" dataDxfId="55" dataCellStyle="Standard 2"/>
    <tableColumn id="6" name="Telefon Eltern" dataDxfId="54" dataCellStyle="Standard 2"/>
    <tableColumn id="7" name="Vertraglich vereinbarte Betreuungs-tage*" dataDxfId="53" dataCellStyle="Eingabe 2"/>
    <tableColumn id="8" name="Kosten für vereinbarte Betreuungstage (Betreuung + Verpflegung)" dataDxfId="52" dataCellStyle="Eingabe 2"/>
    <tableColumn id="9" name="Verpflegungs-kosten" dataDxfId="51" dataCellStyle="Eingabe 2"/>
    <tableColumn id="10" name="Betreuungs-gutschein (an Institution überwieserner Betrag) oder Subvention Gebührensystem" dataDxfId="50" dataCellStyle="Eingabe 2"/>
    <tableColumn id="11" name="Betreuungs-gebühren für Eltern für vereinbarte Betreuungstage" dataDxfId="49" dataCellStyle="Eingabe 2">
      <calculatedColumnFormula>H18-I18-J18</calculatedColumnFormula>
    </tableColumn>
    <tableColumn id="12" name="Betreuungs-tage nicht angeboten" dataDxfId="48" dataCellStyle="Eingabe 2"/>
    <tableColumn id="13" name="Auflistung Tage (wenn nicht ganzer Tag: in Klammer Prozente angeben)" dataDxfId="47" dataCellStyle="Eingabe 2"/>
    <tableColumn id="14" name="Total Tage corona-abwesend" dataDxfId="46" dataCellStyle="Eingabe 2"/>
    <tableColumn id="15" name="Auflistung Tage coronaabwesend" dataDxfId="45" dataCellStyle="Eingabe 2"/>
    <tableColumn id="16" name="Durch Kanton für nicht angebotene Tage" dataDxfId="44" dataCellStyle="Berechnung 2">
      <calculatedColumnFormula>MROUND(L18*D18*1,0.05)</calculatedColumnFormula>
    </tableColumn>
    <tableColumn id="17" name="Durch Kanton für Betreuung" dataDxfId="43" dataCellStyle="Berechnung 2">
      <calculatedColumnFormula>IFERROR(MROUND(N18*K18/G18,0.05),0)</calculatedColumnFormula>
    </tableColumn>
    <tableColumn id="18" name="Betreuungs-gebühren durch Eltern zu tragen " dataDxfId="42" dataCellStyle="Berechnung 2">
      <calculatedColumnFormula>IFERROR(MROUND((G18-L18-N18)*K18/G18,0.05),0)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4" name="Tabelle2845" displayName="Tabelle2845" ref="A17:R450" totalsRowShown="0" headerRowDxfId="41" dataDxfId="40" tableBorderDxfId="39">
  <autoFilter ref="A17:R450"/>
  <tableColumns count="18">
    <tableColumn id="1" name="Name" dataDxfId="38" dataCellStyle="Standard 2"/>
    <tableColumn id="2" name="Vorname" dataDxfId="37" dataCellStyle="Standard 2"/>
    <tableColumn id="3" name="Geburts-datum" dataDxfId="36" dataCellStyle="Standard 2"/>
    <tableColumn id="4" name="Betreuungs-faktor" dataDxfId="35" dataCellStyle="Standard 2"/>
    <tableColumn id="5" name="Email Eltern" dataDxfId="34" dataCellStyle="Standard 2"/>
    <tableColumn id="6" name="Telefon Eltern" dataDxfId="33" dataCellStyle="Standard 2"/>
    <tableColumn id="7" name="Vertraglich vereinbarte Betreuungs-tage*" dataDxfId="32" dataCellStyle="Eingabe 2"/>
    <tableColumn id="8" name="Kosten für vereinbarte Betreuungstage (Betreuung + Verpflegung)" dataDxfId="31" dataCellStyle="Eingabe 2"/>
    <tableColumn id="9" name="Verpflegungs-kosten" dataDxfId="30" dataCellStyle="Eingabe 2"/>
    <tableColumn id="10" name="Betreuungs-gutschein (an Institution überwieserner Betrag) oder Subvention Gebührensystem" dataDxfId="29" dataCellStyle="Eingabe 2"/>
    <tableColumn id="11" name="Betreuungs-gebühren für Eltern für vereinbarte Betreuungstage" dataDxfId="28" dataCellStyle="Eingabe 2">
      <calculatedColumnFormula>H18-I18-J18</calculatedColumnFormula>
    </tableColumn>
    <tableColumn id="12" name="Betreuungs-tage nicht angeboten" dataDxfId="27" dataCellStyle="Eingabe 2"/>
    <tableColumn id="13" name="Auflistung Tage (wenn nicht ganzer Tag: in Klammer Prozente angeben)" dataDxfId="26" dataCellStyle="Eingabe 2"/>
    <tableColumn id="14" name="Total Tage corona-abwesend" dataDxfId="25" dataCellStyle="Eingabe 2"/>
    <tableColumn id="15" name="Auflistung Tage coronaabwesend" dataDxfId="24" dataCellStyle="Eingabe 2"/>
    <tableColumn id="16" name="Durch Kanton für nicht angebotene Tage" dataDxfId="23" dataCellStyle="Berechnung 2">
      <calculatedColumnFormula>MROUND(L18*D18*1,0.05)</calculatedColumnFormula>
    </tableColumn>
    <tableColumn id="17" name="Durch Kanton für Betreuung" dataDxfId="22" dataCellStyle="Berechnung 2">
      <calculatedColumnFormula>IFERROR(MROUND(N18*K18/G18,0.05),0)</calculatedColumnFormula>
    </tableColumn>
    <tableColumn id="18" name="Betreuungs-gebühren durch Eltern zu tragen " dataDxfId="21" dataCellStyle="Berechnung 2">
      <calculatedColumnFormula>IFERROR(MROUND((G18-L18-N18)*K18/G18,0.05),0)</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2" name="Tabelle289" displayName="Tabelle289" ref="A16:R19" totalsRowShown="0" headerRowDxfId="20" dataDxfId="19" tableBorderDxfId="18">
  <autoFilter ref="A16:R19"/>
  <tableColumns count="18">
    <tableColumn id="1" name="Name" dataDxfId="17" dataCellStyle="Standard 2"/>
    <tableColumn id="2" name="Vorname" dataDxfId="16" dataCellStyle="Standard 2"/>
    <tableColumn id="3" name="Geburts-datum" dataDxfId="15" dataCellStyle="Standard 2"/>
    <tableColumn id="4" name="Betreuungs-faktor" dataDxfId="14" dataCellStyle="Standard 2"/>
    <tableColumn id="5" name="Email Eltern" dataDxfId="13" dataCellStyle="Standard 2"/>
    <tableColumn id="6" name="Telefon Eltern" dataDxfId="12" dataCellStyle="Standard 2"/>
    <tableColumn id="7" name="Vertraglich vereinbarte Betreuungs-tage*" dataDxfId="11" dataCellStyle="Eingabe 2"/>
    <tableColumn id="8" name="Kosten für vereinbarte Betreuungstage (Betreuung + Verpflegung)" dataDxfId="10" dataCellStyle="Eingabe 2"/>
    <tableColumn id="9" name="Verpflegungs-kosten" dataDxfId="9" dataCellStyle="Eingabe 2"/>
    <tableColumn id="10" name="Betreuungs-gutschein (an Institution überwieserner Betrag) oder Subvention Gebührensystem" dataDxfId="8" dataCellStyle="Eingabe 2"/>
    <tableColumn id="11" name="Betreuungs-gebühren für Eltern für vereinbarte Betreuungstage" dataDxfId="7" dataCellStyle="Eingabe 2">
      <calculatedColumnFormula>H17-I17-J17</calculatedColumnFormula>
    </tableColumn>
    <tableColumn id="12" name="Betreuungs-tage nicht angeboten" dataDxfId="6" dataCellStyle="Eingabe 2"/>
    <tableColumn id="13" name="Auflistung Tage (wenn nicht ganzer Tag: in Klammer Prozente angeben)" dataDxfId="5" dataCellStyle="Eingabe 2"/>
    <tableColumn id="14" name="Total Tage corona-abwesend" dataDxfId="4" dataCellStyle="Eingabe 2"/>
    <tableColumn id="15" name="Auflistung Tage coronaabwesend" dataDxfId="3" dataCellStyle="Eingabe 2"/>
    <tableColumn id="16" name="Durch Kanton für nicht angebotene Tage" dataDxfId="2" dataCellStyle="Berechnung 2">
      <calculatedColumnFormula>MROUND(L17*D17*1,0.05)</calculatedColumnFormula>
    </tableColumn>
    <tableColumn id="17" name="Durch Kanton für Betreuung" dataDxfId="1" dataCellStyle="Berechnung 2">
      <calculatedColumnFormula>IFERROR(MROUND(N17*K17/G17,0.05),0)</calculatedColumnFormula>
    </tableColumn>
    <tableColumn id="18" name="Betreuungs-gebühren durch Eltern zu tragen " dataDxfId="0" dataCellStyle="Berechnung 2">
      <calculatedColumnFormula>IFERROR(MROUND((G17-L17-N17)*K17/G17,0.05),0)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mailto:familie@gmail.com"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tabSelected="1" zoomScaleNormal="100" workbookViewId="0">
      <selection activeCell="B4" sqref="B4"/>
    </sheetView>
  </sheetViews>
  <sheetFormatPr baseColWidth="10" defaultRowHeight="14" x14ac:dyDescent="0.3"/>
  <cols>
    <col min="2" max="2" width="15.58203125" customWidth="1"/>
    <col min="3" max="4" width="14.58203125" customWidth="1"/>
    <col min="5" max="5" width="16.9140625" customWidth="1"/>
    <col min="6" max="6" width="16" customWidth="1"/>
    <col min="7" max="7" width="12.08203125" customWidth="1"/>
    <col min="8" max="11" width="14.58203125" customWidth="1"/>
  </cols>
  <sheetData>
    <row r="1" spans="1:11" ht="18" x14ac:dyDescent="0.4">
      <c r="A1" s="45" t="s">
        <v>30</v>
      </c>
    </row>
    <row r="2" spans="1:11" x14ac:dyDescent="0.3">
      <c r="A2" s="1"/>
    </row>
    <row r="3" spans="1:11" ht="26" customHeight="1" x14ac:dyDescent="0.3">
      <c r="A3" s="74" t="s">
        <v>36</v>
      </c>
    </row>
    <row r="4" spans="1:11" x14ac:dyDescent="0.3">
      <c r="A4" s="44" t="s">
        <v>54</v>
      </c>
      <c r="B4" s="81"/>
      <c r="C4" s="75" t="str">
        <f>IF(B4="","Bitte geben Sie hier den Namen der TFO ein","")</f>
        <v>Bitte geben Sie hier den Namen der TFO ein</v>
      </c>
    </row>
    <row r="5" spans="1:11" x14ac:dyDescent="0.3">
      <c r="A5" s="44" t="s">
        <v>28</v>
      </c>
      <c r="B5" s="58">
        <v>43907</v>
      </c>
    </row>
    <row r="6" spans="1:11" x14ac:dyDescent="0.3">
      <c r="A6" s="44" t="s">
        <v>27</v>
      </c>
      <c r="B6" s="58">
        <v>43967</v>
      </c>
    </row>
    <row r="7" spans="1:11" x14ac:dyDescent="0.3">
      <c r="A7" s="44"/>
      <c r="B7" s="58"/>
    </row>
    <row r="8" spans="1:11" s="73" customFormat="1" ht="50" customHeight="1" thickBot="1" x14ac:dyDescent="0.35">
      <c r="A8" s="72"/>
      <c r="B8" s="134" t="s">
        <v>26</v>
      </c>
      <c r="C8" s="135"/>
      <c r="D8" s="135"/>
      <c r="E8" s="135"/>
      <c r="F8" s="135"/>
      <c r="G8" s="136" t="s">
        <v>50</v>
      </c>
      <c r="H8" s="137"/>
      <c r="I8" s="138" t="s">
        <v>25</v>
      </c>
      <c r="J8" s="139"/>
      <c r="K8" s="43" t="s">
        <v>24</v>
      </c>
    </row>
    <row r="9" spans="1:11" ht="63.5" thickBot="1" x14ac:dyDescent="0.35">
      <c r="A9" s="59" t="s">
        <v>29</v>
      </c>
      <c r="B9" s="42" t="s">
        <v>55</v>
      </c>
      <c r="C9" s="42" t="s">
        <v>46</v>
      </c>
      <c r="D9" s="42" t="s">
        <v>9</v>
      </c>
      <c r="E9" s="42" t="s">
        <v>47</v>
      </c>
      <c r="F9" s="42" t="s">
        <v>22</v>
      </c>
      <c r="G9" s="40" t="s">
        <v>43</v>
      </c>
      <c r="H9" s="41" t="s">
        <v>21</v>
      </c>
      <c r="I9" s="39" t="s">
        <v>20</v>
      </c>
      <c r="J9" s="39" t="s">
        <v>19</v>
      </c>
      <c r="K9" s="38" t="s">
        <v>0</v>
      </c>
    </row>
    <row r="10" spans="1:11" s="63" customFormat="1" ht="20.5" customHeight="1" x14ac:dyDescent="0.3">
      <c r="A10" s="60" t="s">
        <v>37</v>
      </c>
      <c r="B10" s="36">
        <f>März!G$15</f>
        <v>0</v>
      </c>
      <c r="C10" s="11">
        <f>März!H$15</f>
        <v>0</v>
      </c>
      <c r="D10" s="11">
        <f>März!I$15</f>
        <v>0</v>
      </c>
      <c r="E10" s="11">
        <f>März!J$15</f>
        <v>0</v>
      </c>
      <c r="F10" s="11">
        <f>März!K$15</f>
        <v>0</v>
      </c>
      <c r="G10" s="35">
        <f>März!L$15</f>
        <v>0</v>
      </c>
      <c r="H10" s="35">
        <f>März!N$15</f>
        <v>0</v>
      </c>
      <c r="I10" s="61">
        <f>März!P$15</f>
        <v>0</v>
      </c>
      <c r="J10" s="61">
        <f>März!Q$15</f>
        <v>0</v>
      </c>
      <c r="K10" s="62">
        <f>März!R$15</f>
        <v>0</v>
      </c>
    </row>
    <row r="11" spans="1:11" s="63" customFormat="1" ht="20.5" customHeight="1" x14ac:dyDescent="0.3">
      <c r="A11" s="64" t="s">
        <v>38</v>
      </c>
      <c r="B11" s="36">
        <f>April!G$15</f>
        <v>0</v>
      </c>
      <c r="C11" s="11">
        <f>April!H$15</f>
        <v>0</v>
      </c>
      <c r="D11" s="11">
        <f>April!I$15</f>
        <v>0</v>
      </c>
      <c r="E11" s="11">
        <f>April!J$15</f>
        <v>0</v>
      </c>
      <c r="F11" s="11">
        <f>April!K$15</f>
        <v>0</v>
      </c>
      <c r="G11" s="35">
        <f>April!L$15</f>
        <v>0</v>
      </c>
      <c r="H11" s="35">
        <f>April!N$15</f>
        <v>0</v>
      </c>
      <c r="I11" s="61">
        <f>April!P$15</f>
        <v>0</v>
      </c>
      <c r="J11" s="61">
        <f>April!Q$15</f>
        <v>0</v>
      </c>
      <c r="K11" s="62">
        <f>April!R$15</f>
        <v>0</v>
      </c>
    </row>
    <row r="12" spans="1:11" s="63" customFormat="1" ht="20.5" customHeight="1" thickBot="1" x14ac:dyDescent="0.35">
      <c r="A12" s="60" t="s">
        <v>39</v>
      </c>
      <c r="B12" s="36">
        <f>Mai!G$15</f>
        <v>0</v>
      </c>
      <c r="C12" s="11">
        <f>Mai!H$15</f>
        <v>0</v>
      </c>
      <c r="D12" s="11">
        <f>Mai!I$15</f>
        <v>0</v>
      </c>
      <c r="E12" s="11">
        <f>Mai!J$15</f>
        <v>0</v>
      </c>
      <c r="F12" s="11">
        <f>Mai!K$15</f>
        <v>0</v>
      </c>
      <c r="G12" s="35">
        <f>Mai!L$15</f>
        <v>0</v>
      </c>
      <c r="H12" s="35">
        <f>Mai!N$15</f>
        <v>0</v>
      </c>
      <c r="I12" s="61">
        <f>Mai!P$15</f>
        <v>0</v>
      </c>
      <c r="J12" s="61">
        <f>Mai!Q$15</f>
        <v>0</v>
      </c>
      <c r="K12" s="62">
        <f>Mai!R$15</f>
        <v>0</v>
      </c>
    </row>
    <row r="13" spans="1:11" s="70" customFormat="1" ht="25" customHeight="1" thickBot="1" x14ac:dyDescent="0.35">
      <c r="A13" s="65" t="s">
        <v>18</v>
      </c>
      <c r="B13" s="66">
        <f t="shared" ref="B13:G13" si="0">SUM(B10:B12)</f>
        <v>0</v>
      </c>
      <c r="C13" s="67">
        <f t="shared" si="0"/>
        <v>0</v>
      </c>
      <c r="D13" s="67">
        <f t="shared" si="0"/>
        <v>0</v>
      </c>
      <c r="E13" s="67">
        <f t="shared" si="0"/>
        <v>0</v>
      </c>
      <c r="F13" s="67">
        <f t="shared" si="0"/>
        <v>0</v>
      </c>
      <c r="G13" s="68">
        <f t="shared" si="0"/>
        <v>0</v>
      </c>
      <c r="H13" s="68">
        <f t="shared" ref="H13" si="1">SUM(H10:H12)</f>
        <v>0</v>
      </c>
      <c r="I13" s="37">
        <f>SUM(I10:I12)</f>
        <v>0</v>
      </c>
      <c r="J13" s="37">
        <f>SUM(J10:J12)</f>
        <v>0</v>
      </c>
      <c r="K13" s="69">
        <f>SUM(K10:K12)</f>
        <v>0</v>
      </c>
    </row>
  </sheetData>
  <sheetProtection algorithmName="SHA-512" hashValue="ZzPwnYMUz0feysIDZyZHX7n6s8mVDYtnTd8VYi17xeGoWjbIKcJcPblJb+fo1+N8KR+NMh6XZix13NCb0zf2qw==" saltValue="l+5LuS4dTfLdKcigbHKuwQ==" spinCount="100000" sheet="1" objects="1" scenarios="1"/>
  <mergeCells count="3">
    <mergeCell ref="B8:F8"/>
    <mergeCell ref="G8:H8"/>
    <mergeCell ref="I8:J8"/>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76" customWidth="1"/>
    <col min="3" max="3" width="10" style="76" customWidth="1"/>
    <col min="4" max="4" width="11.58203125" style="76" customWidth="1"/>
    <col min="5" max="5" width="16.9140625" style="76" customWidth="1"/>
    <col min="6" max="6" width="15.1640625" style="76" customWidth="1"/>
    <col min="7" max="7" width="12.58203125" style="76" customWidth="1"/>
    <col min="8" max="9" width="14.58203125" style="76" customWidth="1"/>
    <col min="10" max="10" width="16.9140625" style="76" customWidth="1"/>
    <col min="11" max="11" width="16" style="76" customWidth="1"/>
    <col min="12" max="12" width="12.08203125" style="76" customWidth="1"/>
    <col min="13" max="13" width="14.58203125" style="85" customWidth="1"/>
    <col min="14" max="14" width="14.58203125" style="76" customWidth="1"/>
    <col min="15" max="15" width="14.58203125" style="85" customWidth="1"/>
    <col min="16" max="18" width="14.58203125" style="76" customWidth="1"/>
    <col min="19" max="16384" width="10.6640625" style="76"/>
  </cols>
  <sheetData>
    <row r="2" spans="1:18" ht="18" x14ac:dyDescent="0.4">
      <c r="A2" s="82" t="s">
        <v>30</v>
      </c>
      <c r="B2" s="83"/>
      <c r="C2" s="83"/>
      <c r="D2" s="83"/>
      <c r="E2" s="83"/>
      <c r="F2" s="83"/>
      <c r="G2" s="83"/>
      <c r="H2" s="83"/>
      <c r="I2" s="83"/>
      <c r="J2" s="83"/>
      <c r="K2" s="83"/>
      <c r="L2" s="83"/>
      <c r="M2" s="84"/>
      <c r="N2" s="83"/>
      <c r="O2" s="84"/>
      <c r="P2" s="83"/>
    </row>
    <row r="4" spans="1:18" ht="13" x14ac:dyDescent="0.3">
      <c r="A4" s="76" t="s">
        <v>54</v>
      </c>
      <c r="B4" s="77" t="str">
        <f>IF(Zusammenzug!B4=0,"",Zusammenzug!B4)</f>
        <v/>
      </c>
      <c r="C4" s="75" t="str">
        <f>IF(B4="","Bitte geben im Register 'Zusammenzug' den Namen der TFO ein","")</f>
        <v>Bitte geben im Register 'Zusammenzug' den Namen der TFO ein</v>
      </c>
    </row>
    <row r="5" spans="1:18" x14ac:dyDescent="0.25">
      <c r="A5" s="83" t="s">
        <v>29</v>
      </c>
      <c r="B5" s="86">
        <v>43891</v>
      </c>
      <c r="C5" s="86"/>
      <c r="D5" s="86"/>
      <c r="E5" s="86"/>
      <c r="F5" s="83"/>
      <c r="G5" s="83"/>
      <c r="H5" s="83"/>
      <c r="I5" s="83"/>
      <c r="J5" s="83"/>
      <c r="K5" s="83"/>
      <c r="L5" s="83"/>
      <c r="M5" s="84"/>
      <c r="N5" s="83"/>
      <c r="O5" s="84"/>
      <c r="P5" s="83"/>
    </row>
    <row r="6" spans="1:18" x14ac:dyDescent="0.25">
      <c r="A6" s="83" t="s">
        <v>28</v>
      </c>
      <c r="B6" s="87">
        <v>43907</v>
      </c>
      <c r="C6" s="87"/>
      <c r="D6" s="87"/>
      <c r="E6" s="87"/>
      <c r="F6" s="87"/>
      <c r="G6" s="83"/>
      <c r="H6" s="83"/>
      <c r="I6" s="83"/>
      <c r="J6" s="83"/>
      <c r="K6" s="83"/>
      <c r="L6" s="83"/>
      <c r="M6" s="84"/>
      <c r="N6" s="83"/>
      <c r="O6" s="84"/>
      <c r="P6" s="83"/>
    </row>
    <row r="7" spans="1:18" x14ac:dyDescent="0.25">
      <c r="A7" s="83" t="s">
        <v>27</v>
      </c>
      <c r="B7" s="87">
        <v>43921</v>
      </c>
      <c r="C7" s="87"/>
      <c r="D7" s="87"/>
      <c r="E7" s="87"/>
      <c r="F7" s="87"/>
      <c r="G7" s="83"/>
      <c r="H7" s="83"/>
      <c r="I7" s="83"/>
      <c r="J7" s="83"/>
      <c r="K7" s="83"/>
      <c r="L7" s="83"/>
      <c r="M7" s="84"/>
      <c r="N7" s="83"/>
      <c r="O7" s="84"/>
      <c r="P7" s="83"/>
    </row>
    <row r="8" spans="1:18" x14ac:dyDescent="0.25">
      <c r="A8" s="83"/>
      <c r="B8" s="87"/>
      <c r="C8" s="87"/>
      <c r="D8" s="87"/>
      <c r="E8" s="87"/>
      <c r="F8" s="87"/>
      <c r="G8" s="83"/>
      <c r="H8" s="83"/>
      <c r="I8" s="83"/>
      <c r="J8" s="83"/>
      <c r="K8" s="83"/>
      <c r="L8" s="83"/>
      <c r="M8" s="84"/>
      <c r="N8" s="83"/>
      <c r="O8" s="84"/>
      <c r="P8" s="83"/>
    </row>
    <row r="9" spans="1:18" ht="13" x14ac:dyDescent="0.3">
      <c r="A9" s="88" t="s">
        <v>41</v>
      </c>
      <c r="B9" s="87"/>
      <c r="C9" s="87"/>
      <c r="D9" s="87"/>
      <c r="E9" s="87"/>
      <c r="F9" s="87"/>
      <c r="G9" s="83"/>
      <c r="H9" s="83"/>
      <c r="I9" s="83"/>
      <c r="J9" s="83"/>
      <c r="K9" s="83"/>
      <c r="L9" s="83"/>
      <c r="M9" s="84"/>
      <c r="N9" s="83"/>
      <c r="O9" s="84"/>
      <c r="P9" s="83"/>
    </row>
    <row r="10" spans="1:18" x14ac:dyDescent="0.25">
      <c r="A10" s="71" t="s">
        <v>48</v>
      </c>
      <c r="B10" s="87"/>
      <c r="C10" s="87"/>
      <c r="D10" s="87"/>
      <c r="E10" s="87"/>
      <c r="F10" s="87"/>
      <c r="G10" s="83"/>
      <c r="H10" s="83"/>
      <c r="I10" s="83"/>
      <c r="J10" s="83"/>
      <c r="K10" s="83"/>
      <c r="L10" s="83"/>
      <c r="M10" s="84"/>
      <c r="N10" s="83"/>
      <c r="O10" s="84"/>
      <c r="P10" s="83"/>
    </row>
    <row r="11" spans="1:18" x14ac:dyDescent="0.25">
      <c r="A11" s="71" t="s">
        <v>49</v>
      </c>
      <c r="B11" s="87"/>
      <c r="C11" s="87"/>
      <c r="D11" s="87"/>
      <c r="E11" s="87"/>
      <c r="F11" s="87"/>
      <c r="G11" s="83"/>
      <c r="H11" s="83"/>
      <c r="I11" s="83"/>
      <c r="J11" s="83"/>
      <c r="K11" s="83"/>
      <c r="L11" s="83"/>
      <c r="M11" s="84"/>
      <c r="N11" s="83"/>
      <c r="O11" s="84"/>
      <c r="P11" s="83"/>
    </row>
    <row r="12" spans="1:18" ht="10" customHeight="1" x14ac:dyDescent="0.25">
      <c r="A12" s="71"/>
      <c r="B12" s="87"/>
      <c r="C12" s="87"/>
      <c r="D12" s="87"/>
      <c r="E12" s="87"/>
      <c r="F12" s="87"/>
      <c r="G12" s="83"/>
      <c r="H12" s="83"/>
      <c r="I12" s="83"/>
      <c r="J12" s="83"/>
      <c r="K12" s="83"/>
      <c r="L12" s="83"/>
      <c r="M12" s="84"/>
      <c r="N12" s="83"/>
      <c r="O12" s="84"/>
      <c r="P12" s="83"/>
    </row>
    <row r="13" spans="1:18" ht="37" customHeight="1" x14ac:dyDescent="0.25">
      <c r="A13" s="84"/>
      <c r="B13" s="84"/>
      <c r="C13" s="84"/>
      <c r="D13" s="84"/>
      <c r="E13" s="84"/>
      <c r="F13" s="84"/>
      <c r="G13" s="140" t="s">
        <v>26</v>
      </c>
      <c r="H13" s="141"/>
      <c r="I13" s="141"/>
      <c r="J13" s="141"/>
      <c r="K13" s="141"/>
      <c r="L13" s="142" t="s">
        <v>51</v>
      </c>
      <c r="M13" s="143"/>
      <c r="N13" s="143"/>
      <c r="O13" s="144"/>
      <c r="P13" s="145" t="s">
        <v>25</v>
      </c>
      <c r="Q13" s="146"/>
      <c r="R13" s="89" t="s">
        <v>24</v>
      </c>
    </row>
    <row r="14" spans="1:18" ht="79.5" customHeight="1" thickBot="1" x14ac:dyDescent="0.3">
      <c r="A14" s="90" t="s">
        <v>17</v>
      </c>
      <c r="B14" s="90" t="s">
        <v>16</v>
      </c>
      <c r="C14" s="91" t="s">
        <v>15</v>
      </c>
      <c r="D14" s="91" t="s">
        <v>14</v>
      </c>
      <c r="E14" s="90" t="s">
        <v>13</v>
      </c>
      <c r="F14" s="90" t="s">
        <v>12</v>
      </c>
      <c r="G14" s="92" t="s">
        <v>23</v>
      </c>
      <c r="H14" s="92" t="s">
        <v>45</v>
      </c>
      <c r="I14" s="92" t="s">
        <v>9</v>
      </c>
      <c r="J14" s="92" t="s">
        <v>42</v>
      </c>
      <c r="K14" s="92" t="s">
        <v>22</v>
      </c>
      <c r="L14" s="93" t="s">
        <v>43</v>
      </c>
      <c r="M14" s="93" t="s">
        <v>44</v>
      </c>
      <c r="N14" s="94" t="s">
        <v>21</v>
      </c>
      <c r="O14" s="93" t="s">
        <v>40</v>
      </c>
      <c r="P14" s="95" t="s">
        <v>20</v>
      </c>
      <c r="Q14" s="95" t="s">
        <v>19</v>
      </c>
      <c r="R14" s="96" t="s">
        <v>0</v>
      </c>
    </row>
    <row r="15" spans="1:18" s="102" customFormat="1" ht="19" customHeight="1" thickBot="1" x14ac:dyDescent="0.3">
      <c r="A15" s="147" t="s">
        <v>18</v>
      </c>
      <c r="B15" s="148"/>
      <c r="C15" s="148"/>
      <c r="D15" s="148"/>
      <c r="E15" s="148"/>
      <c r="F15" s="149"/>
      <c r="G15" s="97">
        <f>SUM(Tabelle28[Vertraglich vereinbarte Betreuungs-tage*])</f>
        <v>0</v>
      </c>
      <c r="H15" s="98">
        <f>SUM(Tabelle28[Kosten für vereinbarte Betreuungstage (Betreuung + Verpflegung)])</f>
        <v>0</v>
      </c>
      <c r="I15" s="98">
        <f>SUM(Tabelle28[Verpflegungs-kosten])</f>
        <v>0</v>
      </c>
      <c r="J15" s="98">
        <f>SUM(Tabelle28[Betreuungs-gutschein (an Institution überwieserner Betrag) oder Subvention Gebührensystem])</f>
        <v>0</v>
      </c>
      <c r="K15" s="98">
        <f>SUM(Tabelle28[Betreuungs-gebühren für Eltern für vereinbarte Betreuungstage])</f>
        <v>0</v>
      </c>
      <c r="L15" s="97">
        <f>SUM(Tabelle28[Betreuungs-tage nicht angeboten])</f>
        <v>0</v>
      </c>
      <c r="M15" s="99" t="str">
        <f>"-"</f>
        <v>-</v>
      </c>
      <c r="N15" s="97">
        <f>SUM(Tabelle28[Total Tage corona-abwesend])</f>
        <v>0</v>
      </c>
      <c r="O15" s="99" t="str">
        <f>"-"</f>
        <v>-</v>
      </c>
      <c r="P15" s="100">
        <f>SUM(Tabelle28[Durch Kanton für nicht angebotene Tage])</f>
        <v>0</v>
      </c>
      <c r="Q15" s="100">
        <f>SUM(Tabelle28[Durch Kanton für Betreuung])</f>
        <v>0</v>
      </c>
      <c r="R15" s="101">
        <f>SUM(Tabelle28[Betreuungs-gebühren durch Eltern zu tragen ])</f>
        <v>0</v>
      </c>
    </row>
    <row r="17" spans="1:18" s="111" customFormat="1" ht="75" hidden="1" x14ac:dyDescent="0.25">
      <c r="A17" s="103" t="s">
        <v>17</v>
      </c>
      <c r="B17" s="104" t="s">
        <v>16</v>
      </c>
      <c r="C17" s="105" t="s">
        <v>15</v>
      </c>
      <c r="D17" s="105" t="s">
        <v>14</v>
      </c>
      <c r="E17" s="104" t="s">
        <v>13</v>
      </c>
      <c r="F17" s="104" t="s">
        <v>12</v>
      </c>
      <c r="G17" s="106" t="s">
        <v>11</v>
      </c>
      <c r="H17" s="106" t="s">
        <v>10</v>
      </c>
      <c r="I17" s="107" t="s">
        <v>9</v>
      </c>
      <c r="J17" s="107" t="s">
        <v>8</v>
      </c>
      <c r="K17" s="107" t="s">
        <v>7</v>
      </c>
      <c r="L17" s="108" t="s">
        <v>6</v>
      </c>
      <c r="M17" s="108" t="s">
        <v>5</v>
      </c>
      <c r="N17" s="108" t="s">
        <v>4</v>
      </c>
      <c r="O17" s="108" t="s">
        <v>3</v>
      </c>
      <c r="P17" s="109" t="s">
        <v>2</v>
      </c>
      <c r="Q17" s="109" t="s">
        <v>1</v>
      </c>
      <c r="R17" s="110" t="s">
        <v>0</v>
      </c>
    </row>
    <row r="18" spans="1:18" ht="13" x14ac:dyDescent="0.25">
      <c r="A18" s="34"/>
      <c r="B18" s="33"/>
      <c r="C18" s="32"/>
      <c r="D18" s="31"/>
      <c r="E18" s="30"/>
      <c r="F18" s="21"/>
      <c r="G18" s="29"/>
      <c r="H18" s="28"/>
      <c r="I18" s="28"/>
      <c r="J18" s="28"/>
      <c r="K18" s="116">
        <f t="shared" ref="K18:K50" si="0">H18-I18-J18</f>
        <v>0</v>
      </c>
      <c r="L18" s="27"/>
      <c r="M18" s="26"/>
      <c r="N18" s="27"/>
      <c r="O18" s="26"/>
      <c r="P18" s="119">
        <f>MROUND(L18*D18*1,0.05)</f>
        <v>0</v>
      </c>
      <c r="Q18" s="119">
        <f t="shared" ref="Q18:Q81" si="1">IFERROR(MROUND(N18*K18/G18,0.05),0)</f>
        <v>0</v>
      </c>
      <c r="R18" s="128">
        <f t="shared" ref="R18:R81" si="2">IFERROR(MROUND((G18-L18-N18)*K18/G18,0.05),0)</f>
        <v>0</v>
      </c>
    </row>
    <row r="19" spans="1:18" ht="13" x14ac:dyDescent="0.25">
      <c r="A19" s="25"/>
      <c r="B19" s="24"/>
      <c r="C19" s="23"/>
      <c r="D19" s="22"/>
      <c r="E19" s="22"/>
      <c r="F19" s="21"/>
      <c r="G19" s="20"/>
      <c r="H19" s="19"/>
      <c r="I19" s="19"/>
      <c r="J19" s="19"/>
      <c r="K19" s="116">
        <f t="shared" si="0"/>
        <v>0</v>
      </c>
      <c r="L19" s="18"/>
      <c r="M19" s="17"/>
      <c r="N19" s="18"/>
      <c r="O19" s="17"/>
      <c r="P19" s="119">
        <f t="shared" ref="P19:P81" si="3">MROUND(L19*D19*1,0.05)</f>
        <v>0</v>
      </c>
      <c r="Q19" s="119">
        <f t="shared" si="1"/>
        <v>0</v>
      </c>
      <c r="R19" s="128">
        <f t="shared" si="2"/>
        <v>0</v>
      </c>
    </row>
    <row r="20" spans="1:18" ht="13" x14ac:dyDescent="0.25">
      <c r="A20" s="25"/>
      <c r="B20" s="24"/>
      <c r="C20" s="23"/>
      <c r="D20" s="22"/>
      <c r="E20" s="22"/>
      <c r="F20" s="21"/>
      <c r="G20" s="20"/>
      <c r="H20" s="19"/>
      <c r="I20" s="19"/>
      <c r="J20" s="19"/>
      <c r="K20" s="116">
        <f t="shared" si="0"/>
        <v>0</v>
      </c>
      <c r="L20" s="18"/>
      <c r="M20" s="17"/>
      <c r="N20" s="18"/>
      <c r="O20" s="17"/>
      <c r="P20" s="119">
        <f t="shared" si="3"/>
        <v>0</v>
      </c>
      <c r="Q20" s="119">
        <f t="shared" si="1"/>
        <v>0</v>
      </c>
      <c r="R20" s="128">
        <f t="shared" si="2"/>
        <v>0</v>
      </c>
    </row>
    <row r="21" spans="1:18" ht="13" x14ac:dyDescent="0.25">
      <c r="A21" s="25"/>
      <c r="B21" s="24"/>
      <c r="C21" s="23"/>
      <c r="D21" s="22"/>
      <c r="E21" s="22"/>
      <c r="F21" s="21"/>
      <c r="G21" s="20"/>
      <c r="H21" s="19"/>
      <c r="I21" s="19"/>
      <c r="J21" s="19"/>
      <c r="K21" s="116">
        <f t="shared" si="0"/>
        <v>0</v>
      </c>
      <c r="L21" s="18"/>
      <c r="M21" s="17"/>
      <c r="N21" s="18"/>
      <c r="O21" s="17"/>
      <c r="P21" s="119">
        <f t="shared" si="3"/>
        <v>0</v>
      </c>
      <c r="Q21" s="119">
        <f t="shared" si="1"/>
        <v>0</v>
      </c>
      <c r="R21" s="128">
        <f t="shared" si="2"/>
        <v>0</v>
      </c>
    </row>
    <row r="22" spans="1:18" ht="13" x14ac:dyDescent="0.25">
      <c r="A22" s="25"/>
      <c r="B22" s="24"/>
      <c r="C22" s="23"/>
      <c r="D22" s="22"/>
      <c r="E22" s="22"/>
      <c r="F22" s="21"/>
      <c r="G22" s="20"/>
      <c r="H22" s="19"/>
      <c r="I22" s="19"/>
      <c r="J22" s="19"/>
      <c r="K22" s="116">
        <f t="shared" si="0"/>
        <v>0</v>
      </c>
      <c r="L22" s="18"/>
      <c r="M22" s="17"/>
      <c r="N22" s="18"/>
      <c r="O22" s="17"/>
      <c r="P22" s="119">
        <f t="shared" si="3"/>
        <v>0</v>
      </c>
      <c r="Q22" s="119">
        <f t="shared" si="1"/>
        <v>0</v>
      </c>
      <c r="R22" s="128">
        <f t="shared" si="2"/>
        <v>0</v>
      </c>
    </row>
    <row r="23" spans="1:18" ht="13" x14ac:dyDescent="0.25">
      <c r="A23" s="25"/>
      <c r="B23" s="24"/>
      <c r="C23" s="23"/>
      <c r="D23" s="22"/>
      <c r="E23" s="22"/>
      <c r="F23" s="21"/>
      <c r="G23" s="20"/>
      <c r="H23" s="19"/>
      <c r="I23" s="19"/>
      <c r="J23" s="19"/>
      <c r="K23" s="116">
        <f t="shared" si="0"/>
        <v>0</v>
      </c>
      <c r="L23" s="18"/>
      <c r="M23" s="17"/>
      <c r="N23" s="18"/>
      <c r="O23" s="17"/>
      <c r="P23" s="119">
        <f t="shared" si="3"/>
        <v>0</v>
      </c>
      <c r="Q23" s="119">
        <f t="shared" si="1"/>
        <v>0</v>
      </c>
      <c r="R23" s="128">
        <f t="shared" si="2"/>
        <v>0</v>
      </c>
    </row>
    <row r="24" spans="1:18" ht="13" x14ac:dyDescent="0.25">
      <c r="A24" s="25"/>
      <c r="B24" s="24"/>
      <c r="C24" s="23"/>
      <c r="D24" s="22"/>
      <c r="E24" s="22"/>
      <c r="F24" s="21"/>
      <c r="G24" s="20"/>
      <c r="H24" s="19"/>
      <c r="I24" s="19"/>
      <c r="J24" s="19"/>
      <c r="K24" s="116">
        <f t="shared" si="0"/>
        <v>0</v>
      </c>
      <c r="L24" s="18"/>
      <c r="M24" s="17"/>
      <c r="N24" s="18"/>
      <c r="O24" s="17"/>
      <c r="P24" s="119">
        <f t="shared" si="3"/>
        <v>0</v>
      </c>
      <c r="Q24" s="119">
        <f t="shared" si="1"/>
        <v>0</v>
      </c>
      <c r="R24" s="128">
        <f t="shared" si="2"/>
        <v>0</v>
      </c>
    </row>
    <row r="25" spans="1:18" ht="13" x14ac:dyDescent="0.25">
      <c r="A25" s="25"/>
      <c r="B25" s="24"/>
      <c r="C25" s="23"/>
      <c r="D25" s="22"/>
      <c r="E25" s="22"/>
      <c r="F25" s="21"/>
      <c r="G25" s="20"/>
      <c r="H25" s="19"/>
      <c r="I25" s="19"/>
      <c r="J25" s="19"/>
      <c r="K25" s="116">
        <f t="shared" si="0"/>
        <v>0</v>
      </c>
      <c r="L25" s="18"/>
      <c r="M25" s="17"/>
      <c r="N25" s="18"/>
      <c r="O25" s="17"/>
      <c r="P25" s="119">
        <f t="shared" si="3"/>
        <v>0</v>
      </c>
      <c r="Q25" s="119">
        <f t="shared" si="1"/>
        <v>0</v>
      </c>
      <c r="R25" s="128">
        <f t="shared" si="2"/>
        <v>0</v>
      </c>
    </row>
    <row r="26" spans="1:18" ht="13" x14ac:dyDescent="0.25">
      <c r="A26" s="25"/>
      <c r="B26" s="24"/>
      <c r="C26" s="23"/>
      <c r="D26" s="22"/>
      <c r="E26" s="22"/>
      <c r="F26" s="21"/>
      <c r="G26" s="20"/>
      <c r="H26" s="19"/>
      <c r="I26" s="19"/>
      <c r="J26" s="19"/>
      <c r="K26" s="116">
        <f t="shared" si="0"/>
        <v>0</v>
      </c>
      <c r="L26" s="18"/>
      <c r="M26" s="17"/>
      <c r="N26" s="18"/>
      <c r="O26" s="17"/>
      <c r="P26" s="119">
        <f t="shared" si="3"/>
        <v>0</v>
      </c>
      <c r="Q26" s="119">
        <f t="shared" si="1"/>
        <v>0</v>
      </c>
      <c r="R26" s="128">
        <f t="shared" si="2"/>
        <v>0</v>
      </c>
    </row>
    <row r="27" spans="1:18" ht="13" x14ac:dyDescent="0.25">
      <c r="A27" s="25"/>
      <c r="B27" s="24"/>
      <c r="C27" s="23"/>
      <c r="D27" s="22"/>
      <c r="E27" s="22"/>
      <c r="F27" s="21"/>
      <c r="G27" s="20"/>
      <c r="H27" s="19"/>
      <c r="I27" s="19"/>
      <c r="J27" s="19"/>
      <c r="K27" s="116">
        <f t="shared" si="0"/>
        <v>0</v>
      </c>
      <c r="L27" s="18"/>
      <c r="M27" s="17"/>
      <c r="N27" s="18"/>
      <c r="O27" s="17"/>
      <c r="P27" s="119">
        <f t="shared" si="3"/>
        <v>0</v>
      </c>
      <c r="Q27" s="119">
        <f t="shared" si="1"/>
        <v>0</v>
      </c>
      <c r="R27" s="128">
        <f t="shared" si="2"/>
        <v>0</v>
      </c>
    </row>
    <row r="28" spans="1:18" ht="13" x14ac:dyDescent="0.25">
      <c r="A28" s="25"/>
      <c r="B28" s="24"/>
      <c r="C28" s="23"/>
      <c r="D28" s="22"/>
      <c r="E28" s="22"/>
      <c r="F28" s="21"/>
      <c r="G28" s="20"/>
      <c r="H28" s="19"/>
      <c r="I28" s="19"/>
      <c r="J28" s="19"/>
      <c r="K28" s="116">
        <f t="shared" si="0"/>
        <v>0</v>
      </c>
      <c r="L28" s="18"/>
      <c r="M28" s="17"/>
      <c r="N28" s="18"/>
      <c r="O28" s="17"/>
      <c r="P28" s="119">
        <f t="shared" si="3"/>
        <v>0</v>
      </c>
      <c r="Q28" s="119">
        <f t="shared" si="1"/>
        <v>0</v>
      </c>
      <c r="R28" s="128">
        <f t="shared" si="2"/>
        <v>0</v>
      </c>
    </row>
    <row r="29" spans="1:18" ht="13" x14ac:dyDescent="0.25">
      <c r="A29" s="25"/>
      <c r="B29" s="24"/>
      <c r="C29" s="23"/>
      <c r="D29" s="22"/>
      <c r="E29" s="22"/>
      <c r="F29" s="21"/>
      <c r="G29" s="20"/>
      <c r="H29" s="19"/>
      <c r="I29" s="19"/>
      <c r="J29" s="19"/>
      <c r="K29" s="116">
        <f t="shared" si="0"/>
        <v>0</v>
      </c>
      <c r="L29" s="18"/>
      <c r="M29" s="17"/>
      <c r="N29" s="18"/>
      <c r="O29" s="17"/>
      <c r="P29" s="119">
        <f t="shared" si="3"/>
        <v>0</v>
      </c>
      <c r="Q29" s="119">
        <f t="shared" si="1"/>
        <v>0</v>
      </c>
      <c r="R29" s="128">
        <f t="shared" si="2"/>
        <v>0</v>
      </c>
    </row>
    <row r="30" spans="1:18" ht="13" x14ac:dyDescent="0.25">
      <c r="A30" s="25"/>
      <c r="B30" s="24"/>
      <c r="C30" s="23"/>
      <c r="D30" s="22"/>
      <c r="E30" s="22"/>
      <c r="F30" s="21"/>
      <c r="G30" s="20"/>
      <c r="H30" s="19"/>
      <c r="I30" s="19"/>
      <c r="J30" s="19"/>
      <c r="K30" s="116">
        <f t="shared" si="0"/>
        <v>0</v>
      </c>
      <c r="L30" s="18"/>
      <c r="M30" s="17"/>
      <c r="N30" s="18"/>
      <c r="O30" s="17"/>
      <c r="P30" s="119">
        <f t="shared" si="3"/>
        <v>0</v>
      </c>
      <c r="Q30" s="119">
        <f t="shared" si="1"/>
        <v>0</v>
      </c>
      <c r="R30" s="128">
        <f t="shared" si="2"/>
        <v>0</v>
      </c>
    </row>
    <row r="31" spans="1:18" ht="13" x14ac:dyDescent="0.25">
      <c r="A31" s="25"/>
      <c r="B31" s="24"/>
      <c r="C31" s="23"/>
      <c r="D31" s="22"/>
      <c r="E31" s="22"/>
      <c r="F31" s="21"/>
      <c r="G31" s="20"/>
      <c r="H31" s="19"/>
      <c r="I31" s="19"/>
      <c r="J31" s="19"/>
      <c r="K31" s="116">
        <f t="shared" si="0"/>
        <v>0</v>
      </c>
      <c r="L31" s="18"/>
      <c r="M31" s="17"/>
      <c r="N31" s="18"/>
      <c r="O31" s="17"/>
      <c r="P31" s="119">
        <f t="shared" si="3"/>
        <v>0</v>
      </c>
      <c r="Q31" s="119">
        <f t="shared" si="1"/>
        <v>0</v>
      </c>
      <c r="R31" s="128">
        <f t="shared" si="2"/>
        <v>0</v>
      </c>
    </row>
    <row r="32" spans="1:18" ht="13" x14ac:dyDescent="0.25">
      <c r="A32" s="16"/>
      <c r="B32" s="15"/>
      <c r="C32" s="14"/>
      <c r="D32" s="13"/>
      <c r="E32" s="13"/>
      <c r="F32" s="12"/>
      <c r="G32" s="5"/>
      <c r="H32" s="4"/>
      <c r="I32" s="4"/>
      <c r="J32" s="4"/>
      <c r="K32" s="116">
        <f t="shared" si="0"/>
        <v>0</v>
      </c>
      <c r="L32" s="3"/>
      <c r="M32" s="2"/>
      <c r="N32" s="3"/>
      <c r="O32" s="2"/>
      <c r="P32" s="119">
        <f t="shared" si="3"/>
        <v>0</v>
      </c>
      <c r="Q32" s="119">
        <f t="shared" si="1"/>
        <v>0</v>
      </c>
      <c r="R32" s="128">
        <f t="shared" si="2"/>
        <v>0</v>
      </c>
    </row>
    <row r="33" spans="1:18" ht="13" x14ac:dyDescent="0.25">
      <c r="A33" s="10"/>
      <c r="B33" s="9"/>
      <c r="C33" s="8"/>
      <c r="D33" s="7"/>
      <c r="E33" s="7"/>
      <c r="F33" s="6"/>
      <c r="G33" s="5"/>
      <c r="H33" s="4"/>
      <c r="I33" s="4"/>
      <c r="J33" s="4"/>
      <c r="K33" s="116">
        <f t="shared" si="0"/>
        <v>0</v>
      </c>
      <c r="L33" s="3"/>
      <c r="M33" s="2"/>
      <c r="N33" s="3"/>
      <c r="O33" s="2"/>
      <c r="P33" s="119">
        <f t="shared" si="3"/>
        <v>0</v>
      </c>
      <c r="Q33" s="119">
        <f t="shared" si="1"/>
        <v>0</v>
      </c>
      <c r="R33" s="128">
        <f t="shared" si="2"/>
        <v>0</v>
      </c>
    </row>
    <row r="34" spans="1:18" ht="13" x14ac:dyDescent="0.25">
      <c r="A34" s="34"/>
      <c r="B34" s="33"/>
      <c r="C34" s="32"/>
      <c r="D34" s="31"/>
      <c r="E34" s="30"/>
      <c r="F34" s="21"/>
      <c r="G34" s="29"/>
      <c r="H34" s="28"/>
      <c r="I34" s="28"/>
      <c r="J34" s="28"/>
      <c r="K34" s="116">
        <f t="shared" si="0"/>
        <v>0</v>
      </c>
      <c r="L34" s="27"/>
      <c r="M34" s="26"/>
      <c r="N34" s="27"/>
      <c r="O34" s="26"/>
      <c r="P34" s="119">
        <f t="shared" si="3"/>
        <v>0</v>
      </c>
      <c r="Q34" s="119">
        <f t="shared" si="1"/>
        <v>0</v>
      </c>
      <c r="R34" s="128">
        <f t="shared" si="2"/>
        <v>0</v>
      </c>
    </row>
    <row r="35" spans="1:18" ht="13" x14ac:dyDescent="0.25">
      <c r="A35" s="25"/>
      <c r="B35" s="24"/>
      <c r="C35" s="23"/>
      <c r="D35" s="22"/>
      <c r="E35" s="22"/>
      <c r="F35" s="21"/>
      <c r="G35" s="20"/>
      <c r="H35" s="19"/>
      <c r="I35" s="19"/>
      <c r="J35" s="19"/>
      <c r="K35" s="116">
        <f t="shared" si="0"/>
        <v>0</v>
      </c>
      <c r="L35" s="18"/>
      <c r="M35" s="17"/>
      <c r="N35" s="18"/>
      <c r="O35" s="17"/>
      <c r="P35" s="119">
        <f t="shared" si="3"/>
        <v>0</v>
      </c>
      <c r="Q35" s="119">
        <f t="shared" si="1"/>
        <v>0</v>
      </c>
      <c r="R35" s="128">
        <f t="shared" si="2"/>
        <v>0</v>
      </c>
    </row>
    <row r="36" spans="1:18" ht="13" x14ac:dyDescent="0.25">
      <c r="A36" s="25"/>
      <c r="B36" s="24"/>
      <c r="C36" s="23"/>
      <c r="D36" s="22"/>
      <c r="E36" s="22"/>
      <c r="F36" s="21"/>
      <c r="G36" s="20"/>
      <c r="H36" s="19"/>
      <c r="I36" s="19"/>
      <c r="J36" s="19"/>
      <c r="K36" s="116">
        <f t="shared" si="0"/>
        <v>0</v>
      </c>
      <c r="L36" s="18"/>
      <c r="M36" s="17"/>
      <c r="N36" s="18"/>
      <c r="O36" s="17"/>
      <c r="P36" s="119">
        <f t="shared" si="3"/>
        <v>0</v>
      </c>
      <c r="Q36" s="119">
        <f t="shared" si="1"/>
        <v>0</v>
      </c>
      <c r="R36" s="128">
        <f t="shared" si="2"/>
        <v>0</v>
      </c>
    </row>
    <row r="37" spans="1:18" ht="13" x14ac:dyDescent="0.25">
      <c r="A37" s="25"/>
      <c r="B37" s="24"/>
      <c r="C37" s="23"/>
      <c r="D37" s="22"/>
      <c r="E37" s="22"/>
      <c r="F37" s="21"/>
      <c r="G37" s="20"/>
      <c r="H37" s="19"/>
      <c r="I37" s="19"/>
      <c r="J37" s="19"/>
      <c r="K37" s="116">
        <f t="shared" si="0"/>
        <v>0</v>
      </c>
      <c r="L37" s="18"/>
      <c r="M37" s="17"/>
      <c r="N37" s="18"/>
      <c r="O37" s="17"/>
      <c r="P37" s="119">
        <f t="shared" si="3"/>
        <v>0</v>
      </c>
      <c r="Q37" s="119">
        <f t="shared" si="1"/>
        <v>0</v>
      </c>
      <c r="R37" s="128">
        <f t="shared" si="2"/>
        <v>0</v>
      </c>
    </row>
    <row r="38" spans="1:18" ht="13" x14ac:dyDescent="0.25">
      <c r="A38" s="25"/>
      <c r="B38" s="24"/>
      <c r="C38" s="23"/>
      <c r="D38" s="22"/>
      <c r="E38" s="22"/>
      <c r="F38" s="21"/>
      <c r="G38" s="20"/>
      <c r="H38" s="19"/>
      <c r="I38" s="19"/>
      <c r="J38" s="19"/>
      <c r="K38" s="116">
        <f t="shared" si="0"/>
        <v>0</v>
      </c>
      <c r="L38" s="18"/>
      <c r="M38" s="17"/>
      <c r="N38" s="18"/>
      <c r="O38" s="17"/>
      <c r="P38" s="119">
        <f t="shared" si="3"/>
        <v>0</v>
      </c>
      <c r="Q38" s="119">
        <f t="shared" si="1"/>
        <v>0</v>
      </c>
      <c r="R38" s="128">
        <f t="shared" si="2"/>
        <v>0</v>
      </c>
    </row>
    <row r="39" spans="1:18" ht="13" x14ac:dyDescent="0.25">
      <c r="A39" s="25"/>
      <c r="B39" s="24"/>
      <c r="C39" s="23"/>
      <c r="D39" s="22"/>
      <c r="E39" s="22"/>
      <c r="F39" s="21"/>
      <c r="G39" s="20"/>
      <c r="H39" s="19"/>
      <c r="I39" s="19"/>
      <c r="J39" s="19"/>
      <c r="K39" s="116">
        <f t="shared" si="0"/>
        <v>0</v>
      </c>
      <c r="L39" s="18"/>
      <c r="M39" s="17"/>
      <c r="N39" s="18"/>
      <c r="O39" s="17"/>
      <c r="P39" s="119">
        <f t="shared" si="3"/>
        <v>0</v>
      </c>
      <c r="Q39" s="119">
        <f t="shared" si="1"/>
        <v>0</v>
      </c>
      <c r="R39" s="128">
        <f t="shared" si="2"/>
        <v>0</v>
      </c>
    </row>
    <row r="40" spans="1:18" ht="13" x14ac:dyDescent="0.25">
      <c r="A40" s="25"/>
      <c r="B40" s="24"/>
      <c r="C40" s="23"/>
      <c r="D40" s="22"/>
      <c r="E40" s="22"/>
      <c r="F40" s="21"/>
      <c r="G40" s="20"/>
      <c r="H40" s="19"/>
      <c r="I40" s="19"/>
      <c r="J40" s="19"/>
      <c r="K40" s="116">
        <f t="shared" si="0"/>
        <v>0</v>
      </c>
      <c r="L40" s="18"/>
      <c r="M40" s="17"/>
      <c r="N40" s="18"/>
      <c r="O40" s="17"/>
      <c r="P40" s="119">
        <f t="shared" si="3"/>
        <v>0</v>
      </c>
      <c r="Q40" s="119">
        <f t="shared" si="1"/>
        <v>0</v>
      </c>
      <c r="R40" s="128">
        <f t="shared" si="2"/>
        <v>0</v>
      </c>
    </row>
    <row r="41" spans="1:18" ht="13" x14ac:dyDescent="0.25">
      <c r="A41" s="25"/>
      <c r="B41" s="24"/>
      <c r="C41" s="23"/>
      <c r="D41" s="22"/>
      <c r="E41" s="22"/>
      <c r="F41" s="21"/>
      <c r="G41" s="20"/>
      <c r="H41" s="19"/>
      <c r="I41" s="19"/>
      <c r="J41" s="19"/>
      <c r="K41" s="116">
        <f t="shared" si="0"/>
        <v>0</v>
      </c>
      <c r="L41" s="18"/>
      <c r="M41" s="17"/>
      <c r="N41" s="18"/>
      <c r="O41" s="17"/>
      <c r="P41" s="119">
        <f t="shared" si="3"/>
        <v>0</v>
      </c>
      <c r="Q41" s="119">
        <f t="shared" si="1"/>
        <v>0</v>
      </c>
      <c r="R41" s="128">
        <f t="shared" si="2"/>
        <v>0</v>
      </c>
    </row>
    <row r="42" spans="1:18" ht="13" x14ac:dyDescent="0.25">
      <c r="A42" s="25"/>
      <c r="B42" s="24"/>
      <c r="C42" s="23"/>
      <c r="D42" s="22"/>
      <c r="E42" s="22"/>
      <c r="F42" s="21"/>
      <c r="G42" s="20"/>
      <c r="H42" s="19"/>
      <c r="I42" s="19"/>
      <c r="J42" s="19"/>
      <c r="K42" s="116">
        <f t="shared" si="0"/>
        <v>0</v>
      </c>
      <c r="L42" s="18"/>
      <c r="M42" s="17"/>
      <c r="N42" s="18"/>
      <c r="O42" s="17"/>
      <c r="P42" s="119">
        <f t="shared" si="3"/>
        <v>0</v>
      </c>
      <c r="Q42" s="119">
        <f t="shared" si="1"/>
        <v>0</v>
      </c>
      <c r="R42" s="128">
        <f t="shared" si="2"/>
        <v>0</v>
      </c>
    </row>
    <row r="43" spans="1:18" ht="13" x14ac:dyDescent="0.25">
      <c r="A43" s="25"/>
      <c r="B43" s="24"/>
      <c r="C43" s="23"/>
      <c r="D43" s="22"/>
      <c r="E43" s="22"/>
      <c r="F43" s="21"/>
      <c r="G43" s="20"/>
      <c r="H43" s="19"/>
      <c r="I43" s="19"/>
      <c r="J43" s="19"/>
      <c r="K43" s="116">
        <f t="shared" si="0"/>
        <v>0</v>
      </c>
      <c r="L43" s="18"/>
      <c r="M43" s="17"/>
      <c r="N43" s="18"/>
      <c r="O43" s="17"/>
      <c r="P43" s="119">
        <f t="shared" si="3"/>
        <v>0</v>
      </c>
      <c r="Q43" s="119">
        <f t="shared" si="1"/>
        <v>0</v>
      </c>
      <c r="R43" s="128">
        <f t="shared" si="2"/>
        <v>0</v>
      </c>
    </row>
    <row r="44" spans="1:18" ht="13" x14ac:dyDescent="0.25">
      <c r="A44" s="25"/>
      <c r="B44" s="24"/>
      <c r="C44" s="23"/>
      <c r="D44" s="22"/>
      <c r="E44" s="22"/>
      <c r="F44" s="21"/>
      <c r="G44" s="20"/>
      <c r="H44" s="19"/>
      <c r="I44" s="19"/>
      <c r="J44" s="19"/>
      <c r="K44" s="116">
        <f t="shared" si="0"/>
        <v>0</v>
      </c>
      <c r="L44" s="18"/>
      <c r="M44" s="17"/>
      <c r="N44" s="18"/>
      <c r="O44" s="17"/>
      <c r="P44" s="119">
        <f t="shared" si="3"/>
        <v>0</v>
      </c>
      <c r="Q44" s="119">
        <f t="shared" si="1"/>
        <v>0</v>
      </c>
      <c r="R44" s="128">
        <f t="shared" si="2"/>
        <v>0</v>
      </c>
    </row>
    <row r="45" spans="1:18" ht="13" x14ac:dyDescent="0.25">
      <c r="A45" s="25"/>
      <c r="B45" s="24"/>
      <c r="C45" s="23"/>
      <c r="D45" s="22"/>
      <c r="E45" s="22"/>
      <c r="F45" s="21"/>
      <c r="G45" s="20"/>
      <c r="H45" s="19"/>
      <c r="I45" s="19"/>
      <c r="J45" s="19"/>
      <c r="K45" s="116">
        <f t="shared" si="0"/>
        <v>0</v>
      </c>
      <c r="L45" s="18"/>
      <c r="M45" s="17"/>
      <c r="N45" s="18"/>
      <c r="O45" s="17"/>
      <c r="P45" s="119">
        <f t="shared" si="3"/>
        <v>0</v>
      </c>
      <c r="Q45" s="119">
        <f t="shared" si="1"/>
        <v>0</v>
      </c>
      <c r="R45" s="128">
        <f t="shared" si="2"/>
        <v>0</v>
      </c>
    </row>
    <row r="46" spans="1:18" ht="13" x14ac:dyDescent="0.25">
      <c r="A46" s="25"/>
      <c r="B46" s="24"/>
      <c r="C46" s="23"/>
      <c r="D46" s="22"/>
      <c r="E46" s="22"/>
      <c r="F46" s="21"/>
      <c r="G46" s="20"/>
      <c r="H46" s="19"/>
      <c r="I46" s="19"/>
      <c r="J46" s="19"/>
      <c r="K46" s="116">
        <f t="shared" si="0"/>
        <v>0</v>
      </c>
      <c r="L46" s="18"/>
      <c r="M46" s="17"/>
      <c r="N46" s="18"/>
      <c r="O46" s="17"/>
      <c r="P46" s="119">
        <f t="shared" si="3"/>
        <v>0</v>
      </c>
      <c r="Q46" s="119">
        <f t="shared" si="1"/>
        <v>0</v>
      </c>
      <c r="R46" s="128">
        <f t="shared" si="2"/>
        <v>0</v>
      </c>
    </row>
    <row r="47" spans="1:18" ht="13" x14ac:dyDescent="0.25">
      <c r="A47" s="25"/>
      <c r="B47" s="24"/>
      <c r="C47" s="23"/>
      <c r="D47" s="22"/>
      <c r="E47" s="22"/>
      <c r="F47" s="21"/>
      <c r="G47" s="20"/>
      <c r="H47" s="19"/>
      <c r="I47" s="19"/>
      <c r="J47" s="19"/>
      <c r="K47" s="116">
        <f t="shared" si="0"/>
        <v>0</v>
      </c>
      <c r="L47" s="18"/>
      <c r="M47" s="17"/>
      <c r="N47" s="18"/>
      <c r="O47" s="17"/>
      <c r="P47" s="119">
        <f t="shared" si="3"/>
        <v>0</v>
      </c>
      <c r="Q47" s="119">
        <f t="shared" si="1"/>
        <v>0</v>
      </c>
      <c r="R47" s="128">
        <f t="shared" si="2"/>
        <v>0</v>
      </c>
    </row>
    <row r="48" spans="1:18" ht="13" x14ac:dyDescent="0.25">
      <c r="A48" s="16"/>
      <c r="B48" s="15"/>
      <c r="C48" s="14"/>
      <c r="D48" s="13"/>
      <c r="E48" s="13"/>
      <c r="F48" s="12"/>
      <c r="G48" s="5"/>
      <c r="H48" s="4"/>
      <c r="I48" s="4"/>
      <c r="J48" s="4"/>
      <c r="K48" s="116">
        <f t="shared" si="0"/>
        <v>0</v>
      </c>
      <c r="L48" s="3"/>
      <c r="M48" s="2"/>
      <c r="N48" s="3"/>
      <c r="O48" s="2"/>
      <c r="P48" s="119">
        <f t="shared" si="3"/>
        <v>0</v>
      </c>
      <c r="Q48" s="119">
        <f t="shared" si="1"/>
        <v>0</v>
      </c>
      <c r="R48" s="128">
        <f t="shared" si="2"/>
        <v>0</v>
      </c>
    </row>
    <row r="49" spans="1:18" ht="13" x14ac:dyDescent="0.25">
      <c r="A49" s="10"/>
      <c r="B49" s="9"/>
      <c r="C49" s="8"/>
      <c r="D49" s="7"/>
      <c r="E49" s="7"/>
      <c r="F49" s="6"/>
      <c r="G49" s="5"/>
      <c r="H49" s="4"/>
      <c r="I49" s="4"/>
      <c r="J49" s="4"/>
      <c r="K49" s="116">
        <f t="shared" si="0"/>
        <v>0</v>
      </c>
      <c r="L49" s="3"/>
      <c r="M49" s="2"/>
      <c r="N49" s="3"/>
      <c r="O49" s="2"/>
      <c r="P49" s="119">
        <f t="shared" si="3"/>
        <v>0</v>
      </c>
      <c r="Q49" s="119">
        <f t="shared" si="1"/>
        <v>0</v>
      </c>
      <c r="R49" s="128">
        <f t="shared" si="2"/>
        <v>0</v>
      </c>
    </row>
    <row r="50" spans="1:18" ht="13" x14ac:dyDescent="0.25">
      <c r="A50" s="10"/>
      <c r="B50" s="9"/>
      <c r="C50" s="8"/>
      <c r="D50" s="7"/>
      <c r="E50" s="7"/>
      <c r="F50" s="6"/>
      <c r="G50" s="5"/>
      <c r="H50" s="4"/>
      <c r="I50" s="4"/>
      <c r="J50" s="4"/>
      <c r="K50" s="129">
        <f t="shared" si="0"/>
        <v>0</v>
      </c>
      <c r="L50" s="3"/>
      <c r="M50" s="2"/>
      <c r="N50" s="3"/>
      <c r="O50" s="2"/>
      <c r="P50" s="119">
        <f t="shared" si="3"/>
        <v>0</v>
      </c>
      <c r="Q50" s="119">
        <f t="shared" si="1"/>
        <v>0</v>
      </c>
      <c r="R50" s="128">
        <f t="shared" si="2"/>
        <v>0</v>
      </c>
    </row>
    <row r="51" spans="1:18" ht="13" x14ac:dyDescent="0.3">
      <c r="A51" s="53"/>
      <c r="B51" s="54"/>
      <c r="C51" s="55"/>
      <c r="D51" s="56"/>
      <c r="E51" s="56"/>
      <c r="F51" s="57"/>
      <c r="G51" s="20"/>
      <c r="H51" s="19"/>
      <c r="I51" s="19"/>
      <c r="J51" s="19"/>
      <c r="K51" s="125">
        <f t="shared" ref="K51:K114" si="4">H51-I51-J51</f>
        <v>0</v>
      </c>
      <c r="L51" s="18"/>
      <c r="M51" s="17"/>
      <c r="N51" s="18"/>
      <c r="O51" s="17"/>
      <c r="P51" s="130">
        <f t="shared" si="3"/>
        <v>0</v>
      </c>
      <c r="Q51" s="130">
        <f t="shared" si="1"/>
        <v>0</v>
      </c>
      <c r="R51" s="131">
        <f t="shared" si="2"/>
        <v>0</v>
      </c>
    </row>
    <row r="52" spans="1:18" ht="13" x14ac:dyDescent="0.3">
      <c r="A52" s="53"/>
      <c r="B52" s="54"/>
      <c r="C52" s="55"/>
      <c r="D52" s="56"/>
      <c r="E52" s="56"/>
      <c r="F52" s="57"/>
      <c r="G52" s="20"/>
      <c r="H52" s="19"/>
      <c r="I52" s="19"/>
      <c r="J52" s="19"/>
      <c r="K52" s="125">
        <f t="shared" si="4"/>
        <v>0</v>
      </c>
      <c r="L52" s="18"/>
      <c r="M52" s="17"/>
      <c r="N52" s="18"/>
      <c r="O52" s="17"/>
      <c r="P52" s="130">
        <f t="shared" si="3"/>
        <v>0</v>
      </c>
      <c r="Q52" s="130">
        <f t="shared" si="1"/>
        <v>0</v>
      </c>
      <c r="R52" s="131">
        <f t="shared" si="2"/>
        <v>0</v>
      </c>
    </row>
    <row r="53" spans="1:18" ht="13" x14ac:dyDescent="0.3">
      <c r="A53" s="53"/>
      <c r="B53" s="54"/>
      <c r="C53" s="55"/>
      <c r="D53" s="56"/>
      <c r="E53" s="56"/>
      <c r="F53" s="57"/>
      <c r="G53" s="20"/>
      <c r="H53" s="19"/>
      <c r="I53" s="19"/>
      <c r="J53" s="19"/>
      <c r="K53" s="125">
        <f t="shared" si="4"/>
        <v>0</v>
      </c>
      <c r="L53" s="18"/>
      <c r="M53" s="17"/>
      <c r="N53" s="18"/>
      <c r="O53" s="17"/>
      <c r="P53" s="130">
        <f t="shared" si="3"/>
        <v>0</v>
      </c>
      <c r="Q53" s="130">
        <f t="shared" si="1"/>
        <v>0</v>
      </c>
      <c r="R53" s="131">
        <f t="shared" si="2"/>
        <v>0</v>
      </c>
    </row>
    <row r="54" spans="1:18" ht="13" x14ac:dyDescent="0.3">
      <c r="A54" s="53"/>
      <c r="B54" s="54"/>
      <c r="C54" s="55"/>
      <c r="D54" s="56"/>
      <c r="E54" s="56"/>
      <c r="F54" s="57"/>
      <c r="G54" s="20"/>
      <c r="H54" s="19"/>
      <c r="I54" s="19"/>
      <c r="J54" s="19"/>
      <c r="K54" s="125">
        <f t="shared" si="4"/>
        <v>0</v>
      </c>
      <c r="L54" s="18"/>
      <c r="M54" s="17"/>
      <c r="N54" s="18"/>
      <c r="O54" s="17"/>
      <c r="P54" s="130">
        <f t="shared" si="3"/>
        <v>0</v>
      </c>
      <c r="Q54" s="130">
        <f t="shared" si="1"/>
        <v>0</v>
      </c>
      <c r="R54" s="131">
        <f t="shared" si="2"/>
        <v>0</v>
      </c>
    </row>
    <row r="55" spans="1:18" ht="13" x14ac:dyDescent="0.3">
      <c r="A55" s="53"/>
      <c r="B55" s="54"/>
      <c r="C55" s="55"/>
      <c r="D55" s="56"/>
      <c r="E55" s="56"/>
      <c r="F55" s="57"/>
      <c r="G55" s="20"/>
      <c r="H55" s="19"/>
      <c r="I55" s="19"/>
      <c r="J55" s="19"/>
      <c r="K55" s="125">
        <f t="shared" si="4"/>
        <v>0</v>
      </c>
      <c r="L55" s="18"/>
      <c r="M55" s="17"/>
      <c r="N55" s="18"/>
      <c r="O55" s="17"/>
      <c r="P55" s="130">
        <f t="shared" si="3"/>
        <v>0</v>
      </c>
      <c r="Q55" s="130">
        <f t="shared" si="1"/>
        <v>0</v>
      </c>
      <c r="R55" s="131">
        <f t="shared" si="2"/>
        <v>0</v>
      </c>
    </row>
    <row r="56" spans="1:18" ht="13" x14ac:dyDescent="0.3">
      <c r="A56" s="53"/>
      <c r="B56" s="54"/>
      <c r="C56" s="55"/>
      <c r="D56" s="56"/>
      <c r="E56" s="56"/>
      <c r="F56" s="57"/>
      <c r="G56" s="20"/>
      <c r="H56" s="19"/>
      <c r="I56" s="19"/>
      <c r="J56" s="19"/>
      <c r="K56" s="125">
        <f t="shared" si="4"/>
        <v>0</v>
      </c>
      <c r="L56" s="18"/>
      <c r="M56" s="17"/>
      <c r="N56" s="18"/>
      <c r="O56" s="17"/>
      <c r="P56" s="130">
        <f t="shared" si="3"/>
        <v>0</v>
      </c>
      <c r="Q56" s="130">
        <f t="shared" si="1"/>
        <v>0</v>
      </c>
      <c r="R56" s="131">
        <f t="shared" si="2"/>
        <v>0</v>
      </c>
    </row>
    <row r="57" spans="1:18" ht="13" x14ac:dyDescent="0.3">
      <c r="A57" s="53"/>
      <c r="B57" s="54"/>
      <c r="C57" s="55"/>
      <c r="D57" s="56"/>
      <c r="E57" s="56"/>
      <c r="F57" s="57"/>
      <c r="G57" s="20"/>
      <c r="H57" s="19"/>
      <c r="I57" s="19"/>
      <c r="J57" s="19"/>
      <c r="K57" s="125">
        <f t="shared" si="4"/>
        <v>0</v>
      </c>
      <c r="L57" s="18"/>
      <c r="M57" s="17"/>
      <c r="N57" s="18"/>
      <c r="O57" s="17"/>
      <c r="P57" s="130">
        <f t="shared" si="3"/>
        <v>0</v>
      </c>
      <c r="Q57" s="130">
        <f t="shared" si="1"/>
        <v>0</v>
      </c>
      <c r="R57" s="131">
        <f t="shared" si="2"/>
        <v>0</v>
      </c>
    </row>
    <row r="58" spans="1:18" ht="13" x14ac:dyDescent="0.3">
      <c r="A58" s="53"/>
      <c r="B58" s="54"/>
      <c r="C58" s="55"/>
      <c r="D58" s="56"/>
      <c r="E58" s="56"/>
      <c r="F58" s="57"/>
      <c r="G58" s="20"/>
      <c r="H58" s="19"/>
      <c r="I58" s="19"/>
      <c r="J58" s="19"/>
      <c r="K58" s="125">
        <f t="shared" si="4"/>
        <v>0</v>
      </c>
      <c r="L58" s="18"/>
      <c r="M58" s="17"/>
      <c r="N58" s="18"/>
      <c r="O58" s="17"/>
      <c r="P58" s="130">
        <f t="shared" si="3"/>
        <v>0</v>
      </c>
      <c r="Q58" s="130">
        <f t="shared" si="1"/>
        <v>0</v>
      </c>
      <c r="R58" s="131">
        <f t="shared" si="2"/>
        <v>0</v>
      </c>
    </row>
    <row r="59" spans="1:18" ht="13" x14ac:dyDescent="0.3">
      <c r="A59" s="53"/>
      <c r="B59" s="54"/>
      <c r="C59" s="55"/>
      <c r="D59" s="56"/>
      <c r="E59" s="56"/>
      <c r="F59" s="57"/>
      <c r="G59" s="20"/>
      <c r="H59" s="19"/>
      <c r="I59" s="19"/>
      <c r="J59" s="19"/>
      <c r="K59" s="125">
        <f t="shared" si="4"/>
        <v>0</v>
      </c>
      <c r="L59" s="18"/>
      <c r="M59" s="17"/>
      <c r="N59" s="18"/>
      <c r="O59" s="17"/>
      <c r="P59" s="130">
        <f t="shared" si="3"/>
        <v>0</v>
      </c>
      <c r="Q59" s="130">
        <f t="shared" si="1"/>
        <v>0</v>
      </c>
      <c r="R59" s="131">
        <f t="shared" si="2"/>
        <v>0</v>
      </c>
    </row>
    <row r="60" spans="1:18" ht="13" x14ac:dyDescent="0.3">
      <c r="A60" s="53"/>
      <c r="B60" s="54"/>
      <c r="C60" s="55"/>
      <c r="D60" s="56"/>
      <c r="E60" s="56"/>
      <c r="F60" s="57"/>
      <c r="G60" s="20"/>
      <c r="H60" s="19"/>
      <c r="I60" s="19"/>
      <c r="J60" s="19"/>
      <c r="K60" s="125">
        <f t="shared" si="4"/>
        <v>0</v>
      </c>
      <c r="L60" s="18"/>
      <c r="M60" s="17"/>
      <c r="N60" s="18"/>
      <c r="O60" s="17"/>
      <c r="P60" s="130">
        <f t="shared" si="3"/>
        <v>0</v>
      </c>
      <c r="Q60" s="130">
        <f t="shared" si="1"/>
        <v>0</v>
      </c>
      <c r="R60" s="131">
        <f t="shared" si="2"/>
        <v>0</v>
      </c>
    </row>
    <row r="61" spans="1:18" ht="13" x14ac:dyDescent="0.3">
      <c r="A61" s="53"/>
      <c r="B61" s="54"/>
      <c r="C61" s="55"/>
      <c r="D61" s="56"/>
      <c r="E61" s="56"/>
      <c r="F61" s="57"/>
      <c r="G61" s="20"/>
      <c r="H61" s="19"/>
      <c r="I61" s="19"/>
      <c r="J61" s="19"/>
      <c r="K61" s="125">
        <f t="shared" si="4"/>
        <v>0</v>
      </c>
      <c r="L61" s="18"/>
      <c r="M61" s="17"/>
      <c r="N61" s="18"/>
      <c r="O61" s="17"/>
      <c r="P61" s="130">
        <f t="shared" si="3"/>
        <v>0</v>
      </c>
      <c r="Q61" s="130">
        <f t="shared" si="1"/>
        <v>0</v>
      </c>
      <c r="R61" s="131">
        <f t="shared" si="2"/>
        <v>0</v>
      </c>
    </row>
    <row r="62" spans="1:18" ht="13" x14ac:dyDescent="0.3">
      <c r="A62" s="53"/>
      <c r="B62" s="54"/>
      <c r="C62" s="55"/>
      <c r="D62" s="56"/>
      <c r="E62" s="56"/>
      <c r="F62" s="57"/>
      <c r="G62" s="20"/>
      <c r="H62" s="19"/>
      <c r="I62" s="19"/>
      <c r="J62" s="19"/>
      <c r="K62" s="125">
        <f t="shared" si="4"/>
        <v>0</v>
      </c>
      <c r="L62" s="18"/>
      <c r="M62" s="17"/>
      <c r="N62" s="18"/>
      <c r="O62" s="17"/>
      <c r="P62" s="130">
        <f t="shared" si="3"/>
        <v>0</v>
      </c>
      <c r="Q62" s="130">
        <f t="shared" si="1"/>
        <v>0</v>
      </c>
      <c r="R62" s="131">
        <f t="shared" si="2"/>
        <v>0</v>
      </c>
    </row>
    <row r="63" spans="1:18" ht="13" x14ac:dyDescent="0.3">
      <c r="A63" s="53"/>
      <c r="B63" s="54"/>
      <c r="C63" s="55"/>
      <c r="D63" s="56"/>
      <c r="E63" s="56"/>
      <c r="F63" s="57"/>
      <c r="G63" s="20"/>
      <c r="H63" s="19"/>
      <c r="I63" s="19"/>
      <c r="J63" s="19"/>
      <c r="K63" s="125">
        <f t="shared" si="4"/>
        <v>0</v>
      </c>
      <c r="L63" s="18"/>
      <c r="M63" s="17"/>
      <c r="N63" s="18"/>
      <c r="O63" s="17"/>
      <c r="P63" s="130">
        <f t="shared" si="3"/>
        <v>0</v>
      </c>
      <c r="Q63" s="130">
        <f t="shared" si="1"/>
        <v>0</v>
      </c>
      <c r="R63" s="131">
        <f t="shared" si="2"/>
        <v>0</v>
      </c>
    </row>
    <row r="64" spans="1:18" ht="13" x14ac:dyDescent="0.3">
      <c r="A64" s="53"/>
      <c r="B64" s="54"/>
      <c r="C64" s="55"/>
      <c r="D64" s="56"/>
      <c r="E64" s="56"/>
      <c r="F64" s="57"/>
      <c r="G64" s="20"/>
      <c r="H64" s="19"/>
      <c r="I64" s="19"/>
      <c r="J64" s="19"/>
      <c r="K64" s="125">
        <f t="shared" si="4"/>
        <v>0</v>
      </c>
      <c r="L64" s="18"/>
      <c r="M64" s="17"/>
      <c r="N64" s="18"/>
      <c r="O64" s="17"/>
      <c r="P64" s="130">
        <f t="shared" si="3"/>
        <v>0</v>
      </c>
      <c r="Q64" s="130">
        <f t="shared" si="1"/>
        <v>0</v>
      </c>
      <c r="R64" s="131">
        <f t="shared" si="2"/>
        <v>0</v>
      </c>
    </row>
    <row r="65" spans="1:18" ht="13" x14ac:dyDescent="0.3">
      <c r="A65" s="53"/>
      <c r="B65" s="54"/>
      <c r="C65" s="55"/>
      <c r="D65" s="56"/>
      <c r="E65" s="56"/>
      <c r="F65" s="57"/>
      <c r="G65" s="20"/>
      <c r="H65" s="19"/>
      <c r="I65" s="19"/>
      <c r="J65" s="19"/>
      <c r="K65" s="125">
        <f t="shared" si="4"/>
        <v>0</v>
      </c>
      <c r="L65" s="18"/>
      <c r="M65" s="17"/>
      <c r="N65" s="18"/>
      <c r="O65" s="17"/>
      <c r="P65" s="130">
        <f t="shared" si="3"/>
        <v>0</v>
      </c>
      <c r="Q65" s="130">
        <f t="shared" si="1"/>
        <v>0</v>
      </c>
      <c r="R65" s="131">
        <f t="shared" si="2"/>
        <v>0</v>
      </c>
    </row>
    <row r="66" spans="1:18" ht="13" x14ac:dyDescent="0.3">
      <c r="A66" s="53"/>
      <c r="B66" s="54"/>
      <c r="C66" s="55"/>
      <c r="D66" s="56"/>
      <c r="E66" s="56"/>
      <c r="F66" s="57"/>
      <c r="G66" s="20"/>
      <c r="H66" s="19"/>
      <c r="I66" s="19"/>
      <c r="J66" s="19"/>
      <c r="K66" s="125">
        <f t="shared" si="4"/>
        <v>0</v>
      </c>
      <c r="L66" s="18"/>
      <c r="M66" s="17"/>
      <c r="N66" s="18"/>
      <c r="O66" s="17"/>
      <c r="P66" s="130">
        <f t="shared" si="3"/>
        <v>0</v>
      </c>
      <c r="Q66" s="130">
        <f t="shared" si="1"/>
        <v>0</v>
      </c>
      <c r="R66" s="131">
        <f t="shared" si="2"/>
        <v>0</v>
      </c>
    </row>
    <row r="67" spans="1:18" ht="13" x14ac:dyDescent="0.3">
      <c r="A67" s="53"/>
      <c r="B67" s="54"/>
      <c r="C67" s="55"/>
      <c r="D67" s="56"/>
      <c r="E67" s="56"/>
      <c r="F67" s="57"/>
      <c r="G67" s="20"/>
      <c r="H67" s="19"/>
      <c r="I67" s="19"/>
      <c r="J67" s="19"/>
      <c r="K67" s="125">
        <f t="shared" si="4"/>
        <v>0</v>
      </c>
      <c r="L67" s="18"/>
      <c r="M67" s="17"/>
      <c r="N67" s="18"/>
      <c r="O67" s="17"/>
      <c r="P67" s="130">
        <f t="shared" si="3"/>
        <v>0</v>
      </c>
      <c r="Q67" s="130">
        <f t="shared" si="1"/>
        <v>0</v>
      </c>
      <c r="R67" s="131">
        <f t="shared" si="2"/>
        <v>0</v>
      </c>
    </row>
    <row r="68" spans="1:18" ht="13" x14ac:dyDescent="0.3">
      <c r="A68" s="53"/>
      <c r="B68" s="54"/>
      <c r="C68" s="55"/>
      <c r="D68" s="56"/>
      <c r="E68" s="56"/>
      <c r="F68" s="57"/>
      <c r="G68" s="20"/>
      <c r="H68" s="19"/>
      <c r="I68" s="19"/>
      <c r="J68" s="19"/>
      <c r="K68" s="125">
        <f t="shared" si="4"/>
        <v>0</v>
      </c>
      <c r="L68" s="18"/>
      <c r="M68" s="17"/>
      <c r="N68" s="18"/>
      <c r="O68" s="17"/>
      <c r="P68" s="130">
        <f t="shared" si="3"/>
        <v>0</v>
      </c>
      <c r="Q68" s="130">
        <f t="shared" si="1"/>
        <v>0</v>
      </c>
      <c r="R68" s="131">
        <f t="shared" si="2"/>
        <v>0</v>
      </c>
    </row>
    <row r="69" spans="1:18" ht="13" x14ac:dyDescent="0.3">
      <c r="A69" s="53"/>
      <c r="B69" s="54"/>
      <c r="C69" s="55"/>
      <c r="D69" s="56"/>
      <c r="E69" s="56"/>
      <c r="F69" s="57"/>
      <c r="G69" s="20"/>
      <c r="H69" s="19"/>
      <c r="I69" s="19"/>
      <c r="J69" s="19"/>
      <c r="K69" s="125">
        <f t="shared" si="4"/>
        <v>0</v>
      </c>
      <c r="L69" s="18"/>
      <c r="M69" s="17"/>
      <c r="N69" s="18"/>
      <c r="O69" s="17"/>
      <c r="P69" s="130">
        <f t="shared" si="3"/>
        <v>0</v>
      </c>
      <c r="Q69" s="130">
        <f t="shared" si="1"/>
        <v>0</v>
      </c>
      <c r="R69" s="131">
        <f t="shared" si="2"/>
        <v>0</v>
      </c>
    </row>
    <row r="70" spans="1:18" ht="13" x14ac:dyDescent="0.3">
      <c r="A70" s="53"/>
      <c r="B70" s="54"/>
      <c r="C70" s="55"/>
      <c r="D70" s="56"/>
      <c r="E70" s="56"/>
      <c r="F70" s="57"/>
      <c r="G70" s="20"/>
      <c r="H70" s="19"/>
      <c r="I70" s="19"/>
      <c r="J70" s="19"/>
      <c r="K70" s="125">
        <f t="shared" si="4"/>
        <v>0</v>
      </c>
      <c r="L70" s="18"/>
      <c r="M70" s="17"/>
      <c r="N70" s="18"/>
      <c r="O70" s="17"/>
      <c r="P70" s="130">
        <f t="shared" si="3"/>
        <v>0</v>
      </c>
      <c r="Q70" s="130">
        <f t="shared" si="1"/>
        <v>0</v>
      </c>
      <c r="R70" s="131">
        <f t="shared" si="2"/>
        <v>0</v>
      </c>
    </row>
    <row r="71" spans="1:18" ht="13" x14ac:dyDescent="0.3">
      <c r="A71" s="53"/>
      <c r="B71" s="54"/>
      <c r="C71" s="55"/>
      <c r="D71" s="56"/>
      <c r="E71" s="56"/>
      <c r="F71" s="57"/>
      <c r="G71" s="20"/>
      <c r="H71" s="19"/>
      <c r="I71" s="19"/>
      <c r="J71" s="19"/>
      <c r="K71" s="125">
        <f t="shared" si="4"/>
        <v>0</v>
      </c>
      <c r="L71" s="18"/>
      <c r="M71" s="17"/>
      <c r="N71" s="18"/>
      <c r="O71" s="17"/>
      <c r="P71" s="130">
        <f t="shared" si="3"/>
        <v>0</v>
      </c>
      <c r="Q71" s="130">
        <f t="shared" si="1"/>
        <v>0</v>
      </c>
      <c r="R71" s="131">
        <f t="shared" si="2"/>
        <v>0</v>
      </c>
    </row>
    <row r="72" spans="1:18" ht="13" x14ac:dyDescent="0.3">
      <c r="A72" s="53"/>
      <c r="B72" s="54"/>
      <c r="C72" s="55"/>
      <c r="D72" s="56"/>
      <c r="E72" s="56"/>
      <c r="F72" s="57"/>
      <c r="G72" s="20"/>
      <c r="H72" s="19"/>
      <c r="I72" s="19"/>
      <c r="J72" s="19"/>
      <c r="K72" s="125">
        <f t="shared" si="4"/>
        <v>0</v>
      </c>
      <c r="L72" s="18"/>
      <c r="M72" s="17"/>
      <c r="N72" s="18"/>
      <c r="O72" s="17"/>
      <c r="P72" s="130">
        <f t="shared" si="3"/>
        <v>0</v>
      </c>
      <c r="Q72" s="130">
        <f t="shared" si="1"/>
        <v>0</v>
      </c>
      <c r="R72" s="131">
        <f t="shared" si="2"/>
        <v>0</v>
      </c>
    </row>
    <row r="73" spans="1:18" ht="13" x14ac:dyDescent="0.3">
      <c r="A73" s="53"/>
      <c r="B73" s="54"/>
      <c r="C73" s="55"/>
      <c r="D73" s="56"/>
      <c r="E73" s="56"/>
      <c r="F73" s="57"/>
      <c r="G73" s="20"/>
      <c r="H73" s="19"/>
      <c r="I73" s="19"/>
      <c r="J73" s="19"/>
      <c r="K73" s="125">
        <f t="shared" si="4"/>
        <v>0</v>
      </c>
      <c r="L73" s="18"/>
      <c r="M73" s="17"/>
      <c r="N73" s="18"/>
      <c r="O73" s="17"/>
      <c r="P73" s="130">
        <f t="shared" si="3"/>
        <v>0</v>
      </c>
      <c r="Q73" s="130">
        <f t="shared" si="1"/>
        <v>0</v>
      </c>
      <c r="R73" s="131">
        <f t="shared" si="2"/>
        <v>0</v>
      </c>
    </row>
    <row r="74" spans="1:18" ht="13" x14ac:dyDescent="0.3">
      <c r="A74" s="53"/>
      <c r="B74" s="54"/>
      <c r="C74" s="55"/>
      <c r="D74" s="56"/>
      <c r="E74" s="56"/>
      <c r="F74" s="57"/>
      <c r="G74" s="20"/>
      <c r="H74" s="19"/>
      <c r="I74" s="19"/>
      <c r="J74" s="19"/>
      <c r="K74" s="125">
        <f t="shared" si="4"/>
        <v>0</v>
      </c>
      <c r="L74" s="18"/>
      <c r="M74" s="17"/>
      <c r="N74" s="18"/>
      <c r="O74" s="17"/>
      <c r="P74" s="130">
        <f t="shared" si="3"/>
        <v>0</v>
      </c>
      <c r="Q74" s="130">
        <f t="shared" si="1"/>
        <v>0</v>
      </c>
      <c r="R74" s="131">
        <f t="shared" si="2"/>
        <v>0</v>
      </c>
    </row>
    <row r="75" spans="1:18" ht="13" x14ac:dyDescent="0.3">
      <c r="A75" s="53"/>
      <c r="B75" s="54"/>
      <c r="C75" s="55"/>
      <c r="D75" s="56"/>
      <c r="E75" s="56"/>
      <c r="F75" s="57"/>
      <c r="G75" s="20"/>
      <c r="H75" s="19"/>
      <c r="I75" s="19"/>
      <c r="J75" s="19"/>
      <c r="K75" s="125">
        <f t="shared" si="4"/>
        <v>0</v>
      </c>
      <c r="L75" s="18"/>
      <c r="M75" s="17"/>
      <c r="N75" s="18"/>
      <c r="O75" s="17"/>
      <c r="P75" s="130">
        <f t="shared" si="3"/>
        <v>0</v>
      </c>
      <c r="Q75" s="130">
        <f t="shared" si="1"/>
        <v>0</v>
      </c>
      <c r="R75" s="131">
        <f t="shared" si="2"/>
        <v>0</v>
      </c>
    </row>
    <row r="76" spans="1:18" ht="13" x14ac:dyDescent="0.3">
      <c r="A76" s="53"/>
      <c r="B76" s="54"/>
      <c r="C76" s="55"/>
      <c r="D76" s="56"/>
      <c r="E76" s="56"/>
      <c r="F76" s="57"/>
      <c r="G76" s="20"/>
      <c r="H76" s="19"/>
      <c r="I76" s="19"/>
      <c r="J76" s="19"/>
      <c r="K76" s="125">
        <f t="shared" si="4"/>
        <v>0</v>
      </c>
      <c r="L76" s="18"/>
      <c r="M76" s="17"/>
      <c r="N76" s="18"/>
      <c r="O76" s="17"/>
      <c r="P76" s="130">
        <f t="shared" si="3"/>
        <v>0</v>
      </c>
      <c r="Q76" s="130">
        <f t="shared" si="1"/>
        <v>0</v>
      </c>
      <c r="R76" s="131">
        <f t="shared" si="2"/>
        <v>0</v>
      </c>
    </row>
    <row r="77" spans="1:18" ht="13" x14ac:dyDescent="0.3">
      <c r="A77" s="53"/>
      <c r="B77" s="54"/>
      <c r="C77" s="55"/>
      <c r="D77" s="56"/>
      <c r="E77" s="56"/>
      <c r="F77" s="57"/>
      <c r="G77" s="20"/>
      <c r="H77" s="19"/>
      <c r="I77" s="19"/>
      <c r="J77" s="19"/>
      <c r="K77" s="125">
        <f t="shared" si="4"/>
        <v>0</v>
      </c>
      <c r="L77" s="18"/>
      <c r="M77" s="17"/>
      <c r="N77" s="18"/>
      <c r="O77" s="17"/>
      <c r="P77" s="130">
        <f t="shared" si="3"/>
        <v>0</v>
      </c>
      <c r="Q77" s="130">
        <f t="shared" si="1"/>
        <v>0</v>
      </c>
      <c r="R77" s="131">
        <f t="shared" si="2"/>
        <v>0</v>
      </c>
    </row>
    <row r="78" spans="1:18" ht="13" x14ac:dyDescent="0.3">
      <c r="A78" s="53"/>
      <c r="B78" s="54"/>
      <c r="C78" s="55"/>
      <c r="D78" s="56"/>
      <c r="E78" s="56"/>
      <c r="F78" s="57"/>
      <c r="G78" s="20"/>
      <c r="H78" s="19"/>
      <c r="I78" s="19"/>
      <c r="J78" s="19"/>
      <c r="K78" s="125">
        <f t="shared" si="4"/>
        <v>0</v>
      </c>
      <c r="L78" s="18"/>
      <c r="M78" s="17"/>
      <c r="N78" s="18"/>
      <c r="O78" s="17"/>
      <c r="P78" s="130">
        <f t="shared" si="3"/>
        <v>0</v>
      </c>
      <c r="Q78" s="130">
        <f t="shared" si="1"/>
        <v>0</v>
      </c>
      <c r="R78" s="131">
        <f t="shared" si="2"/>
        <v>0</v>
      </c>
    </row>
    <row r="79" spans="1:18" ht="13" x14ac:dyDescent="0.3">
      <c r="A79" s="53"/>
      <c r="B79" s="54"/>
      <c r="C79" s="55"/>
      <c r="D79" s="56"/>
      <c r="E79" s="56"/>
      <c r="F79" s="57"/>
      <c r="G79" s="20"/>
      <c r="H79" s="19"/>
      <c r="I79" s="19"/>
      <c r="J79" s="19"/>
      <c r="K79" s="125">
        <f t="shared" si="4"/>
        <v>0</v>
      </c>
      <c r="L79" s="18"/>
      <c r="M79" s="17"/>
      <c r="N79" s="18"/>
      <c r="O79" s="17"/>
      <c r="P79" s="130">
        <f t="shared" si="3"/>
        <v>0</v>
      </c>
      <c r="Q79" s="130">
        <f t="shared" si="1"/>
        <v>0</v>
      </c>
      <c r="R79" s="131">
        <f t="shared" si="2"/>
        <v>0</v>
      </c>
    </row>
    <row r="80" spans="1:18" ht="13" x14ac:dyDescent="0.3">
      <c r="A80" s="53"/>
      <c r="B80" s="54"/>
      <c r="C80" s="55"/>
      <c r="D80" s="56"/>
      <c r="E80" s="56"/>
      <c r="F80" s="57"/>
      <c r="G80" s="20"/>
      <c r="H80" s="19"/>
      <c r="I80" s="19"/>
      <c r="J80" s="19"/>
      <c r="K80" s="125">
        <f t="shared" si="4"/>
        <v>0</v>
      </c>
      <c r="L80" s="18"/>
      <c r="M80" s="17"/>
      <c r="N80" s="18"/>
      <c r="O80" s="17"/>
      <c r="P80" s="130">
        <f t="shared" si="3"/>
        <v>0</v>
      </c>
      <c r="Q80" s="130">
        <f t="shared" si="1"/>
        <v>0</v>
      </c>
      <c r="R80" s="131">
        <f t="shared" si="2"/>
        <v>0</v>
      </c>
    </row>
    <row r="81" spans="1:18" ht="13" x14ac:dyDescent="0.3">
      <c r="A81" s="53"/>
      <c r="B81" s="54"/>
      <c r="C81" s="55"/>
      <c r="D81" s="56"/>
      <c r="E81" s="56"/>
      <c r="F81" s="57"/>
      <c r="G81" s="20"/>
      <c r="H81" s="19"/>
      <c r="I81" s="19"/>
      <c r="J81" s="19"/>
      <c r="K81" s="125">
        <f t="shared" si="4"/>
        <v>0</v>
      </c>
      <c r="L81" s="18"/>
      <c r="M81" s="17"/>
      <c r="N81" s="18"/>
      <c r="O81" s="17"/>
      <c r="P81" s="130">
        <f t="shared" si="3"/>
        <v>0</v>
      </c>
      <c r="Q81" s="130">
        <f t="shared" si="1"/>
        <v>0</v>
      </c>
      <c r="R81" s="131">
        <f t="shared" si="2"/>
        <v>0</v>
      </c>
    </row>
    <row r="82" spans="1:18" ht="13" x14ac:dyDescent="0.3">
      <c r="A82" s="53"/>
      <c r="B82" s="54"/>
      <c r="C82" s="55"/>
      <c r="D82" s="56"/>
      <c r="E82" s="56"/>
      <c r="F82" s="57"/>
      <c r="G82" s="20"/>
      <c r="H82" s="19"/>
      <c r="I82" s="19"/>
      <c r="J82" s="19"/>
      <c r="K82" s="125">
        <f t="shared" si="4"/>
        <v>0</v>
      </c>
      <c r="L82" s="18"/>
      <c r="M82" s="17"/>
      <c r="N82" s="18"/>
      <c r="O82" s="17"/>
      <c r="P82" s="130">
        <f t="shared" ref="P82:P145" si="5">MROUND(L82*D82*1,0.05)</f>
        <v>0</v>
      </c>
      <c r="Q82" s="130">
        <f t="shared" ref="Q82:Q145" si="6">IFERROR(MROUND(N82*K82/G82,0.05),0)</f>
        <v>0</v>
      </c>
      <c r="R82" s="131">
        <f t="shared" ref="R82:R145" si="7">IFERROR(MROUND((G82-L82-N82)*K82/G82,0.05),0)</f>
        <v>0</v>
      </c>
    </row>
    <row r="83" spans="1:18" ht="13" x14ac:dyDescent="0.3">
      <c r="A83" s="53"/>
      <c r="B83" s="54"/>
      <c r="C83" s="55"/>
      <c r="D83" s="56"/>
      <c r="E83" s="56"/>
      <c r="F83" s="57"/>
      <c r="G83" s="20"/>
      <c r="H83" s="19"/>
      <c r="I83" s="19"/>
      <c r="J83" s="19"/>
      <c r="K83" s="125">
        <f t="shared" si="4"/>
        <v>0</v>
      </c>
      <c r="L83" s="18"/>
      <c r="M83" s="17"/>
      <c r="N83" s="18"/>
      <c r="O83" s="17"/>
      <c r="P83" s="130">
        <f t="shared" si="5"/>
        <v>0</v>
      </c>
      <c r="Q83" s="130">
        <f t="shared" si="6"/>
        <v>0</v>
      </c>
      <c r="R83" s="131">
        <f t="shared" si="7"/>
        <v>0</v>
      </c>
    </row>
    <row r="84" spans="1:18" ht="13" x14ac:dyDescent="0.3">
      <c r="A84" s="53"/>
      <c r="B84" s="54"/>
      <c r="C84" s="55"/>
      <c r="D84" s="56"/>
      <c r="E84" s="56"/>
      <c r="F84" s="57"/>
      <c r="G84" s="20"/>
      <c r="H84" s="19"/>
      <c r="I84" s="19"/>
      <c r="J84" s="19"/>
      <c r="K84" s="125">
        <f t="shared" si="4"/>
        <v>0</v>
      </c>
      <c r="L84" s="18"/>
      <c r="M84" s="17"/>
      <c r="N84" s="18"/>
      <c r="O84" s="17"/>
      <c r="P84" s="130">
        <f t="shared" si="5"/>
        <v>0</v>
      </c>
      <c r="Q84" s="130">
        <f t="shared" si="6"/>
        <v>0</v>
      </c>
      <c r="R84" s="131">
        <f t="shared" si="7"/>
        <v>0</v>
      </c>
    </row>
    <row r="85" spans="1:18" ht="13" x14ac:dyDescent="0.3">
      <c r="A85" s="53"/>
      <c r="B85" s="54"/>
      <c r="C85" s="55"/>
      <c r="D85" s="56"/>
      <c r="E85" s="56"/>
      <c r="F85" s="57"/>
      <c r="G85" s="20"/>
      <c r="H85" s="19"/>
      <c r="I85" s="19"/>
      <c r="J85" s="19"/>
      <c r="K85" s="125">
        <f t="shared" si="4"/>
        <v>0</v>
      </c>
      <c r="L85" s="18"/>
      <c r="M85" s="17"/>
      <c r="N85" s="18"/>
      <c r="O85" s="17"/>
      <c r="P85" s="130">
        <f t="shared" si="5"/>
        <v>0</v>
      </c>
      <c r="Q85" s="130">
        <f t="shared" si="6"/>
        <v>0</v>
      </c>
      <c r="R85" s="131">
        <f t="shared" si="7"/>
        <v>0</v>
      </c>
    </row>
    <row r="86" spans="1:18" ht="13" x14ac:dyDescent="0.3">
      <c r="A86" s="53"/>
      <c r="B86" s="54"/>
      <c r="C86" s="55"/>
      <c r="D86" s="56"/>
      <c r="E86" s="56"/>
      <c r="F86" s="57"/>
      <c r="G86" s="20"/>
      <c r="H86" s="19"/>
      <c r="I86" s="19"/>
      <c r="J86" s="19"/>
      <c r="K86" s="125">
        <f t="shared" si="4"/>
        <v>0</v>
      </c>
      <c r="L86" s="18"/>
      <c r="M86" s="17"/>
      <c r="N86" s="18"/>
      <c r="O86" s="17"/>
      <c r="P86" s="130">
        <f t="shared" si="5"/>
        <v>0</v>
      </c>
      <c r="Q86" s="130">
        <f t="shared" si="6"/>
        <v>0</v>
      </c>
      <c r="R86" s="131">
        <f t="shared" si="7"/>
        <v>0</v>
      </c>
    </row>
    <row r="87" spans="1:18" ht="13" x14ac:dyDescent="0.3">
      <c r="A87" s="53"/>
      <c r="B87" s="54"/>
      <c r="C87" s="55"/>
      <c r="D87" s="56"/>
      <c r="E87" s="56"/>
      <c r="F87" s="57"/>
      <c r="G87" s="20"/>
      <c r="H87" s="19"/>
      <c r="I87" s="19"/>
      <c r="J87" s="19"/>
      <c r="K87" s="125">
        <f t="shared" si="4"/>
        <v>0</v>
      </c>
      <c r="L87" s="18"/>
      <c r="M87" s="17"/>
      <c r="N87" s="18"/>
      <c r="O87" s="17"/>
      <c r="P87" s="130">
        <f t="shared" si="5"/>
        <v>0</v>
      </c>
      <c r="Q87" s="130">
        <f t="shared" si="6"/>
        <v>0</v>
      </c>
      <c r="R87" s="131">
        <f t="shared" si="7"/>
        <v>0</v>
      </c>
    </row>
    <row r="88" spans="1:18" ht="13" x14ac:dyDescent="0.3">
      <c r="A88" s="53"/>
      <c r="B88" s="54"/>
      <c r="C88" s="55"/>
      <c r="D88" s="56"/>
      <c r="E88" s="56"/>
      <c r="F88" s="57"/>
      <c r="G88" s="20"/>
      <c r="H88" s="19"/>
      <c r="I88" s="19"/>
      <c r="J88" s="19"/>
      <c r="K88" s="125">
        <f t="shared" si="4"/>
        <v>0</v>
      </c>
      <c r="L88" s="18"/>
      <c r="M88" s="17"/>
      <c r="N88" s="18"/>
      <c r="O88" s="17"/>
      <c r="P88" s="130">
        <f t="shared" si="5"/>
        <v>0</v>
      </c>
      <c r="Q88" s="130">
        <f t="shared" si="6"/>
        <v>0</v>
      </c>
      <c r="R88" s="131">
        <f t="shared" si="7"/>
        <v>0</v>
      </c>
    </row>
    <row r="89" spans="1:18" ht="13" x14ac:dyDescent="0.3">
      <c r="A89" s="53"/>
      <c r="B89" s="54"/>
      <c r="C89" s="55"/>
      <c r="D89" s="56"/>
      <c r="E89" s="56"/>
      <c r="F89" s="57"/>
      <c r="G89" s="20"/>
      <c r="H89" s="19"/>
      <c r="I89" s="19"/>
      <c r="J89" s="19"/>
      <c r="K89" s="125">
        <f t="shared" si="4"/>
        <v>0</v>
      </c>
      <c r="L89" s="18"/>
      <c r="M89" s="17"/>
      <c r="N89" s="18"/>
      <c r="O89" s="17"/>
      <c r="P89" s="130">
        <f t="shared" si="5"/>
        <v>0</v>
      </c>
      <c r="Q89" s="130">
        <f t="shared" si="6"/>
        <v>0</v>
      </c>
      <c r="R89" s="131">
        <f t="shared" si="7"/>
        <v>0</v>
      </c>
    </row>
    <row r="90" spans="1:18" ht="13" x14ac:dyDescent="0.3">
      <c r="A90" s="53"/>
      <c r="B90" s="54"/>
      <c r="C90" s="55"/>
      <c r="D90" s="56"/>
      <c r="E90" s="56"/>
      <c r="F90" s="57"/>
      <c r="G90" s="20"/>
      <c r="H90" s="19"/>
      <c r="I90" s="19"/>
      <c r="J90" s="19"/>
      <c r="K90" s="125">
        <f t="shared" si="4"/>
        <v>0</v>
      </c>
      <c r="L90" s="18"/>
      <c r="M90" s="17"/>
      <c r="N90" s="18"/>
      <c r="O90" s="17"/>
      <c r="P90" s="130">
        <f t="shared" si="5"/>
        <v>0</v>
      </c>
      <c r="Q90" s="130">
        <f t="shared" si="6"/>
        <v>0</v>
      </c>
      <c r="R90" s="131">
        <f t="shared" si="7"/>
        <v>0</v>
      </c>
    </row>
    <row r="91" spans="1:18" ht="13" x14ac:dyDescent="0.3">
      <c r="A91" s="53"/>
      <c r="B91" s="54"/>
      <c r="C91" s="55"/>
      <c r="D91" s="56"/>
      <c r="E91" s="56"/>
      <c r="F91" s="57"/>
      <c r="G91" s="20"/>
      <c r="H91" s="19"/>
      <c r="I91" s="19"/>
      <c r="J91" s="19"/>
      <c r="K91" s="125">
        <f t="shared" si="4"/>
        <v>0</v>
      </c>
      <c r="L91" s="18"/>
      <c r="M91" s="17"/>
      <c r="N91" s="18"/>
      <c r="O91" s="17"/>
      <c r="P91" s="130">
        <f t="shared" si="5"/>
        <v>0</v>
      </c>
      <c r="Q91" s="130">
        <f t="shared" si="6"/>
        <v>0</v>
      </c>
      <c r="R91" s="131">
        <f t="shared" si="7"/>
        <v>0</v>
      </c>
    </row>
    <row r="92" spans="1:18" ht="13" x14ac:dyDescent="0.3">
      <c r="A92" s="53"/>
      <c r="B92" s="54"/>
      <c r="C92" s="55"/>
      <c r="D92" s="56"/>
      <c r="E92" s="56"/>
      <c r="F92" s="57"/>
      <c r="G92" s="20"/>
      <c r="H92" s="19"/>
      <c r="I92" s="19"/>
      <c r="J92" s="19"/>
      <c r="K92" s="125">
        <f t="shared" si="4"/>
        <v>0</v>
      </c>
      <c r="L92" s="18"/>
      <c r="M92" s="17"/>
      <c r="N92" s="18"/>
      <c r="O92" s="17"/>
      <c r="P92" s="130">
        <f t="shared" si="5"/>
        <v>0</v>
      </c>
      <c r="Q92" s="130">
        <f t="shared" si="6"/>
        <v>0</v>
      </c>
      <c r="R92" s="131">
        <f t="shared" si="7"/>
        <v>0</v>
      </c>
    </row>
    <row r="93" spans="1:18" ht="13" x14ac:dyDescent="0.3">
      <c r="A93" s="53"/>
      <c r="B93" s="54"/>
      <c r="C93" s="55"/>
      <c r="D93" s="56"/>
      <c r="E93" s="56"/>
      <c r="F93" s="57"/>
      <c r="G93" s="20"/>
      <c r="H93" s="19"/>
      <c r="I93" s="19"/>
      <c r="J93" s="19"/>
      <c r="K93" s="125">
        <f t="shared" si="4"/>
        <v>0</v>
      </c>
      <c r="L93" s="18"/>
      <c r="M93" s="17"/>
      <c r="N93" s="18"/>
      <c r="O93" s="17"/>
      <c r="P93" s="130">
        <f t="shared" si="5"/>
        <v>0</v>
      </c>
      <c r="Q93" s="130">
        <f t="shared" si="6"/>
        <v>0</v>
      </c>
      <c r="R93" s="131">
        <f t="shared" si="7"/>
        <v>0</v>
      </c>
    </row>
    <row r="94" spans="1:18" ht="13" x14ac:dyDescent="0.3">
      <c r="A94" s="53"/>
      <c r="B94" s="54"/>
      <c r="C94" s="55"/>
      <c r="D94" s="56"/>
      <c r="E94" s="56"/>
      <c r="F94" s="57"/>
      <c r="G94" s="20"/>
      <c r="H94" s="19"/>
      <c r="I94" s="19"/>
      <c r="J94" s="19"/>
      <c r="K94" s="125">
        <f t="shared" si="4"/>
        <v>0</v>
      </c>
      <c r="L94" s="18"/>
      <c r="M94" s="17"/>
      <c r="N94" s="18"/>
      <c r="O94" s="17"/>
      <c r="P94" s="130">
        <f t="shared" si="5"/>
        <v>0</v>
      </c>
      <c r="Q94" s="130">
        <f t="shared" si="6"/>
        <v>0</v>
      </c>
      <c r="R94" s="131">
        <f t="shared" si="7"/>
        <v>0</v>
      </c>
    </row>
    <row r="95" spans="1:18" ht="13" x14ac:dyDescent="0.3">
      <c r="A95" s="53"/>
      <c r="B95" s="54"/>
      <c r="C95" s="55"/>
      <c r="D95" s="56"/>
      <c r="E95" s="56"/>
      <c r="F95" s="57"/>
      <c r="G95" s="20"/>
      <c r="H95" s="19"/>
      <c r="I95" s="19"/>
      <c r="J95" s="19"/>
      <c r="K95" s="125">
        <f t="shared" si="4"/>
        <v>0</v>
      </c>
      <c r="L95" s="18"/>
      <c r="M95" s="17"/>
      <c r="N95" s="18"/>
      <c r="O95" s="17"/>
      <c r="P95" s="130">
        <f t="shared" si="5"/>
        <v>0</v>
      </c>
      <c r="Q95" s="130">
        <f t="shared" si="6"/>
        <v>0</v>
      </c>
      <c r="R95" s="131">
        <f t="shared" si="7"/>
        <v>0</v>
      </c>
    </row>
    <row r="96" spans="1:18" ht="13" x14ac:dyDescent="0.3">
      <c r="A96" s="53"/>
      <c r="B96" s="54"/>
      <c r="C96" s="55"/>
      <c r="D96" s="56"/>
      <c r="E96" s="56"/>
      <c r="F96" s="57"/>
      <c r="G96" s="20"/>
      <c r="H96" s="19"/>
      <c r="I96" s="19"/>
      <c r="J96" s="19"/>
      <c r="K96" s="125">
        <f t="shared" si="4"/>
        <v>0</v>
      </c>
      <c r="L96" s="18"/>
      <c r="M96" s="17"/>
      <c r="N96" s="18"/>
      <c r="O96" s="17"/>
      <c r="P96" s="130">
        <f t="shared" si="5"/>
        <v>0</v>
      </c>
      <c r="Q96" s="130">
        <f t="shared" si="6"/>
        <v>0</v>
      </c>
      <c r="R96" s="131">
        <f t="shared" si="7"/>
        <v>0</v>
      </c>
    </row>
    <row r="97" spans="1:18" ht="13" x14ac:dyDescent="0.3">
      <c r="A97" s="53"/>
      <c r="B97" s="54"/>
      <c r="C97" s="55"/>
      <c r="D97" s="56"/>
      <c r="E97" s="56"/>
      <c r="F97" s="57"/>
      <c r="G97" s="20"/>
      <c r="H97" s="19"/>
      <c r="I97" s="19"/>
      <c r="J97" s="19"/>
      <c r="K97" s="125">
        <f t="shared" si="4"/>
        <v>0</v>
      </c>
      <c r="L97" s="18"/>
      <c r="M97" s="17"/>
      <c r="N97" s="18"/>
      <c r="O97" s="17"/>
      <c r="P97" s="130">
        <f t="shared" si="5"/>
        <v>0</v>
      </c>
      <c r="Q97" s="130">
        <f t="shared" si="6"/>
        <v>0</v>
      </c>
      <c r="R97" s="131">
        <f t="shared" si="7"/>
        <v>0</v>
      </c>
    </row>
    <row r="98" spans="1:18" ht="13" x14ac:dyDescent="0.3">
      <c r="A98" s="53"/>
      <c r="B98" s="54"/>
      <c r="C98" s="55"/>
      <c r="D98" s="56"/>
      <c r="E98" s="56"/>
      <c r="F98" s="57"/>
      <c r="G98" s="20"/>
      <c r="H98" s="19"/>
      <c r="I98" s="19"/>
      <c r="J98" s="19"/>
      <c r="K98" s="125">
        <f t="shared" si="4"/>
        <v>0</v>
      </c>
      <c r="L98" s="18"/>
      <c r="M98" s="17"/>
      <c r="N98" s="18"/>
      <c r="O98" s="17"/>
      <c r="P98" s="130">
        <f t="shared" si="5"/>
        <v>0</v>
      </c>
      <c r="Q98" s="130">
        <f t="shared" si="6"/>
        <v>0</v>
      </c>
      <c r="R98" s="131">
        <f t="shared" si="7"/>
        <v>0</v>
      </c>
    </row>
    <row r="99" spans="1:18" ht="13" x14ac:dyDescent="0.3">
      <c r="A99" s="53"/>
      <c r="B99" s="54"/>
      <c r="C99" s="55"/>
      <c r="D99" s="56"/>
      <c r="E99" s="56"/>
      <c r="F99" s="57"/>
      <c r="G99" s="20"/>
      <c r="H99" s="19"/>
      <c r="I99" s="19"/>
      <c r="J99" s="19"/>
      <c r="K99" s="125">
        <f t="shared" si="4"/>
        <v>0</v>
      </c>
      <c r="L99" s="18"/>
      <c r="M99" s="17"/>
      <c r="N99" s="18"/>
      <c r="O99" s="17"/>
      <c r="P99" s="130">
        <f t="shared" si="5"/>
        <v>0</v>
      </c>
      <c r="Q99" s="130">
        <f t="shared" si="6"/>
        <v>0</v>
      </c>
      <c r="R99" s="131">
        <f t="shared" si="7"/>
        <v>0</v>
      </c>
    </row>
    <row r="100" spans="1:18" ht="13" x14ac:dyDescent="0.3">
      <c r="A100" s="53"/>
      <c r="B100" s="54"/>
      <c r="C100" s="55"/>
      <c r="D100" s="56"/>
      <c r="E100" s="56"/>
      <c r="F100" s="57"/>
      <c r="G100" s="20"/>
      <c r="H100" s="19"/>
      <c r="I100" s="19"/>
      <c r="J100" s="19"/>
      <c r="K100" s="125">
        <f t="shared" si="4"/>
        <v>0</v>
      </c>
      <c r="L100" s="18"/>
      <c r="M100" s="17"/>
      <c r="N100" s="18"/>
      <c r="O100" s="17"/>
      <c r="P100" s="130">
        <f t="shared" si="5"/>
        <v>0</v>
      </c>
      <c r="Q100" s="130">
        <f t="shared" si="6"/>
        <v>0</v>
      </c>
      <c r="R100" s="131">
        <f t="shared" si="7"/>
        <v>0</v>
      </c>
    </row>
    <row r="101" spans="1:18" ht="13" x14ac:dyDescent="0.3">
      <c r="A101" s="53"/>
      <c r="B101" s="54"/>
      <c r="C101" s="55"/>
      <c r="D101" s="56"/>
      <c r="E101" s="56"/>
      <c r="F101" s="57"/>
      <c r="G101" s="20"/>
      <c r="H101" s="19"/>
      <c r="I101" s="19"/>
      <c r="J101" s="19"/>
      <c r="K101" s="125">
        <f t="shared" si="4"/>
        <v>0</v>
      </c>
      <c r="L101" s="18"/>
      <c r="M101" s="17"/>
      <c r="N101" s="18"/>
      <c r="O101" s="17"/>
      <c r="P101" s="130">
        <f t="shared" si="5"/>
        <v>0</v>
      </c>
      <c r="Q101" s="130">
        <f t="shared" si="6"/>
        <v>0</v>
      </c>
      <c r="R101" s="131">
        <f t="shared" si="7"/>
        <v>0</v>
      </c>
    </row>
    <row r="102" spans="1:18" ht="13" x14ac:dyDescent="0.3">
      <c r="A102" s="53"/>
      <c r="B102" s="54"/>
      <c r="C102" s="55"/>
      <c r="D102" s="56"/>
      <c r="E102" s="56"/>
      <c r="F102" s="57"/>
      <c r="G102" s="20"/>
      <c r="H102" s="19"/>
      <c r="I102" s="19"/>
      <c r="J102" s="19"/>
      <c r="K102" s="125">
        <f t="shared" si="4"/>
        <v>0</v>
      </c>
      <c r="L102" s="18"/>
      <c r="M102" s="17"/>
      <c r="N102" s="18"/>
      <c r="O102" s="17"/>
      <c r="P102" s="130">
        <f t="shared" si="5"/>
        <v>0</v>
      </c>
      <c r="Q102" s="130">
        <f t="shared" si="6"/>
        <v>0</v>
      </c>
      <c r="R102" s="131">
        <f t="shared" si="7"/>
        <v>0</v>
      </c>
    </row>
    <row r="103" spans="1:18" ht="13" x14ac:dyDescent="0.3">
      <c r="A103" s="53"/>
      <c r="B103" s="54"/>
      <c r="C103" s="55"/>
      <c r="D103" s="56"/>
      <c r="E103" s="56"/>
      <c r="F103" s="57"/>
      <c r="G103" s="20"/>
      <c r="H103" s="19"/>
      <c r="I103" s="19"/>
      <c r="J103" s="19"/>
      <c r="K103" s="125">
        <f t="shared" si="4"/>
        <v>0</v>
      </c>
      <c r="L103" s="18"/>
      <c r="M103" s="17"/>
      <c r="N103" s="18"/>
      <c r="O103" s="17"/>
      <c r="P103" s="130">
        <f t="shared" si="5"/>
        <v>0</v>
      </c>
      <c r="Q103" s="130">
        <f t="shared" si="6"/>
        <v>0</v>
      </c>
      <c r="R103" s="131">
        <f t="shared" si="7"/>
        <v>0</v>
      </c>
    </row>
    <row r="104" spans="1:18" ht="13" x14ac:dyDescent="0.3">
      <c r="A104" s="53"/>
      <c r="B104" s="54"/>
      <c r="C104" s="55"/>
      <c r="D104" s="56"/>
      <c r="E104" s="56"/>
      <c r="F104" s="57"/>
      <c r="G104" s="20"/>
      <c r="H104" s="19"/>
      <c r="I104" s="19"/>
      <c r="J104" s="19"/>
      <c r="K104" s="125">
        <f t="shared" si="4"/>
        <v>0</v>
      </c>
      <c r="L104" s="18"/>
      <c r="M104" s="17"/>
      <c r="N104" s="18"/>
      <c r="O104" s="17"/>
      <c r="P104" s="130">
        <f t="shared" si="5"/>
        <v>0</v>
      </c>
      <c r="Q104" s="130">
        <f t="shared" si="6"/>
        <v>0</v>
      </c>
      <c r="R104" s="131">
        <f t="shared" si="7"/>
        <v>0</v>
      </c>
    </row>
    <row r="105" spans="1:18" ht="13" x14ac:dyDescent="0.3">
      <c r="A105" s="53"/>
      <c r="B105" s="54"/>
      <c r="C105" s="55"/>
      <c r="D105" s="56"/>
      <c r="E105" s="56"/>
      <c r="F105" s="57"/>
      <c r="G105" s="20"/>
      <c r="H105" s="19"/>
      <c r="I105" s="19"/>
      <c r="J105" s="19"/>
      <c r="K105" s="125">
        <f t="shared" si="4"/>
        <v>0</v>
      </c>
      <c r="L105" s="18"/>
      <c r="M105" s="17"/>
      <c r="N105" s="18"/>
      <c r="O105" s="17"/>
      <c r="P105" s="130">
        <f t="shared" si="5"/>
        <v>0</v>
      </c>
      <c r="Q105" s="130">
        <f t="shared" si="6"/>
        <v>0</v>
      </c>
      <c r="R105" s="131">
        <f t="shared" si="7"/>
        <v>0</v>
      </c>
    </row>
    <row r="106" spans="1:18" ht="13" x14ac:dyDescent="0.3">
      <c r="A106" s="53"/>
      <c r="B106" s="54"/>
      <c r="C106" s="55"/>
      <c r="D106" s="56"/>
      <c r="E106" s="56"/>
      <c r="F106" s="57"/>
      <c r="G106" s="20"/>
      <c r="H106" s="19"/>
      <c r="I106" s="19"/>
      <c r="J106" s="19"/>
      <c r="K106" s="125">
        <f t="shared" si="4"/>
        <v>0</v>
      </c>
      <c r="L106" s="18"/>
      <c r="M106" s="17"/>
      <c r="N106" s="18"/>
      <c r="O106" s="17"/>
      <c r="P106" s="130">
        <f t="shared" si="5"/>
        <v>0</v>
      </c>
      <c r="Q106" s="130">
        <f t="shared" si="6"/>
        <v>0</v>
      </c>
      <c r="R106" s="131">
        <f t="shared" si="7"/>
        <v>0</v>
      </c>
    </row>
    <row r="107" spans="1:18" ht="13" x14ac:dyDescent="0.3">
      <c r="A107" s="53"/>
      <c r="B107" s="54"/>
      <c r="C107" s="55"/>
      <c r="D107" s="56"/>
      <c r="E107" s="56"/>
      <c r="F107" s="57"/>
      <c r="G107" s="20"/>
      <c r="H107" s="19"/>
      <c r="I107" s="19"/>
      <c r="J107" s="19"/>
      <c r="K107" s="125">
        <f t="shared" si="4"/>
        <v>0</v>
      </c>
      <c r="L107" s="18"/>
      <c r="M107" s="17"/>
      <c r="N107" s="18"/>
      <c r="O107" s="17"/>
      <c r="P107" s="130">
        <f t="shared" si="5"/>
        <v>0</v>
      </c>
      <c r="Q107" s="130">
        <f t="shared" si="6"/>
        <v>0</v>
      </c>
      <c r="R107" s="131">
        <f t="shared" si="7"/>
        <v>0</v>
      </c>
    </row>
    <row r="108" spans="1:18" ht="13" x14ac:dyDescent="0.3">
      <c r="A108" s="53"/>
      <c r="B108" s="54"/>
      <c r="C108" s="55"/>
      <c r="D108" s="56"/>
      <c r="E108" s="56"/>
      <c r="F108" s="57"/>
      <c r="G108" s="20"/>
      <c r="H108" s="19"/>
      <c r="I108" s="19"/>
      <c r="J108" s="19"/>
      <c r="K108" s="125">
        <f t="shared" si="4"/>
        <v>0</v>
      </c>
      <c r="L108" s="18"/>
      <c r="M108" s="17"/>
      <c r="N108" s="18"/>
      <c r="O108" s="17"/>
      <c r="P108" s="130">
        <f t="shared" si="5"/>
        <v>0</v>
      </c>
      <c r="Q108" s="130">
        <f t="shared" si="6"/>
        <v>0</v>
      </c>
      <c r="R108" s="131">
        <f t="shared" si="7"/>
        <v>0</v>
      </c>
    </row>
    <row r="109" spans="1:18" ht="13" x14ac:dyDescent="0.3">
      <c r="A109" s="53"/>
      <c r="B109" s="54"/>
      <c r="C109" s="55"/>
      <c r="D109" s="56"/>
      <c r="E109" s="56"/>
      <c r="F109" s="57"/>
      <c r="G109" s="20"/>
      <c r="H109" s="19"/>
      <c r="I109" s="19"/>
      <c r="J109" s="19"/>
      <c r="K109" s="125">
        <f t="shared" si="4"/>
        <v>0</v>
      </c>
      <c r="L109" s="18"/>
      <c r="M109" s="17"/>
      <c r="N109" s="18"/>
      <c r="O109" s="17"/>
      <c r="P109" s="130">
        <f t="shared" si="5"/>
        <v>0</v>
      </c>
      <c r="Q109" s="130">
        <f t="shared" si="6"/>
        <v>0</v>
      </c>
      <c r="R109" s="131">
        <f t="shared" si="7"/>
        <v>0</v>
      </c>
    </row>
    <row r="110" spans="1:18" ht="13" x14ac:dyDescent="0.3">
      <c r="A110" s="53"/>
      <c r="B110" s="54"/>
      <c r="C110" s="55"/>
      <c r="D110" s="56"/>
      <c r="E110" s="56"/>
      <c r="F110" s="57"/>
      <c r="G110" s="20"/>
      <c r="H110" s="19"/>
      <c r="I110" s="19"/>
      <c r="J110" s="19"/>
      <c r="K110" s="125">
        <f t="shared" si="4"/>
        <v>0</v>
      </c>
      <c r="L110" s="18"/>
      <c r="M110" s="17"/>
      <c r="N110" s="18"/>
      <c r="O110" s="17"/>
      <c r="P110" s="130">
        <f t="shared" si="5"/>
        <v>0</v>
      </c>
      <c r="Q110" s="130">
        <f t="shared" si="6"/>
        <v>0</v>
      </c>
      <c r="R110" s="131">
        <f t="shared" si="7"/>
        <v>0</v>
      </c>
    </row>
    <row r="111" spans="1:18" ht="13" x14ac:dyDescent="0.3">
      <c r="A111" s="53"/>
      <c r="B111" s="54"/>
      <c r="C111" s="55"/>
      <c r="D111" s="56"/>
      <c r="E111" s="56"/>
      <c r="F111" s="57"/>
      <c r="G111" s="20"/>
      <c r="H111" s="19"/>
      <c r="I111" s="19"/>
      <c r="J111" s="19"/>
      <c r="K111" s="125">
        <f t="shared" si="4"/>
        <v>0</v>
      </c>
      <c r="L111" s="18"/>
      <c r="M111" s="17"/>
      <c r="N111" s="18"/>
      <c r="O111" s="17"/>
      <c r="P111" s="130">
        <f t="shared" si="5"/>
        <v>0</v>
      </c>
      <c r="Q111" s="130">
        <f t="shared" si="6"/>
        <v>0</v>
      </c>
      <c r="R111" s="131">
        <f t="shared" si="7"/>
        <v>0</v>
      </c>
    </row>
    <row r="112" spans="1:18" ht="13" x14ac:dyDescent="0.3">
      <c r="A112" s="53"/>
      <c r="B112" s="54"/>
      <c r="C112" s="55"/>
      <c r="D112" s="56"/>
      <c r="E112" s="56"/>
      <c r="F112" s="57"/>
      <c r="G112" s="20"/>
      <c r="H112" s="19"/>
      <c r="I112" s="19"/>
      <c r="J112" s="19"/>
      <c r="K112" s="125">
        <f t="shared" si="4"/>
        <v>0</v>
      </c>
      <c r="L112" s="18"/>
      <c r="M112" s="17"/>
      <c r="N112" s="18"/>
      <c r="O112" s="17"/>
      <c r="P112" s="130">
        <f t="shared" si="5"/>
        <v>0</v>
      </c>
      <c r="Q112" s="130">
        <f t="shared" si="6"/>
        <v>0</v>
      </c>
      <c r="R112" s="131">
        <f t="shared" si="7"/>
        <v>0</v>
      </c>
    </row>
    <row r="113" spans="1:18" ht="13" x14ac:dyDescent="0.3">
      <c r="A113" s="53"/>
      <c r="B113" s="54"/>
      <c r="C113" s="55"/>
      <c r="D113" s="56"/>
      <c r="E113" s="56"/>
      <c r="F113" s="57"/>
      <c r="G113" s="20"/>
      <c r="H113" s="19"/>
      <c r="I113" s="19"/>
      <c r="J113" s="19"/>
      <c r="K113" s="125">
        <f t="shared" si="4"/>
        <v>0</v>
      </c>
      <c r="L113" s="18"/>
      <c r="M113" s="17"/>
      <c r="N113" s="18"/>
      <c r="O113" s="17"/>
      <c r="P113" s="130">
        <f t="shared" si="5"/>
        <v>0</v>
      </c>
      <c r="Q113" s="130">
        <f t="shared" si="6"/>
        <v>0</v>
      </c>
      <c r="R113" s="131">
        <f t="shared" si="7"/>
        <v>0</v>
      </c>
    </row>
    <row r="114" spans="1:18" ht="13" x14ac:dyDescent="0.3">
      <c r="A114" s="53"/>
      <c r="B114" s="54"/>
      <c r="C114" s="55"/>
      <c r="D114" s="56"/>
      <c r="E114" s="56"/>
      <c r="F114" s="57"/>
      <c r="G114" s="20"/>
      <c r="H114" s="19"/>
      <c r="I114" s="19"/>
      <c r="J114" s="19"/>
      <c r="K114" s="125">
        <f t="shared" si="4"/>
        <v>0</v>
      </c>
      <c r="L114" s="18"/>
      <c r="M114" s="17"/>
      <c r="N114" s="18"/>
      <c r="O114" s="17"/>
      <c r="P114" s="130">
        <f t="shared" si="5"/>
        <v>0</v>
      </c>
      <c r="Q114" s="130">
        <f t="shared" si="6"/>
        <v>0</v>
      </c>
      <c r="R114" s="131">
        <f t="shared" si="7"/>
        <v>0</v>
      </c>
    </row>
    <row r="115" spans="1:18" ht="13" x14ac:dyDescent="0.3">
      <c r="A115" s="53"/>
      <c r="B115" s="54"/>
      <c r="C115" s="55"/>
      <c r="D115" s="56"/>
      <c r="E115" s="56"/>
      <c r="F115" s="57"/>
      <c r="G115" s="20"/>
      <c r="H115" s="19"/>
      <c r="I115" s="19"/>
      <c r="J115" s="19"/>
      <c r="K115" s="125">
        <f t="shared" ref="K115:K178" si="8">H115-I115-J115</f>
        <v>0</v>
      </c>
      <c r="L115" s="18"/>
      <c r="M115" s="17"/>
      <c r="N115" s="18"/>
      <c r="O115" s="17"/>
      <c r="P115" s="130">
        <f t="shared" si="5"/>
        <v>0</v>
      </c>
      <c r="Q115" s="130">
        <f t="shared" si="6"/>
        <v>0</v>
      </c>
      <c r="R115" s="131">
        <f t="shared" si="7"/>
        <v>0</v>
      </c>
    </row>
    <row r="116" spans="1:18" ht="13" x14ac:dyDescent="0.3">
      <c r="A116" s="53"/>
      <c r="B116" s="54"/>
      <c r="C116" s="55"/>
      <c r="D116" s="56"/>
      <c r="E116" s="56"/>
      <c r="F116" s="57"/>
      <c r="G116" s="20"/>
      <c r="H116" s="19"/>
      <c r="I116" s="19"/>
      <c r="J116" s="19"/>
      <c r="K116" s="125">
        <f t="shared" si="8"/>
        <v>0</v>
      </c>
      <c r="L116" s="18"/>
      <c r="M116" s="17"/>
      <c r="N116" s="18"/>
      <c r="O116" s="17"/>
      <c r="P116" s="130">
        <f t="shared" si="5"/>
        <v>0</v>
      </c>
      <c r="Q116" s="130">
        <f t="shared" si="6"/>
        <v>0</v>
      </c>
      <c r="R116" s="131">
        <f t="shared" si="7"/>
        <v>0</v>
      </c>
    </row>
    <row r="117" spans="1:18" ht="13" x14ac:dyDescent="0.3">
      <c r="A117" s="53"/>
      <c r="B117" s="54"/>
      <c r="C117" s="55"/>
      <c r="D117" s="56"/>
      <c r="E117" s="56"/>
      <c r="F117" s="57"/>
      <c r="G117" s="20"/>
      <c r="H117" s="19"/>
      <c r="I117" s="19"/>
      <c r="J117" s="19"/>
      <c r="K117" s="125">
        <f t="shared" si="8"/>
        <v>0</v>
      </c>
      <c r="L117" s="18"/>
      <c r="M117" s="17"/>
      <c r="N117" s="18"/>
      <c r="O117" s="17"/>
      <c r="P117" s="130">
        <f t="shared" si="5"/>
        <v>0</v>
      </c>
      <c r="Q117" s="130">
        <f t="shared" si="6"/>
        <v>0</v>
      </c>
      <c r="R117" s="131">
        <f t="shared" si="7"/>
        <v>0</v>
      </c>
    </row>
    <row r="118" spans="1:18" ht="13" x14ac:dyDescent="0.3">
      <c r="A118" s="53"/>
      <c r="B118" s="54"/>
      <c r="C118" s="55"/>
      <c r="D118" s="56"/>
      <c r="E118" s="56"/>
      <c r="F118" s="57"/>
      <c r="G118" s="20"/>
      <c r="H118" s="19"/>
      <c r="I118" s="19"/>
      <c r="J118" s="19"/>
      <c r="K118" s="125">
        <f t="shared" si="8"/>
        <v>0</v>
      </c>
      <c r="L118" s="18"/>
      <c r="M118" s="17"/>
      <c r="N118" s="18"/>
      <c r="O118" s="17"/>
      <c r="P118" s="130">
        <f t="shared" si="5"/>
        <v>0</v>
      </c>
      <c r="Q118" s="130">
        <f t="shared" si="6"/>
        <v>0</v>
      </c>
      <c r="R118" s="131">
        <f t="shared" si="7"/>
        <v>0</v>
      </c>
    </row>
    <row r="119" spans="1:18" ht="13" x14ac:dyDescent="0.3">
      <c r="A119" s="53"/>
      <c r="B119" s="54"/>
      <c r="C119" s="55"/>
      <c r="D119" s="56"/>
      <c r="E119" s="56"/>
      <c r="F119" s="57"/>
      <c r="G119" s="20"/>
      <c r="H119" s="19"/>
      <c r="I119" s="19"/>
      <c r="J119" s="19"/>
      <c r="K119" s="125">
        <f t="shared" si="8"/>
        <v>0</v>
      </c>
      <c r="L119" s="18"/>
      <c r="M119" s="17"/>
      <c r="N119" s="18"/>
      <c r="O119" s="17"/>
      <c r="P119" s="130">
        <f t="shared" si="5"/>
        <v>0</v>
      </c>
      <c r="Q119" s="130">
        <f t="shared" si="6"/>
        <v>0</v>
      </c>
      <c r="R119" s="131">
        <f t="shared" si="7"/>
        <v>0</v>
      </c>
    </row>
    <row r="120" spans="1:18" ht="13" x14ac:dyDescent="0.3">
      <c r="A120" s="53"/>
      <c r="B120" s="54"/>
      <c r="C120" s="55"/>
      <c r="D120" s="56"/>
      <c r="E120" s="56"/>
      <c r="F120" s="57"/>
      <c r="G120" s="20"/>
      <c r="H120" s="19"/>
      <c r="I120" s="19"/>
      <c r="J120" s="19"/>
      <c r="K120" s="125">
        <f t="shared" si="8"/>
        <v>0</v>
      </c>
      <c r="L120" s="18"/>
      <c r="M120" s="17"/>
      <c r="N120" s="18"/>
      <c r="O120" s="17"/>
      <c r="P120" s="130">
        <f t="shared" si="5"/>
        <v>0</v>
      </c>
      <c r="Q120" s="130">
        <f t="shared" si="6"/>
        <v>0</v>
      </c>
      <c r="R120" s="131">
        <f t="shared" si="7"/>
        <v>0</v>
      </c>
    </row>
    <row r="121" spans="1:18" ht="13" x14ac:dyDescent="0.3">
      <c r="A121" s="53"/>
      <c r="B121" s="54"/>
      <c r="C121" s="55"/>
      <c r="D121" s="56"/>
      <c r="E121" s="56"/>
      <c r="F121" s="57"/>
      <c r="G121" s="20"/>
      <c r="H121" s="19"/>
      <c r="I121" s="19"/>
      <c r="J121" s="19"/>
      <c r="K121" s="125">
        <f t="shared" si="8"/>
        <v>0</v>
      </c>
      <c r="L121" s="18"/>
      <c r="M121" s="17"/>
      <c r="N121" s="18"/>
      <c r="O121" s="17"/>
      <c r="P121" s="130">
        <f t="shared" si="5"/>
        <v>0</v>
      </c>
      <c r="Q121" s="130">
        <f t="shared" si="6"/>
        <v>0</v>
      </c>
      <c r="R121" s="131">
        <f t="shared" si="7"/>
        <v>0</v>
      </c>
    </row>
    <row r="122" spans="1:18" ht="13" x14ac:dyDescent="0.3">
      <c r="A122" s="53"/>
      <c r="B122" s="54"/>
      <c r="C122" s="55"/>
      <c r="D122" s="56"/>
      <c r="E122" s="56"/>
      <c r="F122" s="57"/>
      <c r="G122" s="20"/>
      <c r="H122" s="19"/>
      <c r="I122" s="19"/>
      <c r="J122" s="19"/>
      <c r="K122" s="125">
        <f t="shared" si="8"/>
        <v>0</v>
      </c>
      <c r="L122" s="18"/>
      <c r="M122" s="17"/>
      <c r="N122" s="18"/>
      <c r="O122" s="17"/>
      <c r="P122" s="130">
        <f t="shared" si="5"/>
        <v>0</v>
      </c>
      <c r="Q122" s="130">
        <f t="shared" si="6"/>
        <v>0</v>
      </c>
      <c r="R122" s="131">
        <f t="shared" si="7"/>
        <v>0</v>
      </c>
    </row>
    <row r="123" spans="1:18" ht="13" x14ac:dyDescent="0.3">
      <c r="A123" s="53"/>
      <c r="B123" s="54"/>
      <c r="C123" s="55"/>
      <c r="D123" s="56"/>
      <c r="E123" s="56"/>
      <c r="F123" s="57"/>
      <c r="G123" s="20"/>
      <c r="H123" s="19"/>
      <c r="I123" s="19"/>
      <c r="J123" s="19"/>
      <c r="K123" s="125">
        <f t="shared" si="8"/>
        <v>0</v>
      </c>
      <c r="L123" s="18"/>
      <c r="M123" s="17"/>
      <c r="N123" s="18"/>
      <c r="O123" s="17"/>
      <c r="P123" s="130">
        <f t="shared" si="5"/>
        <v>0</v>
      </c>
      <c r="Q123" s="130">
        <f t="shared" si="6"/>
        <v>0</v>
      </c>
      <c r="R123" s="131">
        <f t="shared" si="7"/>
        <v>0</v>
      </c>
    </row>
    <row r="124" spans="1:18" ht="13" x14ac:dyDescent="0.3">
      <c r="A124" s="53"/>
      <c r="B124" s="54"/>
      <c r="C124" s="55"/>
      <c r="D124" s="56"/>
      <c r="E124" s="56"/>
      <c r="F124" s="57"/>
      <c r="G124" s="20"/>
      <c r="H124" s="19"/>
      <c r="I124" s="19"/>
      <c r="J124" s="19"/>
      <c r="K124" s="125">
        <f t="shared" si="8"/>
        <v>0</v>
      </c>
      <c r="L124" s="18"/>
      <c r="M124" s="17"/>
      <c r="N124" s="18"/>
      <c r="O124" s="17"/>
      <c r="P124" s="130">
        <f t="shared" si="5"/>
        <v>0</v>
      </c>
      <c r="Q124" s="130">
        <f t="shared" si="6"/>
        <v>0</v>
      </c>
      <c r="R124" s="131">
        <f t="shared" si="7"/>
        <v>0</v>
      </c>
    </row>
    <row r="125" spans="1:18" ht="13" x14ac:dyDescent="0.3">
      <c r="A125" s="53"/>
      <c r="B125" s="54"/>
      <c r="C125" s="55"/>
      <c r="D125" s="56"/>
      <c r="E125" s="56"/>
      <c r="F125" s="57"/>
      <c r="G125" s="20"/>
      <c r="H125" s="19"/>
      <c r="I125" s="19"/>
      <c r="J125" s="19"/>
      <c r="K125" s="125">
        <f t="shared" si="8"/>
        <v>0</v>
      </c>
      <c r="L125" s="18"/>
      <c r="M125" s="17"/>
      <c r="N125" s="18"/>
      <c r="O125" s="17"/>
      <c r="P125" s="130">
        <f t="shared" si="5"/>
        <v>0</v>
      </c>
      <c r="Q125" s="130">
        <f t="shared" si="6"/>
        <v>0</v>
      </c>
      <c r="R125" s="131">
        <f t="shared" si="7"/>
        <v>0</v>
      </c>
    </row>
    <row r="126" spans="1:18" ht="13" x14ac:dyDescent="0.3">
      <c r="A126" s="53"/>
      <c r="B126" s="54"/>
      <c r="C126" s="55"/>
      <c r="D126" s="56"/>
      <c r="E126" s="56"/>
      <c r="F126" s="57"/>
      <c r="G126" s="20"/>
      <c r="H126" s="19"/>
      <c r="I126" s="19"/>
      <c r="J126" s="19"/>
      <c r="K126" s="125">
        <f t="shared" si="8"/>
        <v>0</v>
      </c>
      <c r="L126" s="18"/>
      <c r="M126" s="17"/>
      <c r="N126" s="18"/>
      <c r="O126" s="17"/>
      <c r="P126" s="130">
        <f t="shared" si="5"/>
        <v>0</v>
      </c>
      <c r="Q126" s="130">
        <f t="shared" si="6"/>
        <v>0</v>
      </c>
      <c r="R126" s="131">
        <f t="shared" si="7"/>
        <v>0</v>
      </c>
    </row>
    <row r="127" spans="1:18" ht="13" x14ac:dyDescent="0.3">
      <c r="A127" s="53"/>
      <c r="B127" s="54"/>
      <c r="C127" s="55"/>
      <c r="D127" s="56"/>
      <c r="E127" s="56"/>
      <c r="F127" s="57"/>
      <c r="G127" s="20"/>
      <c r="H127" s="19"/>
      <c r="I127" s="19"/>
      <c r="J127" s="19"/>
      <c r="K127" s="125">
        <f t="shared" si="8"/>
        <v>0</v>
      </c>
      <c r="L127" s="18"/>
      <c r="M127" s="17"/>
      <c r="N127" s="18"/>
      <c r="O127" s="17"/>
      <c r="P127" s="130">
        <f t="shared" si="5"/>
        <v>0</v>
      </c>
      <c r="Q127" s="130">
        <f t="shared" si="6"/>
        <v>0</v>
      </c>
      <c r="R127" s="131">
        <f t="shared" si="7"/>
        <v>0</v>
      </c>
    </row>
    <row r="128" spans="1:18" ht="13" x14ac:dyDescent="0.3">
      <c r="A128" s="53"/>
      <c r="B128" s="54"/>
      <c r="C128" s="55"/>
      <c r="D128" s="56"/>
      <c r="E128" s="56"/>
      <c r="F128" s="57"/>
      <c r="G128" s="20"/>
      <c r="H128" s="19"/>
      <c r="I128" s="19"/>
      <c r="J128" s="19"/>
      <c r="K128" s="125">
        <f t="shared" si="8"/>
        <v>0</v>
      </c>
      <c r="L128" s="18"/>
      <c r="M128" s="17"/>
      <c r="N128" s="18"/>
      <c r="O128" s="17"/>
      <c r="P128" s="130">
        <f t="shared" si="5"/>
        <v>0</v>
      </c>
      <c r="Q128" s="130">
        <f t="shared" si="6"/>
        <v>0</v>
      </c>
      <c r="R128" s="131">
        <f t="shared" si="7"/>
        <v>0</v>
      </c>
    </row>
    <row r="129" spans="1:18" ht="13" x14ac:dyDescent="0.3">
      <c r="A129" s="53"/>
      <c r="B129" s="54"/>
      <c r="C129" s="55"/>
      <c r="D129" s="56"/>
      <c r="E129" s="56"/>
      <c r="F129" s="57"/>
      <c r="G129" s="20"/>
      <c r="H129" s="19"/>
      <c r="I129" s="19"/>
      <c r="J129" s="19"/>
      <c r="K129" s="125">
        <f t="shared" si="8"/>
        <v>0</v>
      </c>
      <c r="L129" s="18"/>
      <c r="M129" s="17"/>
      <c r="N129" s="18"/>
      <c r="O129" s="17"/>
      <c r="P129" s="130">
        <f t="shared" si="5"/>
        <v>0</v>
      </c>
      <c r="Q129" s="130">
        <f t="shared" si="6"/>
        <v>0</v>
      </c>
      <c r="R129" s="131">
        <f t="shared" si="7"/>
        <v>0</v>
      </c>
    </row>
    <row r="130" spans="1:18" ht="13" x14ac:dyDescent="0.3">
      <c r="A130" s="53"/>
      <c r="B130" s="54"/>
      <c r="C130" s="55"/>
      <c r="D130" s="56"/>
      <c r="E130" s="56"/>
      <c r="F130" s="57"/>
      <c r="G130" s="20"/>
      <c r="H130" s="19"/>
      <c r="I130" s="19"/>
      <c r="J130" s="19"/>
      <c r="K130" s="125">
        <f t="shared" si="8"/>
        <v>0</v>
      </c>
      <c r="L130" s="18"/>
      <c r="M130" s="17"/>
      <c r="N130" s="18"/>
      <c r="O130" s="17"/>
      <c r="P130" s="130">
        <f t="shared" si="5"/>
        <v>0</v>
      </c>
      <c r="Q130" s="130">
        <f t="shared" si="6"/>
        <v>0</v>
      </c>
      <c r="R130" s="131">
        <f t="shared" si="7"/>
        <v>0</v>
      </c>
    </row>
    <row r="131" spans="1:18" ht="13" x14ac:dyDescent="0.3">
      <c r="A131" s="53"/>
      <c r="B131" s="54"/>
      <c r="C131" s="55"/>
      <c r="D131" s="56"/>
      <c r="E131" s="56"/>
      <c r="F131" s="57"/>
      <c r="G131" s="20"/>
      <c r="H131" s="19"/>
      <c r="I131" s="19"/>
      <c r="J131" s="19"/>
      <c r="K131" s="125">
        <f t="shared" si="8"/>
        <v>0</v>
      </c>
      <c r="L131" s="18"/>
      <c r="M131" s="17"/>
      <c r="N131" s="18"/>
      <c r="O131" s="17"/>
      <c r="P131" s="130">
        <f t="shared" si="5"/>
        <v>0</v>
      </c>
      <c r="Q131" s="130">
        <f t="shared" si="6"/>
        <v>0</v>
      </c>
      <c r="R131" s="131">
        <f t="shared" si="7"/>
        <v>0</v>
      </c>
    </row>
    <row r="132" spans="1:18" ht="13" x14ac:dyDescent="0.3">
      <c r="A132" s="53"/>
      <c r="B132" s="54"/>
      <c r="C132" s="55"/>
      <c r="D132" s="56"/>
      <c r="E132" s="56"/>
      <c r="F132" s="57"/>
      <c r="G132" s="20"/>
      <c r="H132" s="19"/>
      <c r="I132" s="19"/>
      <c r="J132" s="19"/>
      <c r="K132" s="125">
        <f t="shared" si="8"/>
        <v>0</v>
      </c>
      <c r="L132" s="18"/>
      <c r="M132" s="17"/>
      <c r="N132" s="18"/>
      <c r="O132" s="17"/>
      <c r="P132" s="130">
        <f t="shared" si="5"/>
        <v>0</v>
      </c>
      <c r="Q132" s="130">
        <f t="shared" si="6"/>
        <v>0</v>
      </c>
      <c r="R132" s="131">
        <f t="shared" si="7"/>
        <v>0</v>
      </c>
    </row>
    <row r="133" spans="1:18" ht="13" x14ac:dyDescent="0.3">
      <c r="A133" s="53"/>
      <c r="B133" s="54"/>
      <c r="C133" s="55"/>
      <c r="D133" s="56"/>
      <c r="E133" s="56"/>
      <c r="F133" s="57"/>
      <c r="G133" s="20"/>
      <c r="H133" s="19"/>
      <c r="I133" s="19"/>
      <c r="J133" s="19"/>
      <c r="K133" s="125">
        <f t="shared" si="8"/>
        <v>0</v>
      </c>
      <c r="L133" s="18"/>
      <c r="M133" s="17"/>
      <c r="N133" s="18"/>
      <c r="O133" s="17"/>
      <c r="P133" s="130">
        <f t="shared" si="5"/>
        <v>0</v>
      </c>
      <c r="Q133" s="130">
        <f t="shared" si="6"/>
        <v>0</v>
      </c>
      <c r="R133" s="131">
        <f t="shared" si="7"/>
        <v>0</v>
      </c>
    </row>
    <row r="134" spans="1:18" ht="13" x14ac:dyDescent="0.3">
      <c r="A134" s="53"/>
      <c r="B134" s="54"/>
      <c r="C134" s="55"/>
      <c r="D134" s="56"/>
      <c r="E134" s="56"/>
      <c r="F134" s="57"/>
      <c r="G134" s="20"/>
      <c r="H134" s="19"/>
      <c r="I134" s="19"/>
      <c r="J134" s="19"/>
      <c r="K134" s="125">
        <f t="shared" si="8"/>
        <v>0</v>
      </c>
      <c r="L134" s="18"/>
      <c r="M134" s="17"/>
      <c r="N134" s="18"/>
      <c r="O134" s="17"/>
      <c r="P134" s="130">
        <f t="shared" si="5"/>
        <v>0</v>
      </c>
      <c r="Q134" s="130">
        <f t="shared" si="6"/>
        <v>0</v>
      </c>
      <c r="R134" s="131">
        <f t="shared" si="7"/>
        <v>0</v>
      </c>
    </row>
    <row r="135" spans="1:18" ht="13" x14ac:dyDescent="0.3">
      <c r="A135" s="53"/>
      <c r="B135" s="54"/>
      <c r="C135" s="55"/>
      <c r="D135" s="56"/>
      <c r="E135" s="56"/>
      <c r="F135" s="57"/>
      <c r="G135" s="20"/>
      <c r="H135" s="19"/>
      <c r="I135" s="19"/>
      <c r="J135" s="19"/>
      <c r="K135" s="125">
        <f t="shared" si="8"/>
        <v>0</v>
      </c>
      <c r="L135" s="18"/>
      <c r="M135" s="17"/>
      <c r="N135" s="18"/>
      <c r="O135" s="17"/>
      <c r="P135" s="130">
        <f t="shared" si="5"/>
        <v>0</v>
      </c>
      <c r="Q135" s="130">
        <f t="shared" si="6"/>
        <v>0</v>
      </c>
      <c r="R135" s="131">
        <f t="shared" si="7"/>
        <v>0</v>
      </c>
    </row>
    <row r="136" spans="1:18" ht="13" x14ac:dyDescent="0.3">
      <c r="A136" s="53"/>
      <c r="B136" s="54"/>
      <c r="C136" s="55"/>
      <c r="D136" s="56"/>
      <c r="E136" s="56"/>
      <c r="F136" s="57"/>
      <c r="G136" s="20"/>
      <c r="H136" s="19"/>
      <c r="I136" s="19"/>
      <c r="J136" s="19"/>
      <c r="K136" s="125">
        <f t="shared" si="8"/>
        <v>0</v>
      </c>
      <c r="L136" s="18"/>
      <c r="M136" s="17"/>
      <c r="N136" s="18"/>
      <c r="O136" s="17"/>
      <c r="P136" s="130">
        <f t="shared" si="5"/>
        <v>0</v>
      </c>
      <c r="Q136" s="130">
        <f t="shared" si="6"/>
        <v>0</v>
      </c>
      <c r="R136" s="131">
        <f t="shared" si="7"/>
        <v>0</v>
      </c>
    </row>
    <row r="137" spans="1:18" ht="13" x14ac:dyDescent="0.3">
      <c r="A137" s="53"/>
      <c r="B137" s="54"/>
      <c r="C137" s="55"/>
      <c r="D137" s="56"/>
      <c r="E137" s="56"/>
      <c r="F137" s="57"/>
      <c r="G137" s="20"/>
      <c r="H137" s="19"/>
      <c r="I137" s="19"/>
      <c r="J137" s="19"/>
      <c r="K137" s="125">
        <f t="shared" si="8"/>
        <v>0</v>
      </c>
      <c r="L137" s="18"/>
      <c r="M137" s="17"/>
      <c r="N137" s="18"/>
      <c r="O137" s="17"/>
      <c r="P137" s="130">
        <f t="shared" si="5"/>
        <v>0</v>
      </c>
      <c r="Q137" s="130">
        <f t="shared" si="6"/>
        <v>0</v>
      </c>
      <c r="R137" s="131">
        <f t="shared" si="7"/>
        <v>0</v>
      </c>
    </row>
    <row r="138" spans="1:18" ht="13" x14ac:dyDescent="0.3">
      <c r="A138" s="53"/>
      <c r="B138" s="54"/>
      <c r="C138" s="55"/>
      <c r="D138" s="56"/>
      <c r="E138" s="56"/>
      <c r="F138" s="57"/>
      <c r="G138" s="20"/>
      <c r="H138" s="19"/>
      <c r="I138" s="19"/>
      <c r="J138" s="19"/>
      <c r="K138" s="125">
        <f t="shared" si="8"/>
        <v>0</v>
      </c>
      <c r="L138" s="18"/>
      <c r="M138" s="17"/>
      <c r="N138" s="18"/>
      <c r="O138" s="17"/>
      <c r="P138" s="130">
        <f t="shared" si="5"/>
        <v>0</v>
      </c>
      <c r="Q138" s="130">
        <f t="shared" si="6"/>
        <v>0</v>
      </c>
      <c r="R138" s="131">
        <f t="shared" si="7"/>
        <v>0</v>
      </c>
    </row>
    <row r="139" spans="1:18" ht="13" x14ac:dyDescent="0.3">
      <c r="A139" s="53"/>
      <c r="B139" s="54"/>
      <c r="C139" s="55"/>
      <c r="D139" s="56"/>
      <c r="E139" s="56"/>
      <c r="F139" s="57"/>
      <c r="G139" s="20"/>
      <c r="H139" s="19"/>
      <c r="I139" s="19"/>
      <c r="J139" s="19"/>
      <c r="K139" s="125">
        <f t="shared" si="8"/>
        <v>0</v>
      </c>
      <c r="L139" s="18"/>
      <c r="M139" s="17"/>
      <c r="N139" s="18"/>
      <c r="O139" s="17"/>
      <c r="P139" s="130">
        <f t="shared" si="5"/>
        <v>0</v>
      </c>
      <c r="Q139" s="130">
        <f t="shared" si="6"/>
        <v>0</v>
      </c>
      <c r="R139" s="131">
        <f t="shared" si="7"/>
        <v>0</v>
      </c>
    </row>
    <row r="140" spans="1:18" ht="13" x14ac:dyDescent="0.3">
      <c r="A140" s="53"/>
      <c r="B140" s="54"/>
      <c r="C140" s="55"/>
      <c r="D140" s="56"/>
      <c r="E140" s="56"/>
      <c r="F140" s="57"/>
      <c r="G140" s="20"/>
      <c r="H140" s="19"/>
      <c r="I140" s="19"/>
      <c r="J140" s="19"/>
      <c r="K140" s="125">
        <f t="shared" si="8"/>
        <v>0</v>
      </c>
      <c r="L140" s="18"/>
      <c r="M140" s="17"/>
      <c r="N140" s="18"/>
      <c r="O140" s="17"/>
      <c r="P140" s="130">
        <f t="shared" si="5"/>
        <v>0</v>
      </c>
      <c r="Q140" s="130">
        <f t="shared" si="6"/>
        <v>0</v>
      </c>
      <c r="R140" s="131">
        <f t="shared" si="7"/>
        <v>0</v>
      </c>
    </row>
    <row r="141" spans="1:18" ht="13" x14ac:dyDescent="0.3">
      <c r="A141" s="53"/>
      <c r="B141" s="54"/>
      <c r="C141" s="55"/>
      <c r="D141" s="56"/>
      <c r="E141" s="56"/>
      <c r="F141" s="57"/>
      <c r="G141" s="20"/>
      <c r="H141" s="19"/>
      <c r="I141" s="19"/>
      <c r="J141" s="19"/>
      <c r="K141" s="125">
        <f t="shared" si="8"/>
        <v>0</v>
      </c>
      <c r="L141" s="18"/>
      <c r="M141" s="17"/>
      <c r="N141" s="18"/>
      <c r="O141" s="17"/>
      <c r="P141" s="130">
        <f t="shared" si="5"/>
        <v>0</v>
      </c>
      <c r="Q141" s="130">
        <f t="shared" si="6"/>
        <v>0</v>
      </c>
      <c r="R141" s="131">
        <f t="shared" si="7"/>
        <v>0</v>
      </c>
    </row>
    <row r="142" spans="1:18" ht="13" x14ac:dyDescent="0.3">
      <c r="A142" s="53"/>
      <c r="B142" s="54"/>
      <c r="C142" s="55"/>
      <c r="D142" s="56"/>
      <c r="E142" s="56"/>
      <c r="F142" s="57"/>
      <c r="G142" s="20"/>
      <c r="H142" s="19"/>
      <c r="I142" s="19"/>
      <c r="J142" s="19"/>
      <c r="K142" s="125">
        <f t="shared" si="8"/>
        <v>0</v>
      </c>
      <c r="L142" s="18"/>
      <c r="M142" s="17"/>
      <c r="N142" s="18"/>
      <c r="O142" s="17"/>
      <c r="P142" s="130">
        <f t="shared" si="5"/>
        <v>0</v>
      </c>
      <c r="Q142" s="130">
        <f t="shared" si="6"/>
        <v>0</v>
      </c>
      <c r="R142" s="131">
        <f t="shared" si="7"/>
        <v>0</v>
      </c>
    </row>
    <row r="143" spans="1:18" ht="13" x14ac:dyDescent="0.3">
      <c r="A143" s="53"/>
      <c r="B143" s="54"/>
      <c r="C143" s="55"/>
      <c r="D143" s="56"/>
      <c r="E143" s="56"/>
      <c r="F143" s="57"/>
      <c r="G143" s="20"/>
      <c r="H143" s="19"/>
      <c r="I143" s="19"/>
      <c r="J143" s="19"/>
      <c r="K143" s="125">
        <f t="shared" si="8"/>
        <v>0</v>
      </c>
      <c r="L143" s="18"/>
      <c r="M143" s="17"/>
      <c r="N143" s="18"/>
      <c r="O143" s="17"/>
      <c r="P143" s="130">
        <f t="shared" si="5"/>
        <v>0</v>
      </c>
      <c r="Q143" s="130">
        <f t="shared" si="6"/>
        <v>0</v>
      </c>
      <c r="R143" s="131">
        <f t="shared" si="7"/>
        <v>0</v>
      </c>
    </row>
    <row r="144" spans="1:18" ht="13" x14ac:dyDescent="0.3">
      <c r="A144" s="53"/>
      <c r="B144" s="54"/>
      <c r="C144" s="55"/>
      <c r="D144" s="56"/>
      <c r="E144" s="56"/>
      <c r="F144" s="57"/>
      <c r="G144" s="20"/>
      <c r="H144" s="19"/>
      <c r="I144" s="19"/>
      <c r="J144" s="19"/>
      <c r="K144" s="125">
        <f t="shared" si="8"/>
        <v>0</v>
      </c>
      <c r="L144" s="18"/>
      <c r="M144" s="17"/>
      <c r="N144" s="18"/>
      <c r="O144" s="17"/>
      <c r="P144" s="130">
        <f t="shared" si="5"/>
        <v>0</v>
      </c>
      <c r="Q144" s="130">
        <f t="shared" si="6"/>
        <v>0</v>
      </c>
      <c r="R144" s="131">
        <f t="shared" si="7"/>
        <v>0</v>
      </c>
    </row>
    <row r="145" spans="1:18" ht="13" x14ac:dyDescent="0.3">
      <c r="A145" s="53"/>
      <c r="B145" s="54"/>
      <c r="C145" s="55"/>
      <c r="D145" s="56"/>
      <c r="E145" s="56"/>
      <c r="F145" s="57"/>
      <c r="G145" s="20"/>
      <c r="H145" s="19"/>
      <c r="I145" s="19"/>
      <c r="J145" s="19"/>
      <c r="K145" s="125">
        <f t="shared" si="8"/>
        <v>0</v>
      </c>
      <c r="L145" s="18"/>
      <c r="M145" s="17"/>
      <c r="N145" s="18"/>
      <c r="O145" s="17"/>
      <c r="P145" s="130">
        <f t="shared" si="5"/>
        <v>0</v>
      </c>
      <c r="Q145" s="130">
        <f t="shared" si="6"/>
        <v>0</v>
      </c>
      <c r="R145" s="131">
        <f t="shared" si="7"/>
        <v>0</v>
      </c>
    </row>
    <row r="146" spans="1:18" ht="13" x14ac:dyDescent="0.3">
      <c r="A146" s="53"/>
      <c r="B146" s="54"/>
      <c r="C146" s="55"/>
      <c r="D146" s="56"/>
      <c r="E146" s="56"/>
      <c r="F146" s="57"/>
      <c r="G146" s="20"/>
      <c r="H146" s="19"/>
      <c r="I146" s="19"/>
      <c r="J146" s="19"/>
      <c r="K146" s="125">
        <f t="shared" si="8"/>
        <v>0</v>
      </c>
      <c r="L146" s="18"/>
      <c r="M146" s="17"/>
      <c r="N146" s="18"/>
      <c r="O146" s="17"/>
      <c r="P146" s="130">
        <f t="shared" ref="P146:P209" si="9">MROUND(L146*D146*1,0.05)</f>
        <v>0</v>
      </c>
      <c r="Q146" s="130">
        <f t="shared" ref="Q146:Q209" si="10">IFERROR(MROUND(N146*K146/G146,0.05),0)</f>
        <v>0</v>
      </c>
      <c r="R146" s="131">
        <f t="shared" ref="R146:R209" si="11">IFERROR(MROUND((G146-L146-N146)*K146/G146,0.05),0)</f>
        <v>0</v>
      </c>
    </row>
    <row r="147" spans="1:18" ht="13" x14ac:dyDescent="0.3">
      <c r="A147" s="53"/>
      <c r="B147" s="54"/>
      <c r="C147" s="55"/>
      <c r="D147" s="56"/>
      <c r="E147" s="56"/>
      <c r="F147" s="57"/>
      <c r="G147" s="20"/>
      <c r="H147" s="19"/>
      <c r="I147" s="19"/>
      <c r="J147" s="19"/>
      <c r="K147" s="125">
        <f t="shared" si="8"/>
        <v>0</v>
      </c>
      <c r="L147" s="18"/>
      <c r="M147" s="17"/>
      <c r="N147" s="18"/>
      <c r="O147" s="17"/>
      <c r="P147" s="130">
        <f t="shared" si="9"/>
        <v>0</v>
      </c>
      <c r="Q147" s="130">
        <f t="shared" si="10"/>
        <v>0</v>
      </c>
      <c r="R147" s="131">
        <f t="shared" si="11"/>
        <v>0</v>
      </c>
    </row>
    <row r="148" spans="1:18" ht="13" x14ac:dyDescent="0.3">
      <c r="A148" s="53"/>
      <c r="B148" s="54"/>
      <c r="C148" s="55"/>
      <c r="D148" s="56"/>
      <c r="E148" s="56"/>
      <c r="F148" s="57"/>
      <c r="G148" s="20"/>
      <c r="H148" s="19"/>
      <c r="I148" s="19"/>
      <c r="J148" s="19"/>
      <c r="K148" s="125">
        <f t="shared" si="8"/>
        <v>0</v>
      </c>
      <c r="L148" s="18"/>
      <c r="M148" s="17"/>
      <c r="N148" s="18"/>
      <c r="O148" s="17"/>
      <c r="P148" s="130">
        <f t="shared" si="9"/>
        <v>0</v>
      </c>
      <c r="Q148" s="130">
        <f t="shared" si="10"/>
        <v>0</v>
      </c>
      <c r="R148" s="131">
        <f t="shared" si="11"/>
        <v>0</v>
      </c>
    </row>
    <row r="149" spans="1:18" ht="13" x14ac:dyDescent="0.3">
      <c r="A149" s="53"/>
      <c r="B149" s="54"/>
      <c r="C149" s="55"/>
      <c r="D149" s="56"/>
      <c r="E149" s="56"/>
      <c r="F149" s="57"/>
      <c r="G149" s="20"/>
      <c r="H149" s="19"/>
      <c r="I149" s="19"/>
      <c r="J149" s="19"/>
      <c r="K149" s="125">
        <f t="shared" si="8"/>
        <v>0</v>
      </c>
      <c r="L149" s="18"/>
      <c r="M149" s="17"/>
      <c r="N149" s="18"/>
      <c r="O149" s="17"/>
      <c r="P149" s="130">
        <f t="shared" si="9"/>
        <v>0</v>
      </c>
      <c r="Q149" s="130">
        <f t="shared" si="10"/>
        <v>0</v>
      </c>
      <c r="R149" s="131">
        <f t="shared" si="11"/>
        <v>0</v>
      </c>
    </row>
    <row r="150" spans="1:18" ht="13" x14ac:dyDescent="0.3">
      <c r="A150" s="53"/>
      <c r="B150" s="54"/>
      <c r="C150" s="55"/>
      <c r="D150" s="56"/>
      <c r="E150" s="56"/>
      <c r="F150" s="57"/>
      <c r="G150" s="20"/>
      <c r="H150" s="19"/>
      <c r="I150" s="19"/>
      <c r="J150" s="19"/>
      <c r="K150" s="125">
        <f t="shared" si="8"/>
        <v>0</v>
      </c>
      <c r="L150" s="18"/>
      <c r="M150" s="17"/>
      <c r="N150" s="18"/>
      <c r="O150" s="17"/>
      <c r="P150" s="130">
        <f t="shared" si="9"/>
        <v>0</v>
      </c>
      <c r="Q150" s="130">
        <f t="shared" si="10"/>
        <v>0</v>
      </c>
      <c r="R150" s="131">
        <f t="shared" si="11"/>
        <v>0</v>
      </c>
    </row>
    <row r="151" spans="1:18" ht="13" x14ac:dyDescent="0.3">
      <c r="A151" s="53"/>
      <c r="B151" s="54"/>
      <c r="C151" s="55"/>
      <c r="D151" s="56"/>
      <c r="E151" s="56"/>
      <c r="F151" s="57"/>
      <c r="G151" s="20"/>
      <c r="H151" s="19"/>
      <c r="I151" s="19"/>
      <c r="J151" s="19"/>
      <c r="K151" s="125">
        <f t="shared" si="8"/>
        <v>0</v>
      </c>
      <c r="L151" s="18"/>
      <c r="M151" s="17"/>
      <c r="N151" s="18"/>
      <c r="O151" s="17"/>
      <c r="P151" s="130">
        <f t="shared" si="9"/>
        <v>0</v>
      </c>
      <c r="Q151" s="130">
        <f t="shared" si="10"/>
        <v>0</v>
      </c>
      <c r="R151" s="131">
        <f t="shared" si="11"/>
        <v>0</v>
      </c>
    </row>
    <row r="152" spans="1:18" ht="13" x14ac:dyDescent="0.3">
      <c r="A152" s="53"/>
      <c r="B152" s="54"/>
      <c r="C152" s="55"/>
      <c r="D152" s="56"/>
      <c r="E152" s="56"/>
      <c r="F152" s="57"/>
      <c r="G152" s="20"/>
      <c r="H152" s="19"/>
      <c r="I152" s="19"/>
      <c r="J152" s="19"/>
      <c r="K152" s="125">
        <f t="shared" si="8"/>
        <v>0</v>
      </c>
      <c r="L152" s="18"/>
      <c r="M152" s="17"/>
      <c r="N152" s="18"/>
      <c r="O152" s="17"/>
      <c r="P152" s="130">
        <f t="shared" si="9"/>
        <v>0</v>
      </c>
      <c r="Q152" s="130">
        <f t="shared" si="10"/>
        <v>0</v>
      </c>
      <c r="R152" s="131">
        <f t="shared" si="11"/>
        <v>0</v>
      </c>
    </row>
    <row r="153" spans="1:18" ht="13" x14ac:dyDescent="0.3">
      <c r="A153" s="53"/>
      <c r="B153" s="54"/>
      <c r="C153" s="55"/>
      <c r="D153" s="56"/>
      <c r="E153" s="56"/>
      <c r="F153" s="57"/>
      <c r="G153" s="20"/>
      <c r="H153" s="19"/>
      <c r="I153" s="19"/>
      <c r="J153" s="19"/>
      <c r="K153" s="125">
        <f t="shared" si="8"/>
        <v>0</v>
      </c>
      <c r="L153" s="18"/>
      <c r="M153" s="17"/>
      <c r="N153" s="18"/>
      <c r="O153" s="17"/>
      <c r="P153" s="130">
        <f t="shared" si="9"/>
        <v>0</v>
      </c>
      <c r="Q153" s="130">
        <f t="shared" si="10"/>
        <v>0</v>
      </c>
      <c r="R153" s="131">
        <f t="shared" si="11"/>
        <v>0</v>
      </c>
    </row>
    <row r="154" spans="1:18" ht="13" x14ac:dyDescent="0.3">
      <c r="A154" s="53"/>
      <c r="B154" s="54"/>
      <c r="C154" s="55"/>
      <c r="D154" s="56"/>
      <c r="E154" s="56"/>
      <c r="F154" s="57"/>
      <c r="G154" s="20"/>
      <c r="H154" s="19"/>
      <c r="I154" s="19"/>
      <c r="J154" s="19"/>
      <c r="K154" s="125">
        <f t="shared" si="8"/>
        <v>0</v>
      </c>
      <c r="L154" s="18"/>
      <c r="M154" s="17"/>
      <c r="N154" s="18"/>
      <c r="O154" s="17"/>
      <c r="P154" s="130">
        <f t="shared" si="9"/>
        <v>0</v>
      </c>
      <c r="Q154" s="130">
        <f t="shared" si="10"/>
        <v>0</v>
      </c>
      <c r="R154" s="131">
        <f t="shared" si="11"/>
        <v>0</v>
      </c>
    </row>
    <row r="155" spans="1:18" ht="13" x14ac:dyDescent="0.3">
      <c r="A155" s="53"/>
      <c r="B155" s="54"/>
      <c r="C155" s="55"/>
      <c r="D155" s="56"/>
      <c r="E155" s="56"/>
      <c r="F155" s="57"/>
      <c r="G155" s="20"/>
      <c r="H155" s="19"/>
      <c r="I155" s="19"/>
      <c r="J155" s="19"/>
      <c r="K155" s="125">
        <f t="shared" si="8"/>
        <v>0</v>
      </c>
      <c r="L155" s="18"/>
      <c r="M155" s="17"/>
      <c r="N155" s="18"/>
      <c r="O155" s="17"/>
      <c r="P155" s="130">
        <f t="shared" si="9"/>
        <v>0</v>
      </c>
      <c r="Q155" s="130">
        <f t="shared" si="10"/>
        <v>0</v>
      </c>
      <c r="R155" s="131">
        <f t="shared" si="11"/>
        <v>0</v>
      </c>
    </row>
    <row r="156" spans="1:18" ht="13" x14ac:dyDescent="0.3">
      <c r="A156" s="53"/>
      <c r="B156" s="54"/>
      <c r="C156" s="55"/>
      <c r="D156" s="56"/>
      <c r="E156" s="56"/>
      <c r="F156" s="57"/>
      <c r="G156" s="20"/>
      <c r="H156" s="19"/>
      <c r="I156" s="19"/>
      <c r="J156" s="19"/>
      <c r="K156" s="125">
        <f t="shared" si="8"/>
        <v>0</v>
      </c>
      <c r="L156" s="18"/>
      <c r="M156" s="17"/>
      <c r="N156" s="18"/>
      <c r="O156" s="17"/>
      <c r="P156" s="130">
        <f t="shared" si="9"/>
        <v>0</v>
      </c>
      <c r="Q156" s="130">
        <f t="shared" si="10"/>
        <v>0</v>
      </c>
      <c r="R156" s="131">
        <f t="shared" si="11"/>
        <v>0</v>
      </c>
    </row>
    <row r="157" spans="1:18" ht="13" x14ac:dyDescent="0.3">
      <c r="A157" s="53"/>
      <c r="B157" s="54"/>
      <c r="C157" s="55"/>
      <c r="D157" s="56"/>
      <c r="E157" s="56"/>
      <c r="F157" s="57"/>
      <c r="G157" s="20"/>
      <c r="H157" s="19"/>
      <c r="I157" s="19"/>
      <c r="J157" s="19"/>
      <c r="K157" s="125">
        <f t="shared" si="8"/>
        <v>0</v>
      </c>
      <c r="L157" s="18"/>
      <c r="M157" s="17"/>
      <c r="N157" s="18"/>
      <c r="O157" s="17"/>
      <c r="P157" s="130">
        <f t="shared" si="9"/>
        <v>0</v>
      </c>
      <c r="Q157" s="130">
        <f t="shared" si="10"/>
        <v>0</v>
      </c>
      <c r="R157" s="131">
        <f t="shared" si="11"/>
        <v>0</v>
      </c>
    </row>
    <row r="158" spans="1:18" ht="13" x14ac:dyDescent="0.3">
      <c r="A158" s="53"/>
      <c r="B158" s="54"/>
      <c r="C158" s="55"/>
      <c r="D158" s="56"/>
      <c r="E158" s="56"/>
      <c r="F158" s="57"/>
      <c r="G158" s="20"/>
      <c r="H158" s="19"/>
      <c r="I158" s="19"/>
      <c r="J158" s="19"/>
      <c r="K158" s="125">
        <f t="shared" si="8"/>
        <v>0</v>
      </c>
      <c r="L158" s="18"/>
      <c r="M158" s="17"/>
      <c r="N158" s="18"/>
      <c r="O158" s="17"/>
      <c r="P158" s="130">
        <f t="shared" si="9"/>
        <v>0</v>
      </c>
      <c r="Q158" s="130">
        <f t="shared" si="10"/>
        <v>0</v>
      </c>
      <c r="R158" s="131">
        <f t="shared" si="11"/>
        <v>0</v>
      </c>
    </row>
    <row r="159" spans="1:18" ht="13" x14ac:dyDescent="0.3">
      <c r="A159" s="53"/>
      <c r="B159" s="54"/>
      <c r="C159" s="55"/>
      <c r="D159" s="56"/>
      <c r="E159" s="56"/>
      <c r="F159" s="57"/>
      <c r="G159" s="20"/>
      <c r="H159" s="19"/>
      <c r="I159" s="19"/>
      <c r="J159" s="19"/>
      <c r="K159" s="125">
        <f t="shared" si="8"/>
        <v>0</v>
      </c>
      <c r="L159" s="18"/>
      <c r="M159" s="17"/>
      <c r="N159" s="18"/>
      <c r="O159" s="17"/>
      <c r="P159" s="130">
        <f t="shared" si="9"/>
        <v>0</v>
      </c>
      <c r="Q159" s="130">
        <f t="shared" si="10"/>
        <v>0</v>
      </c>
      <c r="R159" s="131">
        <f t="shared" si="11"/>
        <v>0</v>
      </c>
    </row>
    <row r="160" spans="1:18" ht="13" x14ac:dyDescent="0.3">
      <c r="A160" s="53"/>
      <c r="B160" s="54"/>
      <c r="C160" s="55"/>
      <c r="D160" s="56"/>
      <c r="E160" s="56"/>
      <c r="F160" s="57"/>
      <c r="G160" s="20"/>
      <c r="H160" s="19"/>
      <c r="I160" s="19"/>
      <c r="J160" s="19"/>
      <c r="K160" s="125">
        <f t="shared" si="8"/>
        <v>0</v>
      </c>
      <c r="L160" s="18"/>
      <c r="M160" s="17"/>
      <c r="N160" s="18"/>
      <c r="O160" s="17"/>
      <c r="P160" s="130">
        <f t="shared" si="9"/>
        <v>0</v>
      </c>
      <c r="Q160" s="130">
        <f t="shared" si="10"/>
        <v>0</v>
      </c>
      <c r="R160" s="131">
        <f t="shared" si="11"/>
        <v>0</v>
      </c>
    </row>
    <row r="161" spans="1:18" ht="13" x14ac:dyDescent="0.3">
      <c r="A161" s="53"/>
      <c r="B161" s="54"/>
      <c r="C161" s="55"/>
      <c r="D161" s="56"/>
      <c r="E161" s="56"/>
      <c r="F161" s="57"/>
      <c r="G161" s="20"/>
      <c r="H161" s="19"/>
      <c r="I161" s="19"/>
      <c r="J161" s="19"/>
      <c r="K161" s="125">
        <f t="shared" si="8"/>
        <v>0</v>
      </c>
      <c r="L161" s="18"/>
      <c r="M161" s="17"/>
      <c r="N161" s="18"/>
      <c r="O161" s="17"/>
      <c r="P161" s="130">
        <f t="shared" si="9"/>
        <v>0</v>
      </c>
      <c r="Q161" s="130">
        <f t="shared" si="10"/>
        <v>0</v>
      </c>
      <c r="R161" s="131">
        <f t="shared" si="11"/>
        <v>0</v>
      </c>
    </row>
    <row r="162" spans="1:18" ht="13" x14ac:dyDescent="0.3">
      <c r="A162" s="53"/>
      <c r="B162" s="54"/>
      <c r="C162" s="55"/>
      <c r="D162" s="56"/>
      <c r="E162" s="56"/>
      <c r="F162" s="57"/>
      <c r="G162" s="20"/>
      <c r="H162" s="19"/>
      <c r="I162" s="19"/>
      <c r="J162" s="19"/>
      <c r="K162" s="125">
        <f t="shared" si="8"/>
        <v>0</v>
      </c>
      <c r="L162" s="18"/>
      <c r="M162" s="17"/>
      <c r="N162" s="18"/>
      <c r="O162" s="17"/>
      <c r="P162" s="130">
        <f t="shared" si="9"/>
        <v>0</v>
      </c>
      <c r="Q162" s="130">
        <f t="shared" si="10"/>
        <v>0</v>
      </c>
      <c r="R162" s="131">
        <f t="shared" si="11"/>
        <v>0</v>
      </c>
    </row>
    <row r="163" spans="1:18" ht="13" x14ac:dyDescent="0.3">
      <c r="A163" s="53"/>
      <c r="B163" s="54"/>
      <c r="C163" s="55"/>
      <c r="D163" s="56"/>
      <c r="E163" s="56"/>
      <c r="F163" s="57"/>
      <c r="G163" s="20"/>
      <c r="H163" s="19"/>
      <c r="I163" s="19"/>
      <c r="J163" s="19"/>
      <c r="K163" s="125">
        <f t="shared" si="8"/>
        <v>0</v>
      </c>
      <c r="L163" s="18"/>
      <c r="M163" s="17"/>
      <c r="N163" s="18"/>
      <c r="O163" s="17"/>
      <c r="P163" s="130">
        <f t="shared" si="9"/>
        <v>0</v>
      </c>
      <c r="Q163" s="130">
        <f t="shared" si="10"/>
        <v>0</v>
      </c>
      <c r="R163" s="131">
        <f t="shared" si="11"/>
        <v>0</v>
      </c>
    </row>
    <row r="164" spans="1:18" ht="13" x14ac:dyDescent="0.3">
      <c r="A164" s="53"/>
      <c r="B164" s="54"/>
      <c r="C164" s="55"/>
      <c r="D164" s="56"/>
      <c r="E164" s="56"/>
      <c r="F164" s="57"/>
      <c r="G164" s="20"/>
      <c r="H164" s="19"/>
      <c r="I164" s="19"/>
      <c r="J164" s="19"/>
      <c r="K164" s="125">
        <f t="shared" si="8"/>
        <v>0</v>
      </c>
      <c r="L164" s="18"/>
      <c r="M164" s="17"/>
      <c r="N164" s="18"/>
      <c r="O164" s="17"/>
      <c r="P164" s="130">
        <f t="shared" si="9"/>
        <v>0</v>
      </c>
      <c r="Q164" s="130">
        <f t="shared" si="10"/>
        <v>0</v>
      </c>
      <c r="R164" s="131">
        <f t="shared" si="11"/>
        <v>0</v>
      </c>
    </row>
    <row r="165" spans="1:18" ht="13" x14ac:dyDescent="0.3">
      <c r="A165" s="53"/>
      <c r="B165" s="54"/>
      <c r="C165" s="55"/>
      <c r="D165" s="56"/>
      <c r="E165" s="56"/>
      <c r="F165" s="57"/>
      <c r="G165" s="20"/>
      <c r="H165" s="19"/>
      <c r="I165" s="19"/>
      <c r="J165" s="19"/>
      <c r="K165" s="125">
        <f t="shared" si="8"/>
        <v>0</v>
      </c>
      <c r="L165" s="18"/>
      <c r="M165" s="17"/>
      <c r="N165" s="18"/>
      <c r="O165" s="17"/>
      <c r="P165" s="130">
        <f t="shared" si="9"/>
        <v>0</v>
      </c>
      <c r="Q165" s="130">
        <f t="shared" si="10"/>
        <v>0</v>
      </c>
      <c r="R165" s="131">
        <f t="shared" si="11"/>
        <v>0</v>
      </c>
    </row>
    <row r="166" spans="1:18" ht="13" x14ac:dyDescent="0.3">
      <c r="A166" s="53"/>
      <c r="B166" s="54"/>
      <c r="C166" s="55"/>
      <c r="D166" s="56"/>
      <c r="E166" s="56"/>
      <c r="F166" s="57"/>
      <c r="G166" s="20"/>
      <c r="H166" s="19"/>
      <c r="I166" s="19"/>
      <c r="J166" s="19"/>
      <c r="K166" s="125">
        <f t="shared" si="8"/>
        <v>0</v>
      </c>
      <c r="L166" s="18"/>
      <c r="M166" s="17"/>
      <c r="N166" s="18"/>
      <c r="O166" s="17"/>
      <c r="P166" s="130">
        <f t="shared" si="9"/>
        <v>0</v>
      </c>
      <c r="Q166" s="130">
        <f t="shared" si="10"/>
        <v>0</v>
      </c>
      <c r="R166" s="131">
        <f t="shared" si="11"/>
        <v>0</v>
      </c>
    </row>
    <row r="167" spans="1:18" ht="13" x14ac:dyDescent="0.3">
      <c r="A167" s="53"/>
      <c r="B167" s="54"/>
      <c r="C167" s="55"/>
      <c r="D167" s="56"/>
      <c r="E167" s="56"/>
      <c r="F167" s="57"/>
      <c r="G167" s="20"/>
      <c r="H167" s="19"/>
      <c r="I167" s="19"/>
      <c r="J167" s="19"/>
      <c r="K167" s="125">
        <f t="shared" si="8"/>
        <v>0</v>
      </c>
      <c r="L167" s="18"/>
      <c r="M167" s="17"/>
      <c r="N167" s="18"/>
      <c r="O167" s="17"/>
      <c r="P167" s="130">
        <f t="shared" si="9"/>
        <v>0</v>
      </c>
      <c r="Q167" s="130">
        <f t="shared" si="10"/>
        <v>0</v>
      </c>
      <c r="R167" s="131">
        <f t="shared" si="11"/>
        <v>0</v>
      </c>
    </row>
    <row r="168" spans="1:18" ht="13" x14ac:dyDescent="0.3">
      <c r="A168" s="53"/>
      <c r="B168" s="54"/>
      <c r="C168" s="55"/>
      <c r="D168" s="56"/>
      <c r="E168" s="56"/>
      <c r="F168" s="57"/>
      <c r="G168" s="20"/>
      <c r="H168" s="19"/>
      <c r="I168" s="19"/>
      <c r="J168" s="19"/>
      <c r="K168" s="125">
        <f t="shared" si="8"/>
        <v>0</v>
      </c>
      <c r="L168" s="18"/>
      <c r="M168" s="17"/>
      <c r="N168" s="18"/>
      <c r="O168" s="17"/>
      <c r="P168" s="130">
        <f t="shared" si="9"/>
        <v>0</v>
      </c>
      <c r="Q168" s="130">
        <f t="shared" si="10"/>
        <v>0</v>
      </c>
      <c r="R168" s="131">
        <f t="shared" si="11"/>
        <v>0</v>
      </c>
    </row>
    <row r="169" spans="1:18" ht="13" x14ac:dyDescent="0.3">
      <c r="A169" s="53"/>
      <c r="B169" s="54"/>
      <c r="C169" s="55"/>
      <c r="D169" s="56"/>
      <c r="E169" s="56"/>
      <c r="F169" s="57"/>
      <c r="G169" s="20"/>
      <c r="H169" s="19"/>
      <c r="I169" s="19"/>
      <c r="J169" s="19"/>
      <c r="K169" s="125">
        <f t="shared" si="8"/>
        <v>0</v>
      </c>
      <c r="L169" s="18"/>
      <c r="M169" s="17"/>
      <c r="N169" s="18"/>
      <c r="O169" s="17"/>
      <c r="P169" s="130">
        <f t="shared" si="9"/>
        <v>0</v>
      </c>
      <c r="Q169" s="130">
        <f t="shared" si="10"/>
        <v>0</v>
      </c>
      <c r="R169" s="131">
        <f t="shared" si="11"/>
        <v>0</v>
      </c>
    </row>
    <row r="170" spans="1:18" ht="13" x14ac:dyDescent="0.3">
      <c r="A170" s="53"/>
      <c r="B170" s="54"/>
      <c r="C170" s="55"/>
      <c r="D170" s="56"/>
      <c r="E170" s="56"/>
      <c r="F170" s="57"/>
      <c r="G170" s="20"/>
      <c r="H170" s="19"/>
      <c r="I170" s="19"/>
      <c r="J170" s="19"/>
      <c r="K170" s="125">
        <f t="shared" si="8"/>
        <v>0</v>
      </c>
      <c r="L170" s="18"/>
      <c r="M170" s="17"/>
      <c r="N170" s="18"/>
      <c r="O170" s="17"/>
      <c r="P170" s="130">
        <f t="shared" si="9"/>
        <v>0</v>
      </c>
      <c r="Q170" s="130">
        <f t="shared" si="10"/>
        <v>0</v>
      </c>
      <c r="R170" s="131">
        <f t="shared" si="11"/>
        <v>0</v>
      </c>
    </row>
    <row r="171" spans="1:18" ht="13" x14ac:dyDescent="0.3">
      <c r="A171" s="53"/>
      <c r="B171" s="54"/>
      <c r="C171" s="55"/>
      <c r="D171" s="56"/>
      <c r="E171" s="56"/>
      <c r="F171" s="57"/>
      <c r="G171" s="20"/>
      <c r="H171" s="19"/>
      <c r="I171" s="19"/>
      <c r="J171" s="19"/>
      <c r="K171" s="125">
        <f t="shared" si="8"/>
        <v>0</v>
      </c>
      <c r="L171" s="18"/>
      <c r="M171" s="17"/>
      <c r="N171" s="18"/>
      <c r="O171" s="17"/>
      <c r="P171" s="130">
        <f t="shared" si="9"/>
        <v>0</v>
      </c>
      <c r="Q171" s="130">
        <f t="shared" si="10"/>
        <v>0</v>
      </c>
      <c r="R171" s="131">
        <f t="shared" si="11"/>
        <v>0</v>
      </c>
    </row>
    <row r="172" spans="1:18" ht="13" x14ac:dyDescent="0.3">
      <c r="A172" s="53"/>
      <c r="B172" s="54"/>
      <c r="C172" s="55"/>
      <c r="D172" s="56"/>
      <c r="E172" s="56"/>
      <c r="F172" s="57"/>
      <c r="G172" s="20"/>
      <c r="H172" s="19"/>
      <c r="I172" s="19"/>
      <c r="J172" s="19"/>
      <c r="K172" s="125">
        <f t="shared" si="8"/>
        <v>0</v>
      </c>
      <c r="L172" s="18"/>
      <c r="M172" s="17"/>
      <c r="N172" s="18"/>
      <c r="O172" s="17"/>
      <c r="P172" s="130">
        <f t="shared" si="9"/>
        <v>0</v>
      </c>
      <c r="Q172" s="130">
        <f t="shared" si="10"/>
        <v>0</v>
      </c>
      <c r="R172" s="131">
        <f t="shared" si="11"/>
        <v>0</v>
      </c>
    </row>
    <row r="173" spans="1:18" ht="13" x14ac:dyDescent="0.3">
      <c r="A173" s="53"/>
      <c r="B173" s="54"/>
      <c r="C173" s="55"/>
      <c r="D173" s="56"/>
      <c r="E173" s="56"/>
      <c r="F173" s="57"/>
      <c r="G173" s="20"/>
      <c r="H173" s="19"/>
      <c r="I173" s="19"/>
      <c r="J173" s="19"/>
      <c r="K173" s="125">
        <f t="shared" si="8"/>
        <v>0</v>
      </c>
      <c r="L173" s="18"/>
      <c r="M173" s="17"/>
      <c r="N173" s="18"/>
      <c r="O173" s="17"/>
      <c r="P173" s="130">
        <f t="shared" si="9"/>
        <v>0</v>
      </c>
      <c r="Q173" s="130">
        <f t="shared" si="10"/>
        <v>0</v>
      </c>
      <c r="R173" s="131">
        <f t="shared" si="11"/>
        <v>0</v>
      </c>
    </row>
    <row r="174" spans="1:18" ht="13" x14ac:dyDescent="0.3">
      <c r="A174" s="53"/>
      <c r="B174" s="54"/>
      <c r="C174" s="55"/>
      <c r="D174" s="56"/>
      <c r="E174" s="56"/>
      <c r="F174" s="57"/>
      <c r="G174" s="20"/>
      <c r="H174" s="19"/>
      <c r="I174" s="19"/>
      <c r="J174" s="19"/>
      <c r="K174" s="125">
        <f t="shared" si="8"/>
        <v>0</v>
      </c>
      <c r="L174" s="18"/>
      <c r="M174" s="17"/>
      <c r="N174" s="18"/>
      <c r="O174" s="17"/>
      <c r="P174" s="130">
        <f t="shared" si="9"/>
        <v>0</v>
      </c>
      <c r="Q174" s="130">
        <f t="shared" si="10"/>
        <v>0</v>
      </c>
      <c r="R174" s="131">
        <f t="shared" si="11"/>
        <v>0</v>
      </c>
    </row>
    <row r="175" spans="1:18" ht="13" x14ac:dyDescent="0.3">
      <c r="A175" s="53"/>
      <c r="B175" s="54"/>
      <c r="C175" s="55"/>
      <c r="D175" s="56"/>
      <c r="E175" s="56"/>
      <c r="F175" s="57"/>
      <c r="G175" s="20"/>
      <c r="H175" s="19"/>
      <c r="I175" s="19"/>
      <c r="J175" s="19"/>
      <c r="K175" s="125">
        <f t="shared" si="8"/>
        <v>0</v>
      </c>
      <c r="L175" s="18"/>
      <c r="M175" s="17"/>
      <c r="N175" s="18"/>
      <c r="O175" s="17"/>
      <c r="P175" s="130">
        <f t="shared" si="9"/>
        <v>0</v>
      </c>
      <c r="Q175" s="130">
        <f t="shared" si="10"/>
        <v>0</v>
      </c>
      <c r="R175" s="131">
        <f t="shared" si="11"/>
        <v>0</v>
      </c>
    </row>
    <row r="176" spans="1:18" ht="13" x14ac:dyDescent="0.3">
      <c r="A176" s="53"/>
      <c r="B176" s="54"/>
      <c r="C176" s="55"/>
      <c r="D176" s="56"/>
      <c r="E176" s="56"/>
      <c r="F176" s="57"/>
      <c r="G176" s="20"/>
      <c r="H176" s="19"/>
      <c r="I176" s="19"/>
      <c r="J176" s="19"/>
      <c r="K176" s="125">
        <f t="shared" si="8"/>
        <v>0</v>
      </c>
      <c r="L176" s="18"/>
      <c r="M176" s="17"/>
      <c r="N176" s="18"/>
      <c r="O176" s="17"/>
      <c r="P176" s="130">
        <f t="shared" si="9"/>
        <v>0</v>
      </c>
      <c r="Q176" s="130">
        <f t="shared" si="10"/>
        <v>0</v>
      </c>
      <c r="R176" s="131">
        <f t="shared" si="11"/>
        <v>0</v>
      </c>
    </row>
    <row r="177" spans="1:18" ht="13" x14ac:dyDescent="0.3">
      <c r="A177" s="53"/>
      <c r="B177" s="54"/>
      <c r="C177" s="55"/>
      <c r="D177" s="56"/>
      <c r="E177" s="56"/>
      <c r="F177" s="57"/>
      <c r="G177" s="20"/>
      <c r="H177" s="19"/>
      <c r="I177" s="19"/>
      <c r="J177" s="19"/>
      <c r="K177" s="125">
        <f t="shared" si="8"/>
        <v>0</v>
      </c>
      <c r="L177" s="18"/>
      <c r="M177" s="17"/>
      <c r="N177" s="18"/>
      <c r="O177" s="17"/>
      <c r="P177" s="130">
        <f t="shared" si="9"/>
        <v>0</v>
      </c>
      <c r="Q177" s="130">
        <f t="shared" si="10"/>
        <v>0</v>
      </c>
      <c r="R177" s="131">
        <f t="shared" si="11"/>
        <v>0</v>
      </c>
    </row>
    <row r="178" spans="1:18" ht="13" x14ac:dyDescent="0.3">
      <c r="A178" s="53"/>
      <c r="B178" s="54"/>
      <c r="C178" s="55"/>
      <c r="D178" s="56"/>
      <c r="E178" s="56"/>
      <c r="F178" s="57"/>
      <c r="G178" s="20"/>
      <c r="H178" s="19"/>
      <c r="I178" s="19"/>
      <c r="J178" s="19"/>
      <c r="K178" s="125">
        <f t="shared" si="8"/>
        <v>0</v>
      </c>
      <c r="L178" s="18"/>
      <c r="M178" s="17"/>
      <c r="N178" s="18"/>
      <c r="O178" s="17"/>
      <c r="P178" s="130">
        <f t="shared" si="9"/>
        <v>0</v>
      </c>
      <c r="Q178" s="130">
        <f t="shared" si="10"/>
        <v>0</v>
      </c>
      <c r="R178" s="131">
        <f t="shared" si="11"/>
        <v>0</v>
      </c>
    </row>
    <row r="179" spans="1:18" ht="13" x14ac:dyDescent="0.3">
      <c r="A179" s="53"/>
      <c r="B179" s="54"/>
      <c r="C179" s="55"/>
      <c r="D179" s="56"/>
      <c r="E179" s="56"/>
      <c r="F179" s="57"/>
      <c r="G179" s="20"/>
      <c r="H179" s="19"/>
      <c r="I179" s="19"/>
      <c r="J179" s="19"/>
      <c r="K179" s="125">
        <f t="shared" ref="K179:K242" si="12">H179-I179-J179</f>
        <v>0</v>
      </c>
      <c r="L179" s="18"/>
      <c r="M179" s="17"/>
      <c r="N179" s="18"/>
      <c r="O179" s="17"/>
      <c r="P179" s="130">
        <f t="shared" si="9"/>
        <v>0</v>
      </c>
      <c r="Q179" s="130">
        <f t="shared" si="10"/>
        <v>0</v>
      </c>
      <c r="R179" s="131">
        <f t="shared" si="11"/>
        <v>0</v>
      </c>
    </row>
    <row r="180" spans="1:18" ht="13" x14ac:dyDescent="0.3">
      <c r="A180" s="53"/>
      <c r="B180" s="54"/>
      <c r="C180" s="55"/>
      <c r="D180" s="56"/>
      <c r="E180" s="56"/>
      <c r="F180" s="57"/>
      <c r="G180" s="20"/>
      <c r="H180" s="19"/>
      <c r="I180" s="19"/>
      <c r="J180" s="19"/>
      <c r="K180" s="125">
        <f t="shared" si="12"/>
        <v>0</v>
      </c>
      <c r="L180" s="18"/>
      <c r="M180" s="17"/>
      <c r="N180" s="18"/>
      <c r="O180" s="17"/>
      <c r="P180" s="130">
        <f t="shared" si="9"/>
        <v>0</v>
      </c>
      <c r="Q180" s="130">
        <f t="shared" si="10"/>
        <v>0</v>
      </c>
      <c r="R180" s="131">
        <f t="shared" si="11"/>
        <v>0</v>
      </c>
    </row>
    <row r="181" spans="1:18" ht="13" x14ac:dyDescent="0.3">
      <c r="A181" s="53"/>
      <c r="B181" s="54"/>
      <c r="C181" s="55"/>
      <c r="D181" s="56"/>
      <c r="E181" s="56"/>
      <c r="F181" s="57"/>
      <c r="G181" s="20"/>
      <c r="H181" s="19"/>
      <c r="I181" s="19"/>
      <c r="J181" s="19"/>
      <c r="K181" s="125">
        <f t="shared" si="12"/>
        <v>0</v>
      </c>
      <c r="L181" s="18"/>
      <c r="M181" s="17"/>
      <c r="N181" s="18"/>
      <c r="O181" s="17"/>
      <c r="P181" s="130">
        <f t="shared" si="9"/>
        <v>0</v>
      </c>
      <c r="Q181" s="130">
        <f t="shared" si="10"/>
        <v>0</v>
      </c>
      <c r="R181" s="131">
        <f t="shared" si="11"/>
        <v>0</v>
      </c>
    </row>
    <row r="182" spans="1:18" ht="13" x14ac:dyDescent="0.3">
      <c r="A182" s="53"/>
      <c r="B182" s="54"/>
      <c r="C182" s="55"/>
      <c r="D182" s="56"/>
      <c r="E182" s="56"/>
      <c r="F182" s="57"/>
      <c r="G182" s="20"/>
      <c r="H182" s="19"/>
      <c r="I182" s="19"/>
      <c r="J182" s="19"/>
      <c r="K182" s="125">
        <f t="shared" si="12"/>
        <v>0</v>
      </c>
      <c r="L182" s="18"/>
      <c r="M182" s="17"/>
      <c r="N182" s="18"/>
      <c r="O182" s="17"/>
      <c r="P182" s="130">
        <f t="shared" si="9"/>
        <v>0</v>
      </c>
      <c r="Q182" s="130">
        <f t="shared" si="10"/>
        <v>0</v>
      </c>
      <c r="R182" s="131">
        <f t="shared" si="11"/>
        <v>0</v>
      </c>
    </row>
    <row r="183" spans="1:18" ht="13" x14ac:dyDescent="0.3">
      <c r="A183" s="53"/>
      <c r="B183" s="54"/>
      <c r="C183" s="55"/>
      <c r="D183" s="56"/>
      <c r="E183" s="56"/>
      <c r="F183" s="57"/>
      <c r="G183" s="20"/>
      <c r="H183" s="19"/>
      <c r="I183" s="19"/>
      <c r="J183" s="19"/>
      <c r="K183" s="125">
        <f t="shared" si="12"/>
        <v>0</v>
      </c>
      <c r="L183" s="18"/>
      <c r="M183" s="17"/>
      <c r="N183" s="18"/>
      <c r="O183" s="17"/>
      <c r="P183" s="130">
        <f t="shared" si="9"/>
        <v>0</v>
      </c>
      <c r="Q183" s="130">
        <f t="shared" si="10"/>
        <v>0</v>
      </c>
      <c r="R183" s="131">
        <f t="shared" si="11"/>
        <v>0</v>
      </c>
    </row>
    <row r="184" spans="1:18" ht="13" x14ac:dyDescent="0.3">
      <c r="A184" s="53"/>
      <c r="B184" s="54"/>
      <c r="C184" s="55"/>
      <c r="D184" s="56"/>
      <c r="E184" s="56"/>
      <c r="F184" s="57"/>
      <c r="G184" s="20"/>
      <c r="H184" s="19"/>
      <c r="I184" s="19"/>
      <c r="J184" s="19"/>
      <c r="K184" s="125">
        <f t="shared" si="12"/>
        <v>0</v>
      </c>
      <c r="L184" s="18"/>
      <c r="M184" s="17"/>
      <c r="N184" s="18"/>
      <c r="O184" s="17"/>
      <c r="P184" s="130">
        <f t="shared" si="9"/>
        <v>0</v>
      </c>
      <c r="Q184" s="130">
        <f t="shared" si="10"/>
        <v>0</v>
      </c>
      <c r="R184" s="131">
        <f t="shared" si="11"/>
        <v>0</v>
      </c>
    </row>
    <row r="185" spans="1:18" ht="13" x14ac:dyDescent="0.3">
      <c r="A185" s="53"/>
      <c r="B185" s="54"/>
      <c r="C185" s="55"/>
      <c r="D185" s="56"/>
      <c r="E185" s="56"/>
      <c r="F185" s="57"/>
      <c r="G185" s="20"/>
      <c r="H185" s="19"/>
      <c r="I185" s="19"/>
      <c r="J185" s="19"/>
      <c r="K185" s="125">
        <f t="shared" si="12"/>
        <v>0</v>
      </c>
      <c r="L185" s="18"/>
      <c r="M185" s="17"/>
      <c r="N185" s="18"/>
      <c r="O185" s="17"/>
      <c r="P185" s="130">
        <f t="shared" si="9"/>
        <v>0</v>
      </c>
      <c r="Q185" s="130">
        <f t="shared" si="10"/>
        <v>0</v>
      </c>
      <c r="R185" s="131">
        <f t="shared" si="11"/>
        <v>0</v>
      </c>
    </row>
    <row r="186" spans="1:18" ht="13" x14ac:dyDescent="0.3">
      <c r="A186" s="53"/>
      <c r="B186" s="54"/>
      <c r="C186" s="55"/>
      <c r="D186" s="56"/>
      <c r="E186" s="56"/>
      <c r="F186" s="57"/>
      <c r="G186" s="20"/>
      <c r="H186" s="19"/>
      <c r="I186" s="19"/>
      <c r="J186" s="19"/>
      <c r="K186" s="125">
        <f t="shared" si="12"/>
        <v>0</v>
      </c>
      <c r="L186" s="18"/>
      <c r="M186" s="17"/>
      <c r="N186" s="18"/>
      <c r="O186" s="17"/>
      <c r="P186" s="130">
        <f t="shared" si="9"/>
        <v>0</v>
      </c>
      <c r="Q186" s="130">
        <f t="shared" si="10"/>
        <v>0</v>
      </c>
      <c r="R186" s="131">
        <f t="shared" si="11"/>
        <v>0</v>
      </c>
    </row>
    <row r="187" spans="1:18" ht="13" x14ac:dyDescent="0.3">
      <c r="A187" s="53"/>
      <c r="B187" s="54"/>
      <c r="C187" s="55"/>
      <c r="D187" s="56"/>
      <c r="E187" s="56"/>
      <c r="F187" s="57"/>
      <c r="G187" s="20"/>
      <c r="H187" s="19"/>
      <c r="I187" s="19"/>
      <c r="J187" s="19"/>
      <c r="K187" s="125">
        <f t="shared" si="12"/>
        <v>0</v>
      </c>
      <c r="L187" s="18"/>
      <c r="M187" s="17"/>
      <c r="N187" s="18"/>
      <c r="O187" s="17"/>
      <c r="P187" s="130">
        <f t="shared" si="9"/>
        <v>0</v>
      </c>
      <c r="Q187" s="130">
        <f t="shared" si="10"/>
        <v>0</v>
      </c>
      <c r="R187" s="131">
        <f t="shared" si="11"/>
        <v>0</v>
      </c>
    </row>
    <row r="188" spans="1:18" ht="13" x14ac:dyDescent="0.3">
      <c r="A188" s="53"/>
      <c r="B188" s="54"/>
      <c r="C188" s="55"/>
      <c r="D188" s="56"/>
      <c r="E188" s="56"/>
      <c r="F188" s="57"/>
      <c r="G188" s="20"/>
      <c r="H188" s="19"/>
      <c r="I188" s="19"/>
      <c r="J188" s="19"/>
      <c r="K188" s="125">
        <f t="shared" si="12"/>
        <v>0</v>
      </c>
      <c r="L188" s="18"/>
      <c r="M188" s="17"/>
      <c r="N188" s="18"/>
      <c r="O188" s="17"/>
      <c r="P188" s="130">
        <f t="shared" si="9"/>
        <v>0</v>
      </c>
      <c r="Q188" s="130">
        <f t="shared" si="10"/>
        <v>0</v>
      </c>
      <c r="R188" s="131">
        <f t="shared" si="11"/>
        <v>0</v>
      </c>
    </row>
    <row r="189" spans="1:18" ht="13" x14ac:dyDescent="0.3">
      <c r="A189" s="53"/>
      <c r="B189" s="54"/>
      <c r="C189" s="55"/>
      <c r="D189" s="56"/>
      <c r="E189" s="56"/>
      <c r="F189" s="57"/>
      <c r="G189" s="20"/>
      <c r="H189" s="19"/>
      <c r="I189" s="19"/>
      <c r="J189" s="19"/>
      <c r="K189" s="125">
        <f t="shared" si="12"/>
        <v>0</v>
      </c>
      <c r="L189" s="18"/>
      <c r="M189" s="17"/>
      <c r="N189" s="18"/>
      <c r="O189" s="17"/>
      <c r="P189" s="130">
        <f t="shared" si="9"/>
        <v>0</v>
      </c>
      <c r="Q189" s="130">
        <f t="shared" si="10"/>
        <v>0</v>
      </c>
      <c r="R189" s="131">
        <f t="shared" si="11"/>
        <v>0</v>
      </c>
    </row>
    <row r="190" spans="1:18" ht="13" x14ac:dyDescent="0.3">
      <c r="A190" s="53"/>
      <c r="B190" s="54"/>
      <c r="C190" s="55"/>
      <c r="D190" s="56"/>
      <c r="E190" s="56"/>
      <c r="F190" s="57"/>
      <c r="G190" s="20"/>
      <c r="H190" s="19"/>
      <c r="I190" s="19"/>
      <c r="J190" s="19"/>
      <c r="K190" s="125">
        <f t="shared" si="12"/>
        <v>0</v>
      </c>
      <c r="L190" s="18"/>
      <c r="M190" s="17"/>
      <c r="N190" s="18"/>
      <c r="O190" s="17"/>
      <c r="P190" s="130">
        <f t="shared" si="9"/>
        <v>0</v>
      </c>
      <c r="Q190" s="130">
        <f t="shared" si="10"/>
        <v>0</v>
      </c>
      <c r="R190" s="131">
        <f t="shared" si="11"/>
        <v>0</v>
      </c>
    </row>
    <row r="191" spans="1:18" ht="13" x14ac:dyDescent="0.3">
      <c r="A191" s="53"/>
      <c r="B191" s="54"/>
      <c r="C191" s="55"/>
      <c r="D191" s="56"/>
      <c r="E191" s="56"/>
      <c r="F191" s="57"/>
      <c r="G191" s="20"/>
      <c r="H191" s="19"/>
      <c r="I191" s="19"/>
      <c r="J191" s="19"/>
      <c r="K191" s="125">
        <f t="shared" si="12"/>
        <v>0</v>
      </c>
      <c r="L191" s="18"/>
      <c r="M191" s="17"/>
      <c r="N191" s="18"/>
      <c r="O191" s="17"/>
      <c r="P191" s="130">
        <f t="shared" si="9"/>
        <v>0</v>
      </c>
      <c r="Q191" s="130">
        <f t="shared" si="10"/>
        <v>0</v>
      </c>
      <c r="R191" s="131">
        <f t="shared" si="11"/>
        <v>0</v>
      </c>
    </row>
    <row r="192" spans="1:18" ht="13" x14ac:dyDescent="0.3">
      <c r="A192" s="53"/>
      <c r="B192" s="54"/>
      <c r="C192" s="55"/>
      <c r="D192" s="56"/>
      <c r="E192" s="56"/>
      <c r="F192" s="57"/>
      <c r="G192" s="20"/>
      <c r="H192" s="19"/>
      <c r="I192" s="19"/>
      <c r="J192" s="19"/>
      <c r="K192" s="125">
        <f t="shared" si="12"/>
        <v>0</v>
      </c>
      <c r="L192" s="18"/>
      <c r="M192" s="17"/>
      <c r="N192" s="18"/>
      <c r="O192" s="17"/>
      <c r="P192" s="130">
        <f t="shared" si="9"/>
        <v>0</v>
      </c>
      <c r="Q192" s="130">
        <f t="shared" si="10"/>
        <v>0</v>
      </c>
      <c r="R192" s="131">
        <f t="shared" si="11"/>
        <v>0</v>
      </c>
    </row>
    <row r="193" spans="1:18" ht="13" x14ac:dyDescent="0.3">
      <c r="A193" s="53"/>
      <c r="B193" s="54"/>
      <c r="C193" s="55"/>
      <c r="D193" s="56"/>
      <c r="E193" s="56"/>
      <c r="F193" s="57"/>
      <c r="G193" s="20"/>
      <c r="H193" s="19"/>
      <c r="I193" s="19"/>
      <c r="J193" s="19"/>
      <c r="K193" s="125">
        <f t="shared" si="12"/>
        <v>0</v>
      </c>
      <c r="L193" s="18"/>
      <c r="M193" s="17"/>
      <c r="N193" s="18"/>
      <c r="O193" s="17"/>
      <c r="P193" s="130">
        <f t="shared" si="9"/>
        <v>0</v>
      </c>
      <c r="Q193" s="130">
        <f t="shared" si="10"/>
        <v>0</v>
      </c>
      <c r="R193" s="131">
        <f t="shared" si="11"/>
        <v>0</v>
      </c>
    </row>
    <row r="194" spans="1:18" ht="13" x14ac:dyDescent="0.3">
      <c r="A194" s="53"/>
      <c r="B194" s="54"/>
      <c r="C194" s="55"/>
      <c r="D194" s="56"/>
      <c r="E194" s="56"/>
      <c r="F194" s="57"/>
      <c r="G194" s="20"/>
      <c r="H194" s="19"/>
      <c r="I194" s="19"/>
      <c r="J194" s="19"/>
      <c r="K194" s="125">
        <f t="shared" si="12"/>
        <v>0</v>
      </c>
      <c r="L194" s="18"/>
      <c r="M194" s="17"/>
      <c r="N194" s="18"/>
      <c r="O194" s="17"/>
      <c r="P194" s="130">
        <f t="shared" si="9"/>
        <v>0</v>
      </c>
      <c r="Q194" s="130">
        <f t="shared" si="10"/>
        <v>0</v>
      </c>
      <c r="R194" s="131">
        <f t="shared" si="11"/>
        <v>0</v>
      </c>
    </row>
    <row r="195" spans="1:18" ht="13" x14ac:dyDescent="0.3">
      <c r="A195" s="53"/>
      <c r="B195" s="54"/>
      <c r="C195" s="55"/>
      <c r="D195" s="56"/>
      <c r="E195" s="56"/>
      <c r="F195" s="57"/>
      <c r="G195" s="20"/>
      <c r="H195" s="19"/>
      <c r="I195" s="19"/>
      <c r="J195" s="19"/>
      <c r="K195" s="125">
        <f t="shared" si="12"/>
        <v>0</v>
      </c>
      <c r="L195" s="18"/>
      <c r="M195" s="17"/>
      <c r="N195" s="18"/>
      <c r="O195" s="17"/>
      <c r="P195" s="130">
        <f t="shared" si="9"/>
        <v>0</v>
      </c>
      <c r="Q195" s="130">
        <f t="shared" si="10"/>
        <v>0</v>
      </c>
      <c r="R195" s="131">
        <f t="shared" si="11"/>
        <v>0</v>
      </c>
    </row>
    <row r="196" spans="1:18" ht="13" x14ac:dyDescent="0.3">
      <c r="A196" s="53"/>
      <c r="B196" s="54"/>
      <c r="C196" s="55"/>
      <c r="D196" s="56"/>
      <c r="E196" s="56"/>
      <c r="F196" s="57"/>
      <c r="G196" s="20"/>
      <c r="H196" s="19"/>
      <c r="I196" s="19"/>
      <c r="J196" s="19"/>
      <c r="K196" s="125">
        <f t="shared" si="12"/>
        <v>0</v>
      </c>
      <c r="L196" s="18"/>
      <c r="M196" s="17"/>
      <c r="N196" s="18"/>
      <c r="O196" s="17"/>
      <c r="P196" s="130">
        <f t="shared" si="9"/>
        <v>0</v>
      </c>
      <c r="Q196" s="130">
        <f t="shared" si="10"/>
        <v>0</v>
      </c>
      <c r="R196" s="131">
        <f t="shared" si="11"/>
        <v>0</v>
      </c>
    </row>
    <row r="197" spans="1:18" ht="13" x14ac:dyDescent="0.3">
      <c r="A197" s="53"/>
      <c r="B197" s="54"/>
      <c r="C197" s="55"/>
      <c r="D197" s="56"/>
      <c r="E197" s="56"/>
      <c r="F197" s="57"/>
      <c r="G197" s="20"/>
      <c r="H197" s="19"/>
      <c r="I197" s="19"/>
      <c r="J197" s="19"/>
      <c r="K197" s="125">
        <f t="shared" si="12"/>
        <v>0</v>
      </c>
      <c r="L197" s="18"/>
      <c r="M197" s="17"/>
      <c r="N197" s="18"/>
      <c r="O197" s="17"/>
      <c r="P197" s="130">
        <f t="shared" si="9"/>
        <v>0</v>
      </c>
      <c r="Q197" s="130">
        <f t="shared" si="10"/>
        <v>0</v>
      </c>
      <c r="R197" s="131">
        <f t="shared" si="11"/>
        <v>0</v>
      </c>
    </row>
    <row r="198" spans="1:18" ht="13" x14ac:dyDescent="0.3">
      <c r="A198" s="53"/>
      <c r="B198" s="54"/>
      <c r="C198" s="55"/>
      <c r="D198" s="56"/>
      <c r="E198" s="56"/>
      <c r="F198" s="57"/>
      <c r="G198" s="20"/>
      <c r="H198" s="19"/>
      <c r="I198" s="19"/>
      <c r="J198" s="19"/>
      <c r="K198" s="125">
        <f t="shared" si="12"/>
        <v>0</v>
      </c>
      <c r="L198" s="18"/>
      <c r="M198" s="17"/>
      <c r="N198" s="18"/>
      <c r="O198" s="17"/>
      <c r="P198" s="130">
        <f t="shared" si="9"/>
        <v>0</v>
      </c>
      <c r="Q198" s="130">
        <f t="shared" si="10"/>
        <v>0</v>
      </c>
      <c r="R198" s="131">
        <f t="shared" si="11"/>
        <v>0</v>
      </c>
    </row>
    <row r="199" spans="1:18" ht="13" x14ac:dyDescent="0.3">
      <c r="A199" s="53"/>
      <c r="B199" s="54"/>
      <c r="C199" s="55"/>
      <c r="D199" s="56"/>
      <c r="E199" s="56"/>
      <c r="F199" s="57"/>
      <c r="G199" s="20"/>
      <c r="H199" s="19"/>
      <c r="I199" s="19"/>
      <c r="J199" s="19"/>
      <c r="K199" s="125">
        <f t="shared" si="12"/>
        <v>0</v>
      </c>
      <c r="L199" s="18"/>
      <c r="M199" s="17"/>
      <c r="N199" s="18"/>
      <c r="O199" s="17"/>
      <c r="P199" s="130">
        <f t="shared" si="9"/>
        <v>0</v>
      </c>
      <c r="Q199" s="130">
        <f t="shared" si="10"/>
        <v>0</v>
      </c>
      <c r="R199" s="131">
        <f t="shared" si="11"/>
        <v>0</v>
      </c>
    </row>
    <row r="200" spans="1:18" ht="13" x14ac:dyDescent="0.3">
      <c r="A200" s="53"/>
      <c r="B200" s="54"/>
      <c r="C200" s="55"/>
      <c r="D200" s="56"/>
      <c r="E200" s="56"/>
      <c r="F200" s="57"/>
      <c r="G200" s="20"/>
      <c r="H200" s="19"/>
      <c r="I200" s="19"/>
      <c r="J200" s="19"/>
      <c r="K200" s="125">
        <f t="shared" si="12"/>
        <v>0</v>
      </c>
      <c r="L200" s="18"/>
      <c r="M200" s="17"/>
      <c r="N200" s="18"/>
      <c r="O200" s="17"/>
      <c r="P200" s="130">
        <f t="shared" si="9"/>
        <v>0</v>
      </c>
      <c r="Q200" s="130">
        <f t="shared" si="10"/>
        <v>0</v>
      </c>
      <c r="R200" s="131">
        <f t="shared" si="11"/>
        <v>0</v>
      </c>
    </row>
    <row r="201" spans="1:18" ht="13" x14ac:dyDescent="0.3">
      <c r="A201" s="53"/>
      <c r="B201" s="54"/>
      <c r="C201" s="55"/>
      <c r="D201" s="56"/>
      <c r="E201" s="56"/>
      <c r="F201" s="57"/>
      <c r="G201" s="20"/>
      <c r="H201" s="19"/>
      <c r="I201" s="19"/>
      <c r="J201" s="19"/>
      <c r="K201" s="125">
        <f t="shared" si="12"/>
        <v>0</v>
      </c>
      <c r="L201" s="18"/>
      <c r="M201" s="17"/>
      <c r="N201" s="18"/>
      <c r="O201" s="17"/>
      <c r="P201" s="130">
        <f t="shared" si="9"/>
        <v>0</v>
      </c>
      <c r="Q201" s="130">
        <f t="shared" si="10"/>
        <v>0</v>
      </c>
      <c r="R201" s="131">
        <f t="shared" si="11"/>
        <v>0</v>
      </c>
    </row>
    <row r="202" spans="1:18" ht="13" x14ac:dyDescent="0.3">
      <c r="A202" s="53"/>
      <c r="B202" s="54"/>
      <c r="C202" s="55"/>
      <c r="D202" s="56"/>
      <c r="E202" s="56"/>
      <c r="F202" s="57"/>
      <c r="G202" s="20"/>
      <c r="H202" s="19"/>
      <c r="I202" s="19"/>
      <c r="J202" s="19"/>
      <c r="K202" s="125">
        <f t="shared" si="12"/>
        <v>0</v>
      </c>
      <c r="L202" s="18"/>
      <c r="M202" s="17"/>
      <c r="N202" s="18"/>
      <c r="O202" s="17"/>
      <c r="P202" s="130">
        <f t="shared" si="9"/>
        <v>0</v>
      </c>
      <c r="Q202" s="130">
        <f t="shared" si="10"/>
        <v>0</v>
      </c>
      <c r="R202" s="131">
        <f t="shared" si="11"/>
        <v>0</v>
      </c>
    </row>
    <row r="203" spans="1:18" ht="13" x14ac:dyDescent="0.3">
      <c r="A203" s="53"/>
      <c r="B203" s="54"/>
      <c r="C203" s="55"/>
      <c r="D203" s="56"/>
      <c r="E203" s="56"/>
      <c r="F203" s="57"/>
      <c r="G203" s="20"/>
      <c r="H203" s="19"/>
      <c r="I203" s="19"/>
      <c r="J203" s="19"/>
      <c r="K203" s="125">
        <f t="shared" si="12"/>
        <v>0</v>
      </c>
      <c r="L203" s="18"/>
      <c r="M203" s="17"/>
      <c r="N203" s="18"/>
      <c r="O203" s="17"/>
      <c r="P203" s="130">
        <f t="shared" si="9"/>
        <v>0</v>
      </c>
      <c r="Q203" s="130">
        <f t="shared" si="10"/>
        <v>0</v>
      </c>
      <c r="R203" s="131">
        <f t="shared" si="11"/>
        <v>0</v>
      </c>
    </row>
    <row r="204" spans="1:18" ht="13" x14ac:dyDescent="0.3">
      <c r="A204" s="53"/>
      <c r="B204" s="54"/>
      <c r="C204" s="55"/>
      <c r="D204" s="56"/>
      <c r="E204" s="56"/>
      <c r="F204" s="57"/>
      <c r="G204" s="20"/>
      <c r="H204" s="19"/>
      <c r="I204" s="19"/>
      <c r="J204" s="19"/>
      <c r="K204" s="125">
        <f t="shared" si="12"/>
        <v>0</v>
      </c>
      <c r="L204" s="18"/>
      <c r="M204" s="17"/>
      <c r="N204" s="18"/>
      <c r="O204" s="17"/>
      <c r="P204" s="130">
        <f t="shared" si="9"/>
        <v>0</v>
      </c>
      <c r="Q204" s="130">
        <f t="shared" si="10"/>
        <v>0</v>
      </c>
      <c r="R204" s="131">
        <f t="shared" si="11"/>
        <v>0</v>
      </c>
    </row>
    <row r="205" spans="1:18" ht="13" x14ac:dyDescent="0.3">
      <c r="A205" s="53"/>
      <c r="B205" s="54"/>
      <c r="C205" s="55"/>
      <c r="D205" s="56"/>
      <c r="E205" s="56"/>
      <c r="F205" s="57"/>
      <c r="G205" s="20"/>
      <c r="H205" s="19"/>
      <c r="I205" s="19"/>
      <c r="J205" s="19"/>
      <c r="K205" s="125">
        <f t="shared" si="12"/>
        <v>0</v>
      </c>
      <c r="L205" s="18"/>
      <c r="M205" s="17"/>
      <c r="N205" s="18"/>
      <c r="O205" s="17"/>
      <c r="P205" s="130">
        <f t="shared" si="9"/>
        <v>0</v>
      </c>
      <c r="Q205" s="130">
        <f t="shared" si="10"/>
        <v>0</v>
      </c>
      <c r="R205" s="131">
        <f t="shared" si="11"/>
        <v>0</v>
      </c>
    </row>
    <row r="206" spans="1:18" ht="13" x14ac:dyDescent="0.3">
      <c r="A206" s="53"/>
      <c r="B206" s="54"/>
      <c r="C206" s="55"/>
      <c r="D206" s="56"/>
      <c r="E206" s="56"/>
      <c r="F206" s="57"/>
      <c r="G206" s="20"/>
      <c r="H206" s="19"/>
      <c r="I206" s="19"/>
      <c r="J206" s="19"/>
      <c r="K206" s="125">
        <f t="shared" si="12"/>
        <v>0</v>
      </c>
      <c r="L206" s="18"/>
      <c r="M206" s="17"/>
      <c r="N206" s="18"/>
      <c r="O206" s="17"/>
      <c r="P206" s="130">
        <f t="shared" si="9"/>
        <v>0</v>
      </c>
      <c r="Q206" s="130">
        <f t="shared" si="10"/>
        <v>0</v>
      </c>
      <c r="R206" s="131">
        <f t="shared" si="11"/>
        <v>0</v>
      </c>
    </row>
    <row r="207" spans="1:18" ht="13" x14ac:dyDescent="0.3">
      <c r="A207" s="53"/>
      <c r="B207" s="54"/>
      <c r="C207" s="55"/>
      <c r="D207" s="56"/>
      <c r="E207" s="56"/>
      <c r="F207" s="57"/>
      <c r="G207" s="20"/>
      <c r="H207" s="19"/>
      <c r="I207" s="19"/>
      <c r="J207" s="19"/>
      <c r="K207" s="125">
        <f t="shared" si="12"/>
        <v>0</v>
      </c>
      <c r="L207" s="18"/>
      <c r="M207" s="17"/>
      <c r="N207" s="18"/>
      <c r="O207" s="17"/>
      <c r="P207" s="130">
        <f t="shared" si="9"/>
        <v>0</v>
      </c>
      <c r="Q207" s="130">
        <f t="shared" si="10"/>
        <v>0</v>
      </c>
      <c r="R207" s="131">
        <f t="shared" si="11"/>
        <v>0</v>
      </c>
    </row>
    <row r="208" spans="1:18" ht="13" x14ac:dyDescent="0.3">
      <c r="A208" s="53"/>
      <c r="B208" s="54"/>
      <c r="C208" s="55"/>
      <c r="D208" s="56"/>
      <c r="E208" s="56"/>
      <c r="F208" s="57"/>
      <c r="G208" s="20"/>
      <c r="H208" s="19"/>
      <c r="I208" s="19"/>
      <c r="J208" s="19"/>
      <c r="K208" s="125">
        <f t="shared" si="12"/>
        <v>0</v>
      </c>
      <c r="L208" s="18"/>
      <c r="M208" s="17"/>
      <c r="N208" s="18"/>
      <c r="O208" s="17"/>
      <c r="P208" s="130">
        <f t="shared" si="9"/>
        <v>0</v>
      </c>
      <c r="Q208" s="130">
        <f t="shared" si="10"/>
        <v>0</v>
      </c>
      <c r="R208" s="131">
        <f t="shared" si="11"/>
        <v>0</v>
      </c>
    </row>
    <row r="209" spans="1:18" ht="13" x14ac:dyDescent="0.3">
      <c r="A209" s="53"/>
      <c r="B209" s="54"/>
      <c r="C209" s="55"/>
      <c r="D209" s="56"/>
      <c r="E209" s="56"/>
      <c r="F209" s="57"/>
      <c r="G209" s="20"/>
      <c r="H209" s="19"/>
      <c r="I209" s="19"/>
      <c r="J209" s="19"/>
      <c r="K209" s="125">
        <f t="shared" si="12"/>
        <v>0</v>
      </c>
      <c r="L209" s="18"/>
      <c r="M209" s="17"/>
      <c r="N209" s="18"/>
      <c r="O209" s="17"/>
      <c r="P209" s="130">
        <f t="shared" si="9"/>
        <v>0</v>
      </c>
      <c r="Q209" s="130">
        <f t="shared" si="10"/>
        <v>0</v>
      </c>
      <c r="R209" s="131">
        <f t="shared" si="11"/>
        <v>0</v>
      </c>
    </row>
    <row r="210" spans="1:18" ht="13" x14ac:dyDescent="0.3">
      <c r="A210" s="53"/>
      <c r="B210" s="54"/>
      <c r="C210" s="55"/>
      <c r="D210" s="56"/>
      <c r="E210" s="56"/>
      <c r="F210" s="57"/>
      <c r="G210" s="20"/>
      <c r="H210" s="19"/>
      <c r="I210" s="19"/>
      <c r="J210" s="19"/>
      <c r="K210" s="125">
        <f t="shared" si="12"/>
        <v>0</v>
      </c>
      <c r="L210" s="18"/>
      <c r="M210" s="17"/>
      <c r="N210" s="18"/>
      <c r="O210" s="17"/>
      <c r="P210" s="130">
        <f t="shared" ref="P210:P273" si="13">MROUND(L210*D210*1,0.05)</f>
        <v>0</v>
      </c>
      <c r="Q210" s="130">
        <f t="shared" ref="Q210:Q273" si="14">IFERROR(MROUND(N210*K210/G210,0.05),0)</f>
        <v>0</v>
      </c>
      <c r="R210" s="131">
        <f t="shared" ref="R210:R273" si="15">IFERROR(MROUND((G210-L210-N210)*K210/G210,0.05),0)</f>
        <v>0</v>
      </c>
    </row>
    <row r="211" spans="1:18" ht="13" x14ac:dyDescent="0.3">
      <c r="A211" s="53"/>
      <c r="B211" s="54"/>
      <c r="C211" s="55"/>
      <c r="D211" s="56"/>
      <c r="E211" s="56"/>
      <c r="F211" s="57"/>
      <c r="G211" s="20"/>
      <c r="H211" s="19"/>
      <c r="I211" s="19"/>
      <c r="J211" s="19"/>
      <c r="K211" s="125">
        <f t="shared" si="12"/>
        <v>0</v>
      </c>
      <c r="L211" s="18"/>
      <c r="M211" s="17"/>
      <c r="N211" s="18"/>
      <c r="O211" s="17"/>
      <c r="P211" s="130">
        <f t="shared" si="13"/>
        <v>0</v>
      </c>
      <c r="Q211" s="130">
        <f t="shared" si="14"/>
        <v>0</v>
      </c>
      <c r="R211" s="131">
        <f t="shared" si="15"/>
        <v>0</v>
      </c>
    </row>
    <row r="212" spans="1:18" ht="13" x14ac:dyDescent="0.3">
      <c r="A212" s="53"/>
      <c r="B212" s="54"/>
      <c r="C212" s="55"/>
      <c r="D212" s="56"/>
      <c r="E212" s="56"/>
      <c r="F212" s="57"/>
      <c r="G212" s="20"/>
      <c r="H212" s="19"/>
      <c r="I212" s="19"/>
      <c r="J212" s="19"/>
      <c r="K212" s="125">
        <f t="shared" si="12"/>
        <v>0</v>
      </c>
      <c r="L212" s="18"/>
      <c r="M212" s="17"/>
      <c r="N212" s="18"/>
      <c r="O212" s="17"/>
      <c r="P212" s="130">
        <f t="shared" si="13"/>
        <v>0</v>
      </c>
      <c r="Q212" s="130">
        <f t="shared" si="14"/>
        <v>0</v>
      </c>
      <c r="R212" s="131">
        <f t="shared" si="15"/>
        <v>0</v>
      </c>
    </row>
    <row r="213" spans="1:18" ht="13" x14ac:dyDescent="0.3">
      <c r="A213" s="53"/>
      <c r="B213" s="54"/>
      <c r="C213" s="55"/>
      <c r="D213" s="56"/>
      <c r="E213" s="56"/>
      <c r="F213" s="57"/>
      <c r="G213" s="20"/>
      <c r="H213" s="19"/>
      <c r="I213" s="19"/>
      <c r="J213" s="19"/>
      <c r="K213" s="125">
        <f t="shared" si="12"/>
        <v>0</v>
      </c>
      <c r="L213" s="18"/>
      <c r="M213" s="17"/>
      <c r="N213" s="18"/>
      <c r="O213" s="17"/>
      <c r="P213" s="130">
        <f t="shared" si="13"/>
        <v>0</v>
      </c>
      <c r="Q213" s="130">
        <f t="shared" si="14"/>
        <v>0</v>
      </c>
      <c r="R213" s="131">
        <f t="shared" si="15"/>
        <v>0</v>
      </c>
    </row>
    <row r="214" spans="1:18" ht="13" x14ac:dyDescent="0.3">
      <c r="A214" s="53"/>
      <c r="B214" s="54"/>
      <c r="C214" s="55"/>
      <c r="D214" s="56"/>
      <c r="E214" s="56"/>
      <c r="F214" s="57"/>
      <c r="G214" s="20"/>
      <c r="H214" s="19"/>
      <c r="I214" s="19"/>
      <c r="J214" s="19"/>
      <c r="K214" s="125">
        <f t="shared" si="12"/>
        <v>0</v>
      </c>
      <c r="L214" s="18"/>
      <c r="M214" s="17"/>
      <c r="N214" s="18"/>
      <c r="O214" s="17"/>
      <c r="P214" s="130">
        <f t="shared" si="13"/>
        <v>0</v>
      </c>
      <c r="Q214" s="130">
        <f t="shared" si="14"/>
        <v>0</v>
      </c>
      <c r="R214" s="131">
        <f t="shared" si="15"/>
        <v>0</v>
      </c>
    </row>
    <row r="215" spans="1:18" ht="13" x14ac:dyDescent="0.3">
      <c r="A215" s="53"/>
      <c r="B215" s="54"/>
      <c r="C215" s="55"/>
      <c r="D215" s="56"/>
      <c r="E215" s="56"/>
      <c r="F215" s="57"/>
      <c r="G215" s="20"/>
      <c r="H215" s="19"/>
      <c r="I215" s="19"/>
      <c r="J215" s="19"/>
      <c r="K215" s="125">
        <f t="shared" si="12"/>
        <v>0</v>
      </c>
      <c r="L215" s="18"/>
      <c r="M215" s="17"/>
      <c r="N215" s="18"/>
      <c r="O215" s="17"/>
      <c r="P215" s="130">
        <f t="shared" si="13"/>
        <v>0</v>
      </c>
      <c r="Q215" s="130">
        <f t="shared" si="14"/>
        <v>0</v>
      </c>
      <c r="R215" s="131">
        <f t="shared" si="15"/>
        <v>0</v>
      </c>
    </row>
    <row r="216" spans="1:18" ht="13" x14ac:dyDescent="0.3">
      <c r="A216" s="53"/>
      <c r="B216" s="54"/>
      <c r="C216" s="55"/>
      <c r="D216" s="56"/>
      <c r="E216" s="56"/>
      <c r="F216" s="57"/>
      <c r="G216" s="20"/>
      <c r="H216" s="19"/>
      <c r="I216" s="19"/>
      <c r="J216" s="19"/>
      <c r="K216" s="125">
        <f t="shared" si="12"/>
        <v>0</v>
      </c>
      <c r="L216" s="18"/>
      <c r="M216" s="17"/>
      <c r="N216" s="18"/>
      <c r="O216" s="17"/>
      <c r="P216" s="130">
        <f t="shared" si="13"/>
        <v>0</v>
      </c>
      <c r="Q216" s="130">
        <f t="shared" si="14"/>
        <v>0</v>
      </c>
      <c r="R216" s="131">
        <f t="shared" si="15"/>
        <v>0</v>
      </c>
    </row>
    <row r="217" spans="1:18" ht="13" x14ac:dyDescent="0.3">
      <c r="A217" s="53"/>
      <c r="B217" s="54"/>
      <c r="C217" s="55"/>
      <c r="D217" s="56"/>
      <c r="E217" s="56"/>
      <c r="F217" s="57"/>
      <c r="G217" s="20"/>
      <c r="H217" s="19"/>
      <c r="I217" s="19"/>
      <c r="J217" s="19"/>
      <c r="K217" s="125">
        <f t="shared" si="12"/>
        <v>0</v>
      </c>
      <c r="L217" s="18"/>
      <c r="M217" s="17"/>
      <c r="N217" s="18"/>
      <c r="O217" s="17"/>
      <c r="P217" s="130">
        <f t="shared" si="13"/>
        <v>0</v>
      </c>
      <c r="Q217" s="130">
        <f t="shared" si="14"/>
        <v>0</v>
      </c>
      <c r="R217" s="131">
        <f t="shared" si="15"/>
        <v>0</v>
      </c>
    </row>
    <row r="218" spans="1:18" ht="13" x14ac:dyDescent="0.3">
      <c r="A218" s="53"/>
      <c r="B218" s="54"/>
      <c r="C218" s="55"/>
      <c r="D218" s="56"/>
      <c r="E218" s="56"/>
      <c r="F218" s="57"/>
      <c r="G218" s="20"/>
      <c r="H218" s="19"/>
      <c r="I218" s="19"/>
      <c r="J218" s="19"/>
      <c r="K218" s="125">
        <f t="shared" si="12"/>
        <v>0</v>
      </c>
      <c r="L218" s="18"/>
      <c r="M218" s="17"/>
      <c r="N218" s="18"/>
      <c r="O218" s="17"/>
      <c r="P218" s="130">
        <f t="shared" si="13"/>
        <v>0</v>
      </c>
      <c r="Q218" s="130">
        <f t="shared" si="14"/>
        <v>0</v>
      </c>
      <c r="R218" s="131">
        <f t="shared" si="15"/>
        <v>0</v>
      </c>
    </row>
    <row r="219" spans="1:18" ht="13" x14ac:dyDescent="0.3">
      <c r="A219" s="53"/>
      <c r="B219" s="54"/>
      <c r="C219" s="55"/>
      <c r="D219" s="56"/>
      <c r="E219" s="56"/>
      <c r="F219" s="57"/>
      <c r="G219" s="20"/>
      <c r="H219" s="19"/>
      <c r="I219" s="19"/>
      <c r="J219" s="19"/>
      <c r="K219" s="125">
        <f t="shared" si="12"/>
        <v>0</v>
      </c>
      <c r="L219" s="18"/>
      <c r="M219" s="17"/>
      <c r="N219" s="18"/>
      <c r="O219" s="17"/>
      <c r="P219" s="130">
        <f t="shared" si="13"/>
        <v>0</v>
      </c>
      <c r="Q219" s="130">
        <f t="shared" si="14"/>
        <v>0</v>
      </c>
      <c r="R219" s="131">
        <f t="shared" si="15"/>
        <v>0</v>
      </c>
    </row>
    <row r="220" spans="1:18" ht="13" x14ac:dyDescent="0.3">
      <c r="A220" s="53"/>
      <c r="B220" s="54"/>
      <c r="C220" s="55"/>
      <c r="D220" s="56"/>
      <c r="E220" s="56"/>
      <c r="F220" s="57"/>
      <c r="G220" s="20"/>
      <c r="H220" s="19"/>
      <c r="I220" s="19"/>
      <c r="J220" s="19"/>
      <c r="K220" s="125">
        <f t="shared" si="12"/>
        <v>0</v>
      </c>
      <c r="L220" s="18"/>
      <c r="M220" s="17"/>
      <c r="N220" s="18"/>
      <c r="O220" s="17"/>
      <c r="P220" s="130">
        <f t="shared" si="13"/>
        <v>0</v>
      </c>
      <c r="Q220" s="130">
        <f t="shared" si="14"/>
        <v>0</v>
      </c>
      <c r="R220" s="131">
        <f t="shared" si="15"/>
        <v>0</v>
      </c>
    </row>
    <row r="221" spans="1:18" ht="13" x14ac:dyDescent="0.3">
      <c r="A221" s="53"/>
      <c r="B221" s="54"/>
      <c r="C221" s="55"/>
      <c r="D221" s="56"/>
      <c r="E221" s="56"/>
      <c r="F221" s="57"/>
      <c r="G221" s="20"/>
      <c r="H221" s="19"/>
      <c r="I221" s="19"/>
      <c r="J221" s="19"/>
      <c r="K221" s="125">
        <f t="shared" si="12"/>
        <v>0</v>
      </c>
      <c r="L221" s="18"/>
      <c r="M221" s="17"/>
      <c r="N221" s="18"/>
      <c r="O221" s="17"/>
      <c r="P221" s="130">
        <f t="shared" si="13"/>
        <v>0</v>
      </c>
      <c r="Q221" s="130">
        <f t="shared" si="14"/>
        <v>0</v>
      </c>
      <c r="R221" s="131">
        <f t="shared" si="15"/>
        <v>0</v>
      </c>
    </row>
    <row r="222" spans="1:18" ht="13" x14ac:dyDescent="0.3">
      <c r="A222" s="53"/>
      <c r="B222" s="54"/>
      <c r="C222" s="55"/>
      <c r="D222" s="56"/>
      <c r="E222" s="56"/>
      <c r="F222" s="57"/>
      <c r="G222" s="20"/>
      <c r="H222" s="19"/>
      <c r="I222" s="19"/>
      <c r="J222" s="19"/>
      <c r="K222" s="125">
        <f t="shared" si="12"/>
        <v>0</v>
      </c>
      <c r="L222" s="18"/>
      <c r="M222" s="17"/>
      <c r="N222" s="18"/>
      <c r="O222" s="17"/>
      <c r="P222" s="130">
        <f t="shared" si="13"/>
        <v>0</v>
      </c>
      <c r="Q222" s="130">
        <f t="shared" si="14"/>
        <v>0</v>
      </c>
      <c r="R222" s="131">
        <f t="shared" si="15"/>
        <v>0</v>
      </c>
    </row>
    <row r="223" spans="1:18" ht="13" x14ac:dyDescent="0.3">
      <c r="A223" s="53"/>
      <c r="B223" s="54"/>
      <c r="C223" s="55"/>
      <c r="D223" s="56"/>
      <c r="E223" s="56"/>
      <c r="F223" s="57"/>
      <c r="G223" s="20"/>
      <c r="H223" s="19"/>
      <c r="I223" s="19"/>
      <c r="J223" s="19"/>
      <c r="K223" s="125">
        <f t="shared" si="12"/>
        <v>0</v>
      </c>
      <c r="L223" s="18"/>
      <c r="M223" s="17"/>
      <c r="N223" s="18"/>
      <c r="O223" s="17"/>
      <c r="P223" s="130">
        <f t="shared" si="13"/>
        <v>0</v>
      </c>
      <c r="Q223" s="130">
        <f t="shared" si="14"/>
        <v>0</v>
      </c>
      <c r="R223" s="131">
        <f t="shared" si="15"/>
        <v>0</v>
      </c>
    </row>
    <row r="224" spans="1:18" ht="13" x14ac:dyDescent="0.3">
      <c r="A224" s="53"/>
      <c r="B224" s="54"/>
      <c r="C224" s="55"/>
      <c r="D224" s="56"/>
      <c r="E224" s="56"/>
      <c r="F224" s="57"/>
      <c r="G224" s="20"/>
      <c r="H224" s="19"/>
      <c r="I224" s="19"/>
      <c r="J224" s="19"/>
      <c r="K224" s="125">
        <f t="shared" si="12"/>
        <v>0</v>
      </c>
      <c r="L224" s="18"/>
      <c r="M224" s="17"/>
      <c r="N224" s="18"/>
      <c r="O224" s="17"/>
      <c r="P224" s="130">
        <f t="shared" si="13"/>
        <v>0</v>
      </c>
      <c r="Q224" s="130">
        <f t="shared" si="14"/>
        <v>0</v>
      </c>
      <c r="R224" s="131">
        <f t="shared" si="15"/>
        <v>0</v>
      </c>
    </row>
    <row r="225" spans="1:18" ht="13" x14ac:dyDescent="0.3">
      <c r="A225" s="53"/>
      <c r="B225" s="54"/>
      <c r="C225" s="55"/>
      <c r="D225" s="56"/>
      <c r="E225" s="56"/>
      <c r="F225" s="57"/>
      <c r="G225" s="20"/>
      <c r="H225" s="19"/>
      <c r="I225" s="19"/>
      <c r="J225" s="19"/>
      <c r="K225" s="125">
        <f t="shared" si="12"/>
        <v>0</v>
      </c>
      <c r="L225" s="18"/>
      <c r="M225" s="17"/>
      <c r="N225" s="18"/>
      <c r="O225" s="17"/>
      <c r="P225" s="130">
        <f t="shared" si="13"/>
        <v>0</v>
      </c>
      <c r="Q225" s="130">
        <f t="shared" si="14"/>
        <v>0</v>
      </c>
      <c r="R225" s="131">
        <f t="shared" si="15"/>
        <v>0</v>
      </c>
    </row>
    <row r="226" spans="1:18" ht="13" x14ac:dyDescent="0.3">
      <c r="A226" s="53"/>
      <c r="B226" s="54"/>
      <c r="C226" s="55"/>
      <c r="D226" s="56"/>
      <c r="E226" s="56"/>
      <c r="F226" s="57"/>
      <c r="G226" s="20"/>
      <c r="H226" s="19"/>
      <c r="I226" s="19"/>
      <c r="J226" s="19"/>
      <c r="K226" s="125">
        <f t="shared" si="12"/>
        <v>0</v>
      </c>
      <c r="L226" s="18"/>
      <c r="M226" s="17"/>
      <c r="N226" s="18"/>
      <c r="O226" s="17"/>
      <c r="P226" s="130">
        <f t="shared" si="13"/>
        <v>0</v>
      </c>
      <c r="Q226" s="130">
        <f t="shared" si="14"/>
        <v>0</v>
      </c>
      <c r="R226" s="131">
        <f t="shared" si="15"/>
        <v>0</v>
      </c>
    </row>
    <row r="227" spans="1:18" ht="13" x14ac:dyDescent="0.3">
      <c r="A227" s="53"/>
      <c r="B227" s="54"/>
      <c r="C227" s="55"/>
      <c r="D227" s="56"/>
      <c r="E227" s="56"/>
      <c r="F227" s="57"/>
      <c r="G227" s="20"/>
      <c r="H227" s="19"/>
      <c r="I227" s="19"/>
      <c r="J227" s="19"/>
      <c r="K227" s="125">
        <f t="shared" si="12"/>
        <v>0</v>
      </c>
      <c r="L227" s="18"/>
      <c r="M227" s="17"/>
      <c r="N227" s="18"/>
      <c r="O227" s="17"/>
      <c r="P227" s="130">
        <f t="shared" si="13"/>
        <v>0</v>
      </c>
      <c r="Q227" s="130">
        <f t="shared" si="14"/>
        <v>0</v>
      </c>
      <c r="R227" s="131">
        <f t="shared" si="15"/>
        <v>0</v>
      </c>
    </row>
    <row r="228" spans="1:18" ht="13" x14ac:dyDescent="0.3">
      <c r="A228" s="53"/>
      <c r="B228" s="54"/>
      <c r="C228" s="55"/>
      <c r="D228" s="56"/>
      <c r="E228" s="56"/>
      <c r="F228" s="57"/>
      <c r="G228" s="20"/>
      <c r="H228" s="19"/>
      <c r="I228" s="19"/>
      <c r="J228" s="19"/>
      <c r="K228" s="125">
        <f t="shared" si="12"/>
        <v>0</v>
      </c>
      <c r="L228" s="18"/>
      <c r="M228" s="17"/>
      <c r="N228" s="18"/>
      <c r="O228" s="17"/>
      <c r="P228" s="130">
        <f t="shared" si="13"/>
        <v>0</v>
      </c>
      <c r="Q228" s="130">
        <f t="shared" si="14"/>
        <v>0</v>
      </c>
      <c r="R228" s="131">
        <f t="shared" si="15"/>
        <v>0</v>
      </c>
    </row>
    <row r="229" spans="1:18" ht="13" x14ac:dyDescent="0.3">
      <c r="A229" s="53"/>
      <c r="B229" s="54"/>
      <c r="C229" s="55"/>
      <c r="D229" s="56"/>
      <c r="E229" s="56"/>
      <c r="F229" s="57"/>
      <c r="G229" s="20"/>
      <c r="H229" s="19"/>
      <c r="I229" s="19"/>
      <c r="J229" s="19"/>
      <c r="K229" s="125">
        <f t="shared" si="12"/>
        <v>0</v>
      </c>
      <c r="L229" s="18"/>
      <c r="M229" s="17"/>
      <c r="N229" s="18"/>
      <c r="O229" s="17"/>
      <c r="P229" s="130">
        <f t="shared" si="13"/>
        <v>0</v>
      </c>
      <c r="Q229" s="130">
        <f t="shared" si="14"/>
        <v>0</v>
      </c>
      <c r="R229" s="131">
        <f t="shared" si="15"/>
        <v>0</v>
      </c>
    </row>
    <row r="230" spans="1:18" ht="13" x14ac:dyDescent="0.3">
      <c r="A230" s="53"/>
      <c r="B230" s="54"/>
      <c r="C230" s="55"/>
      <c r="D230" s="56"/>
      <c r="E230" s="56"/>
      <c r="F230" s="57"/>
      <c r="G230" s="20"/>
      <c r="H230" s="19"/>
      <c r="I230" s="19"/>
      <c r="J230" s="19"/>
      <c r="K230" s="125">
        <f t="shared" si="12"/>
        <v>0</v>
      </c>
      <c r="L230" s="18"/>
      <c r="M230" s="17"/>
      <c r="N230" s="18"/>
      <c r="O230" s="17"/>
      <c r="P230" s="130">
        <f t="shared" si="13"/>
        <v>0</v>
      </c>
      <c r="Q230" s="130">
        <f t="shared" si="14"/>
        <v>0</v>
      </c>
      <c r="R230" s="131">
        <f t="shared" si="15"/>
        <v>0</v>
      </c>
    </row>
    <row r="231" spans="1:18" ht="13" x14ac:dyDescent="0.3">
      <c r="A231" s="53"/>
      <c r="B231" s="54"/>
      <c r="C231" s="55"/>
      <c r="D231" s="56"/>
      <c r="E231" s="56"/>
      <c r="F231" s="57"/>
      <c r="G231" s="20"/>
      <c r="H231" s="19"/>
      <c r="I231" s="19"/>
      <c r="J231" s="19"/>
      <c r="K231" s="125">
        <f t="shared" si="12"/>
        <v>0</v>
      </c>
      <c r="L231" s="18"/>
      <c r="M231" s="17"/>
      <c r="N231" s="18"/>
      <c r="O231" s="17"/>
      <c r="P231" s="130">
        <f t="shared" si="13"/>
        <v>0</v>
      </c>
      <c r="Q231" s="130">
        <f t="shared" si="14"/>
        <v>0</v>
      </c>
      <c r="R231" s="131">
        <f t="shared" si="15"/>
        <v>0</v>
      </c>
    </row>
    <row r="232" spans="1:18" ht="13" x14ac:dyDescent="0.3">
      <c r="A232" s="53"/>
      <c r="B232" s="54"/>
      <c r="C232" s="55"/>
      <c r="D232" s="56"/>
      <c r="E232" s="56"/>
      <c r="F232" s="57"/>
      <c r="G232" s="20"/>
      <c r="H232" s="19"/>
      <c r="I232" s="19"/>
      <c r="J232" s="19"/>
      <c r="K232" s="125">
        <f t="shared" si="12"/>
        <v>0</v>
      </c>
      <c r="L232" s="18"/>
      <c r="M232" s="17"/>
      <c r="N232" s="18"/>
      <c r="O232" s="17"/>
      <c r="P232" s="130">
        <f t="shared" si="13"/>
        <v>0</v>
      </c>
      <c r="Q232" s="130">
        <f t="shared" si="14"/>
        <v>0</v>
      </c>
      <c r="R232" s="131">
        <f t="shared" si="15"/>
        <v>0</v>
      </c>
    </row>
    <row r="233" spans="1:18" ht="13" x14ac:dyDescent="0.3">
      <c r="A233" s="53"/>
      <c r="B233" s="54"/>
      <c r="C233" s="55"/>
      <c r="D233" s="56"/>
      <c r="E233" s="56"/>
      <c r="F233" s="57"/>
      <c r="G233" s="20"/>
      <c r="H233" s="19"/>
      <c r="I233" s="19"/>
      <c r="J233" s="19"/>
      <c r="K233" s="125">
        <f t="shared" si="12"/>
        <v>0</v>
      </c>
      <c r="L233" s="18"/>
      <c r="M233" s="17"/>
      <c r="N233" s="18"/>
      <c r="O233" s="17"/>
      <c r="P233" s="130">
        <f t="shared" si="13"/>
        <v>0</v>
      </c>
      <c r="Q233" s="130">
        <f t="shared" si="14"/>
        <v>0</v>
      </c>
      <c r="R233" s="131">
        <f t="shared" si="15"/>
        <v>0</v>
      </c>
    </row>
    <row r="234" spans="1:18" ht="13" x14ac:dyDescent="0.3">
      <c r="A234" s="53"/>
      <c r="B234" s="54"/>
      <c r="C234" s="55"/>
      <c r="D234" s="56"/>
      <c r="E234" s="56"/>
      <c r="F234" s="57"/>
      <c r="G234" s="20"/>
      <c r="H234" s="19"/>
      <c r="I234" s="19"/>
      <c r="J234" s="19"/>
      <c r="K234" s="125">
        <f t="shared" si="12"/>
        <v>0</v>
      </c>
      <c r="L234" s="18"/>
      <c r="M234" s="17"/>
      <c r="N234" s="18"/>
      <c r="O234" s="17"/>
      <c r="P234" s="130">
        <f t="shared" si="13"/>
        <v>0</v>
      </c>
      <c r="Q234" s="130">
        <f t="shared" si="14"/>
        <v>0</v>
      </c>
      <c r="R234" s="131">
        <f t="shared" si="15"/>
        <v>0</v>
      </c>
    </row>
    <row r="235" spans="1:18" ht="13" x14ac:dyDescent="0.3">
      <c r="A235" s="53"/>
      <c r="B235" s="54"/>
      <c r="C235" s="55"/>
      <c r="D235" s="56"/>
      <c r="E235" s="56"/>
      <c r="F235" s="57"/>
      <c r="G235" s="20"/>
      <c r="H235" s="19"/>
      <c r="I235" s="19"/>
      <c r="J235" s="19"/>
      <c r="K235" s="125">
        <f t="shared" si="12"/>
        <v>0</v>
      </c>
      <c r="L235" s="18"/>
      <c r="M235" s="17"/>
      <c r="N235" s="18"/>
      <c r="O235" s="17"/>
      <c r="P235" s="130">
        <f t="shared" si="13"/>
        <v>0</v>
      </c>
      <c r="Q235" s="130">
        <f t="shared" si="14"/>
        <v>0</v>
      </c>
      <c r="R235" s="131">
        <f t="shared" si="15"/>
        <v>0</v>
      </c>
    </row>
    <row r="236" spans="1:18" ht="13" x14ac:dyDescent="0.3">
      <c r="A236" s="53"/>
      <c r="B236" s="54"/>
      <c r="C236" s="55"/>
      <c r="D236" s="56"/>
      <c r="E236" s="56"/>
      <c r="F236" s="57"/>
      <c r="G236" s="20"/>
      <c r="H236" s="19"/>
      <c r="I236" s="19"/>
      <c r="J236" s="19"/>
      <c r="K236" s="125">
        <f t="shared" si="12"/>
        <v>0</v>
      </c>
      <c r="L236" s="18"/>
      <c r="M236" s="17"/>
      <c r="N236" s="18"/>
      <c r="O236" s="17"/>
      <c r="P236" s="130">
        <f t="shared" si="13"/>
        <v>0</v>
      </c>
      <c r="Q236" s="130">
        <f t="shared" si="14"/>
        <v>0</v>
      </c>
      <c r="R236" s="131">
        <f t="shared" si="15"/>
        <v>0</v>
      </c>
    </row>
    <row r="237" spans="1:18" ht="13" x14ac:dyDescent="0.3">
      <c r="A237" s="53"/>
      <c r="B237" s="54"/>
      <c r="C237" s="55"/>
      <c r="D237" s="56"/>
      <c r="E237" s="56"/>
      <c r="F237" s="57"/>
      <c r="G237" s="20"/>
      <c r="H237" s="19"/>
      <c r="I237" s="19"/>
      <c r="J237" s="19"/>
      <c r="K237" s="125">
        <f t="shared" si="12"/>
        <v>0</v>
      </c>
      <c r="L237" s="18"/>
      <c r="M237" s="17"/>
      <c r="N237" s="18"/>
      <c r="O237" s="17"/>
      <c r="P237" s="130">
        <f t="shared" si="13"/>
        <v>0</v>
      </c>
      <c r="Q237" s="130">
        <f t="shared" si="14"/>
        <v>0</v>
      </c>
      <c r="R237" s="131">
        <f t="shared" si="15"/>
        <v>0</v>
      </c>
    </row>
    <row r="238" spans="1:18" ht="13" x14ac:dyDescent="0.3">
      <c r="A238" s="53"/>
      <c r="B238" s="54"/>
      <c r="C238" s="55"/>
      <c r="D238" s="56"/>
      <c r="E238" s="56"/>
      <c r="F238" s="57"/>
      <c r="G238" s="20"/>
      <c r="H238" s="19"/>
      <c r="I238" s="19"/>
      <c r="J238" s="19"/>
      <c r="K238" s="125">
        <f t="shared" si="12"/>
        <v>0</v>
      </c>
      <c r="L238" s="18"/>
      <c r="M238" s="17"/>
      <c r="N238" s="18"/>
      <c r="O238" s="17"/>
      <c r="P238" s="130">
        <f t="shared" si="13"/>
        <v>0</v>
      </c>
      <c r="Q238" s="130">
        <f t="shared" si="14"/>
        <v>0</v>
      </c>
      <c r="R238" s="131">
        <f t="shared" si="15"/>
        <v>0</v>
      </c>
    </row>
    <row r="239" spans="1:18" ht="13" x14ac:dyDescent="0.3">
      <c r="A239" s="53"/>
      <c r="B239" s="54"/>
      <c r="C239" s="55"/>
      <c r="D239" s="56"/>
      <c r="E239" s="56"/>
      <c r="F239" s="57"/>
      <c r="G239" s="20"/>
      <c r="H239" s="19"/>
      <c r="I239" s="19"/>
      <c r="J239" s="19"/>
      <c r="K239" s="125">
        <f t="shared" si="12"/>
        <v>0</v>
      </c>
      <c r="L239" s="18"/>
      <c r="M239" s="17"/>
      <c r="N239" s="18"/>
      <c r="O239" s="17"/>
      <c r="P239" s="130">
        <f t="shared" si="13"/>
        <v>0</v>
      </c>
      <c r="Q239" s="130">
        <f t="shared" si="14"/>
        <v>0</v>
      </c>
      <c r="R239" s="131">
        <f t="shared" si="15"/>
        <v>0</v>
      </c>
    </row>
    <row r="240" spans="1:18" ht="13" x14ac:dyDescent="0.3">
      <c r="A240" s="53"/>
      <c r="B240" s="54"/>
      <c r="C240" s="55"/>
      <c r="D240" s="56"/>
      <c r="E240" s="56"/>
      <c r="F240" s="57"/>
      <c r="G240" s="20"/>
      <c r="H240" s="19"/>
      <c r="I240" s="19"/>
      <c r="J240" s="19"/>
      <c r="K240" s="125">
        <f t="shared" si="12"/>
        <v>0</v>
      </c>
      <c r="L240" s="18"/>
      <c r="M240" s="17"/>
      <c r="N240" s="18"/>
      <c r="O240" s="17"/>
      <c r="P240" s="130">
        <f t="shared" si="13"/>
        <v>0</v>
      </c>
      <c r="Q240" s="130">
        <f t="shared" si="14"/>
        <v>0</v>
      </c>
      <c r="R240" s="131">
        <f t="shared" si="15"/>
        <v>0</v>
      </c>
    </row>
    <row r="241" spans="1:18" ht="13" x14ac:dyDescent="0.3">
      <c r="A241" s="53"/>
      <c r="B241" s="54"/>
      <c r="C241" s="55"/>
      <c r="D241" s="56"/>
      <c r="E241" s="56"/>
      <c r="F241" s="57"/>
      <c r="G241" s="20"/>
      <c r="H241" s="19"/>
      <c r="I241" s="19"/>
      <c r="J241" s="19"/>
      <c r="K241" s="125">
        <f t="shared" si="12"/>
        <v>0</v>
      </c>
      <c r="L241" s="18"/>
      <c r="M241" s="17"/>
      <c r="N241" s="18"/>
      <c r="O241" s="17"/>
      <c r="P241" s="130">
        <f t="shared" si="13"/>
        <v>0</v>
      </c>
      <c r="Q241" s="130">
        <f t="shared" si="14"/>
        <v>0</v>
      </c>
      <c r="R241" s="131">
        <f t="shared" si="15"/>
        <v>0</v>
      </c>
    </row>
    <row r="242" spans="1:18" ht="13" x14ac:dyDescent="0.3">
      <c r="A242" s="53"/>
      <c r="B242" s="54"/>
      <c r="C242" s="55"/>
      <c r="D242" s="56"/>
      <c r="E242" s="56"/>
      <c r="F242" s="57"/>
      <c r="G242" s="20"/>
      <c r="H242" s="19"/>
      <c r="I242" s="19"/>
      <c r="J242" s="19"/>
      <c r="K242" s="125">
        <f t="shared" si="12"/>
        <v>0</v>
      </c>
      <c r="L242" s="18"/>
      <c r="M242" s="17"/>
      <c r="N242" s="18"/>
      <c r="O242" s="17"/>
      <c r="P242" s="130">
        <f t="shared" si="13"/>
        <v>0</v>
      </c>
      <c r="Q242" s="130">
        <f t="shared" si="14"/>
        <v>0</v>
      </c>
      <c r="R242" s="131">
        <f t="shared" si="15"/>
        <v>0</v>
      </c>
    </row>
    <row r="243" spans="1:18" ht="13" x14ac:dyDescent="0.3">
      <c r="A243" s="53"/>
      <c r="B243" s="54"/>
      <c r="C243" s="55"/>
      <c r="D243" s="56"/>
      <c r="E243" s="56"/>
      <c r="F243" s="57"/>
      <c r="G243" s="20"/>
      <c r="H243" s="19"/>
      <c r="I243" s="19"/>
      <c r="J243" s="19"/>
      <c r="K243" s="125">
        <f t="shared" ref="K243:K306" si="16">H243-I243-J243</f>
        <v>0</v>
      </c>
      <c r="L243" s="18"/>
      <c r="M243" s="17"/>
      <c r="N243" s="18"/>
      <c r="O243" s="17"/>
      <c r="P243" s="130">
        <f t="shared" si="13"/>
        <v>0</v>
      </c>
      <c r="Q243" s="130">
        <f t="shared" si="14"/>
        <v>0</v>
      </c>
      <c r="R243" s="131">
        <f t="shared" si="15"/>
        <v>0</v>
      </c>
    </row>
    <row r="244" spans="1:18" ht="13" x14ac:dyDescent="0.3">
      <c r="A244" s="53"/>
      <c r="B244" s="54"/>
      <c r="C244" s="55"/>
      <c r="D244" s="56"/>
      <c r="E244" s="56"/>
      <c r="F244" s="57"/>
      <c r="G244" s="20"/>
      <c r="H244" s="19"/>
      <c r="I244" s="19"/>
      <c r="J244" s="19"/>
      <c r="K244" s="125">
        <f t="shared" si="16"/>
        <v>0</v>
      </c>
      <c r="L244" s="18"/>
      <c r="M244" s="17"/>
      <c r="N244" s="18"/>
      <c r="O244" s="17"/>
      <c r="P244" s="130">
        <f t="shared" si="13"/>
        <v>0</v>
      </c>
      <c r="Q244" s="130">
        <f t="shared" si="14"/>
        <v>0</v>
      </c>
      <c r="R244" s="131">
        <f t="shared" si="15"/>
        <v>0</v>
      </c>
    </row>
    <row r="245" spans="1:18" ht="13" x14ac:dyDescent="0.3">
      <c r="A245" s="53"/>
      <c r="B245" s="54"/>
      <c r="C245" s="55"/>
      <c r="D245" s="56"/>
      <c r="E245" s="56"/>
      <c r="F245" s="57"/>
      <c r="G245" s="20"/>
      <c r="H245" s="19"/>
      <c r="I245" s="19"/>
      <c r="J245" s="19"/>
      <c r="K245" s="125">
        <f t="shared" si="16"/>
        <v>0</v>
      </c>
      <c r="L245" s="18"/>
      <c r="M245" s="17"/>
      <c r="N245" s="18"/>
      <c r="O245" s="17"/>
      <c r="P245" s="130">
        <f t="shared" si="13"/>
        <v>0</v>
      </c>
      <c r="Q245" s="130">
        <f t="shared" si="14"/>
        <v>0</v>
      </c>
      <c r="R245" s="131">
        <f t="shared" si="15"/>
        <v>0</v>
      </c>
    </row>
    <row r="246" spans="1:18" ht="13" x14ac:dyDescent="0.3">
      <c r="A246" s="53"/>
      <c r="B246" s="54"/>
      <c r="C246" s="55"/>
      <c r="D246" s="56"/>
      <c r="E246" s="56"/>
      <c r="F246" s="57"/>
      <c r="G246" s="20"/>
      <c r="H246" s="19"/>
      <c r="I246" s="19"/>
      <c r="J246" s="19"/>
      <c r="K246" s="125">
        <f t="shared" si="16"/>
        <v>0</v>
      </c>
      <c r="L246" s="18"/>
      <c r="M246" s="17"/>
      <c r="N246" s="18"/>
      <c r="O246" s="17"/>
      <c r="P246" s="130">
        <f t="shared" si="13"/>
        <v>0</v>
      </c>
      <c r="Q246" s="130">
        <f t="shared" si="14"/>
        <v>0</v>
      </c>
      <c r="R246" s="131">
        <f t="shared" si="15"/>
        <v>0</v>
      </c>
    </row>
    <row r="247" spans="1:18" ht="13" x14ac:dyDescent="0.3">
      <c r="A247" s="53"/>
      <c r="B247" s="54"/>
      <c r="C247" s="55"/>
      <c r="D247" s="56"/>
      <c r="E247" s="56"/>
      <c r="F247" s="57"/>
      <c r="G247" s="20"/>
      <c r="H247" s="19"/>
      <c r="I247" s="19"/>
      <c r="J247" s="19"/>
      <c r="K247" s="125">
        <f t="shared" si="16"/>
        <v>0</v>
      </c>
      <c r="L247" s="18"/>
      <c r="M247" s="17"/>
      <c r="N247" s="18"/>
      <c r="O247" s="17"/>
      <c r="P247" s="130">
        <f t="shared" si="13"/>
        <v>0</v>
      </c>
      <c r="Q247" s="130">
        <f t="shared" si="14"/>
        <v>0</v>
      </c>
      <c r="R247" s="131">
        <f t="shared" si="15"/>
        <v>0</v>
      </c>
    </row>
    <row r="248" spans="1:18" ht="13" x14ac:dyDescent="0.3">
      <c r="A248" s="53"/>
      <c r="B248" s="54"/>
      <c r="C248" s="55"/>
      <c r="D248" s="56"/>
      <c r="E248" s="56"/>
      <c r="F248" s="57"/>
      <c r="G248" s="20"/>
      <c r="H248" s="19"/>
      <c r="I248" s="19"/>
      <c r="J248" s="19"/>
      <c r="K248" s="125">
        <f t="shared" si="16"/>
        <v>0</v>
      </c>
      <c r="L248" s="18"/>
      <c r="M248" s="17"/>
      <c r="N248" s="18"/>
      <c r="O248" s="17"/>
      <c r="P248" s="130">
        <f t="shared" si="13"/>
        <v>0</v>
      </c>
      <c r="Q248" s="130">
        <f t="shared" si="14"/>
        <v>0</v>
      </c>
      <c r="R248" s="131">
        <f t="shared" si="15"/>
        <v>0</v>
      </c>
    </row>
    <row r="249" spans="1:18" ht="13" x14ac:dyDescent="0.3">
      <c r="A249" s="53"/>
      <c r="B249" s="54"/>
      <c r="C249" s="55"/>
      <c r="D249" s="56"/>
      <c r="E249" s="56"/>
      <c r="F249" s="57"/>
      <c r="G249" s="20"/>
      <c r="H249" s="19"/>
      <c r="I249" s="19"/>
      <c r="J249" s="19"/>
      <c r="K249" s="125">
        <f t="shared" si="16"/>
        <v>0</v>
      </c>
      <c r="L249" s="18"/>
      <c r="M249" s="17"/>
      <c r="N249" s="18"/>
      <c r="O249" s="17"/>
      <c r="P249" s="130">
        <f t="shared" si="13"/>
        <v>0</v>
      </c>
      <c r="Q249" s="130">
        <f t="shared" si="14"/>
        <v>0</v>
      </c>
      <c r="R249" s="131">
        <f t="shared" si="15"/>
        <v>0</v>
      </c>
    </row>
    <row r="250" spans="1:18" ht="13" x14ac:dyDescent="0.3">
      <c r="A250" s="53"/>
      <c r="B250" s="54"/>
      <c r="C250" s="55"/>
      <c r="D250" s="56"/>
      <c r="E250" s="56"/>
      <c r="F250" s="57"/>
      <c r="G250" s="20"/>
      <c r="H250" s="19"/>
      <c r="I250" s="19"/>
      <c r="J250" s="19"/>
      <c r="K250" s="125">
        <f t="shared" si="16"/>
        <v>0</v>
      </c>
      <c r="L250" s="18"/>
      <c r="M250" s="17"/>
      <c r="N250" s="18"/>
      <c r="O250" s="17"/>
      <c r="P250" s="130">
        <f t="shared" si="13"/>
        <v>0</v>
      </c>
      <c r="Q250" s="130">
        <f t="shared" si="14"/>
        <v>0</v>
      </c>
      <c r="R250" s="131">
        <f t="shared" si="15"/>
        <v>0</v>
      </c>
    </row>
    <row r="251" spans="1:18" ht="13" x14ac:dyDescent="0.3">
      <c r="A251" s="53"/>
      <c r="B251" s="54"/>
      <c r="C251" s="55"/>
      <c r="D251" s="56"/>
      <c r="E251" s="56"/>
      <c r="F251" s="57"/>
      <c r="G251" s="20"/>
      <c r="H251" s="19"/>
      <c r="I251" s="19"/>
      <c r="J251" s="19"/>
      <c r="K251" s="125">
        <f t="shared" si="16"/>
        <v>0</v>
      </c>
      <c r="L251" s="18"/>
      <c r="M251" s="17"/>
      <c r="N251" s="18"/>
      <c r="O251" s="17"/>
      <c r="P251" s="130">
        <f t="shared" si="13"/>
        <v>0</v>
      </c>
      <c r="Q251" s="130">
        <f t="shared" si="14"/>
        <v>0</v>
      </c>
      <c r="R251" s="131">
        <f t="shared" si="15"/>
        <v>0</v>
      </c>
    </row>
    <row r="252" spans="1:18" ht="13" x14ac:dyDescent="0.3">
      <c r="A252" s="53"/>
      <c r="B252" s="54"/>
      <c r="C252" s="55"/>
      <c r="D252" s="56"/>
      <c r="E252" s="56"/>
      <c r="F252" s="57"/>
      <c r="G252" s="20"/>
      <c r="H252" s="19"/>
      <c r="I252" s="19"/>
      <c r="J252" s="19"/>
      <c r="K252" s="125">
        <f t="shared" si="16"/>
        <v>0</v>
      </c>
      <c r="L252" s="18"/>
      <c r="M252" s="17"/>
      <c r="N252" s="18"/>
      <c r="O252" s="17"/>
      <c r="P252" s="130">
        <f t="shared" si="13"/>
        <v>0</v>
      </c>
      <c r="Q252" s="130">
        <f t="shared" si="14"/>
        <v>0</v>
      </c>
      <c r="R252" s="131">
        <f t="shared" si="15"/>
        <v>0</v>
      </c>
    </row>
    <row r="253" spans="1:18" ht="13" x14ac:dyDescent="0.3">
      <c r="A253" s="53"/>
      <c r="B253" s="54"/>
      <c r="C253" s="55"/>
      <c r="D253" s="56"/>
      <c r="E253" s="56"/>
      <c r="F253" s="57"/>
      <c r="G253" s="20"/>
      <c r="H253" s="19"/>
      <c r="I253" s="19"/>
      <c r="J253" s="19"/>
      <c r="K253" s="125">
        <f t="shared" si="16"/>
        <v>0</v>
      </c>
      <c r="L253" s="18"/>
      <c r="M253" s="17"/>
      <c r="N253" s="18"/>
      <c r="O253" s="17"/>
      <c r="P253" s="130">
        <f t="shared" si="13"/>
        <v>0</v>
      </c>
      <c r="Q253" s="130">
        <f t="shared" si="14"/>
        <v>0</v>
      </c>
      <c r="R253" s="131">
        <f t="shared" si="15"/>
        <v>0</v>
      </c>
    </row>
    <row r="254" spans="1:18" ht="13" x14ac:dyDescent="0.3">
      <c r="A254" s="53"/>
      <c r="B254" s="54"/>
      <c r="C254" s="55"/>
      <c r="D254" s="56"/>
      <c r="E254" s="56"/>
      <c r="F254" s="57"/>
      <c r="G254" s="20"/>
      <c r="H254" s="19"/>
      <c r="I254" s="19"/>
      <c r="J254" s="19"/>
      <c r="K254" s="125">
        <f t="shared" si="16"/>
        <v>0</v>
      </c>
      <c r="L254" s="18"/>
      <c r="M254" s="17"/>
      <c r="N254" s="18"/>
      <c r="O254" s="17"/>
      <c r="P254" s="130">
        <f t="shared" si="13"/>
        <v>0</v>
      </c>
      <c r="Q254" s="130">
        <f t="shared" si="14"/>
        <v>0</v>
      </c>
      <c r="R254" s="131">
        <f t="shared" si="15"/>
        <v>0</v>
      </c>
    </row>
    <row r="255" spans="1:18" ht="13" x14ac:dyDescent="0.3">
      <c r="A255" s="53"/>
      <c r="B255" s="54"/>
      <c r="C255" s="55"/>
      <c r="D255" s="56"/>
      <c r="E255" s="56"/>
      <c r="F255" s="57"/>
      <c r="G255" s="20"/>
      <c r="H255" s="19"/>
      <c r="I255" s="19"/>
      <c r="J255" s="19"/>
      <c r="K255" s="125">
        <f t="shared" si="16"/>
        <v>0</v>
      </c>
      <c r="L255" s="18"/>
      <c r="M255" s="17"/>
      <c r="N255" s="18"/>
      <c r="O255" s="17"/>
      <c r="P255" s="130">
        <f t="shared" si="13"/>
        <v>0</v>
      </c>
      <c r="Q255" s="130">
        <f t="shared" si="14"/>
        <v>0</v>
      </c>
      <c r="R255" s="131">
        <f t="shared" si="15"/>
        <v>0</v>
      </c>
    </row>
    <row r="256" spans="1:18" ht="13" x14ac:dyDescent="0.3">
      <c r="A256" s="53"/>
      <c r="B256" s="54"/>
      <c r="C256" s="55"/>
      <c r="D256" s="56"/>
      <c r="E256" s="56"/>
      <c r="F256" s="57"/>
      <c r="G256" s="20"/>
      <c r="H256" s="19"/>
      <c r="I256" s="19"/>
      <c r="J256" s="19"/>
      <c r="K256" s="125">
        <f t="shared" si="16"/>
        <v>0</v>
      </c>
      <c r="L256" s="18"/>
      <c r="M256" s="17"/>
      <c r="N256" s="18"/>
      <c r="O256" s="17"/>
      <c r="P256" s="130">
        <f t="shared" si="13"/>
        <v>0</v>
      </c>
      <c r="Q256" s="130">
        <f t="shared" si="14"/>
        <v>0</v>
      </c>
      <c r="R256" s="131">
        <f t="shared" si="15"/>
        <v>0</v>
      </c>
    </row>
    <row r="257" spans="1:18" ht="13" x14ac:dyDescent="0.3">
      <c r="A257" s="53"/>
      <c r="B257" s="54"/>
      <c r="C257" s="55"/>
      <c r="D257" s="56"/>
      <c r="E257" s="56"/>
      <c r="F257" s="57"/>
      <c r="G257" s="20"/>
      <c r="H257" s="19"/>
      <c r="I257" s="19"/>
      <c r="J257" s="19"/>
      <c r="K257" s="125">
        <f t="shared" si="16"/>
        <v>0</v>
      </c>
      <c r="L257" s="18"/>
      <c r="M257" s="17"/>
      <c r="N257" s="18"/>
      <c r="O257" s="17"/>
      <c r="P257" s="130">
        <f t="shared" si="13"/>
        <v>0</v>
      </c>
      <c r="Q257" s="130">
        <f t="shared" si="14"/>
        <v>0</v>
      </c>
      <c r="R257" s="131">
        <f t="shared" si="15"/>
        <v>0</v>
      </c>
    </row>
    <row r="258" spans="1:18" ht="13" x14ac:dyDescent="0.3">
      <c r="A258" s="53"/>
      <c r="B258" s="54"/>
      <c r="C258" s="55"/>
      <c r="D258" s="56"/>
      <c r="E258" s="56"/>
      <c r="F258" s="57"/>
      <c r="G258" s="20"/>
      <c r="H258" s="19"/>
      <c r="I258" s="19"/>
      <c r="J258" s="19"/>
      <c r="K258" s="125">
        <f t="shared" si="16"/>
        <v>0</v>
      </c>
      <c r="L258" s="18"/>
      <c r="M258" s="17"/>
      <c r="N258" s="18"/>
      <c r="O258" s="17"/>
      <c r="P258" s="130">
        <f t="shared" si="13"/>
        <v>0</v>
      </c>
      <c r="Q258" s="130">
        <f t="shared" si="14"/>
        <v>0</v>
      </c>
      <c r="R258" s="131">
        <f t="shared" si="15"/>
        <v>0</v>
      </c>
    </row>
    <row r="259" spans="1:18" ht="13" x14ac:dyDescent="0.3">
      <c r="A259" s="53"/>
      <c r="B259" s="54"/>
      <c r="C259" s="55"/>
      <c r="D259" s="56"/>
      <c r="E259" s="56"/>
      <c r="F259" s="57"/>
      <c r="G259" s="20"/>
      <c r="H259" s="19"/>
      <c r="I259" s="19"/>
      <c r="J259" s="19"/>
      <c r="K259" s="125">
        <f t="shared" si="16"/>
        <v>0</v>
      </c>
      <c r="L259" s="18"/>
      <c r="M259" s="17"/>
      <c r="N259" s="18"/>
      <c r="O259" s="17"/>
      <c r="P259" s="130">
        <f t="shared" si="13"/>
        <v>0</v>
      </c>
      <c r="Q259" s="130">
        <f t="shared" si="14"/>
        <v>0</v>
      </c>
      <c r="R259" s="131">
        <f t="shared" si="15"/>
        <v>0</v>
      </c>
    </row>
    <row r="260" spans="1:18" ht="13" x14ac:dyDescent="0.3">
      <c r="A260" s="53"/>
      <c r="B260" s="54"/>
      <c r="C260" s="55"/>
      <c r="D260" s="56"/>
      <c r="E260" s="56"/>
      <c r="F260" s="57"/>
      <c r="G260" s="20"/>
      <c r="H260" s="19"/>
      <c r="I260" s="19"/>
      <c r="J260" s="19"/>
      <c r="K260" s="125">
        <f t="shared" si="16"/>
        <v>0</v>
      </c>
      <c r="L260" s="18"/>
      <c r="M260" s="17"/>
      <c r="N260" s="18"/>
      <c r="O260" s="17"/>
      <c r="P260" s="130">
        <f t="shared" si="13"/>
        <v>0</v>
      </c>
      <c r="Q260" s="130">
        <f t="shared" si="14"/>
        <v>0</v>
      </c>
      <c r="R260" s="131">
        <f t="shared" si="15"/>
        <v>0</v>
      </c>
    </row>
    <row r="261" spans="1:18" ht="13" x14ac:dyDescent="0.3">
      <c r="A261" s="53"/>
      <c r="B261" s="54"/>
      <c r="C261" s="55"/>
      <c r="D261" s="56"/>
      <c r="E261" s="56"/>
      <c r="F261" s="57"/>
      <c r="G261" s="20"/>
      <c r="H261" s="19"/>
      <c r="I261" s="19"/>
      <c r="J261" s="19"/>
      <c r="K261" s="125">
        <f t="shared" si="16"/>
        <v>0</v>
      </c>
      <c r="L261" s="18"/>
      <c r="M261" s="17"/>
      <c r="N261" s="18"/>
      <c r="O261" s="17"/>
      <c r="P261" s="130">
        <f t="shared" si="13"/>
        <v>0</v>
      </c>
      <c r="Q261" s="130">
        <f t="shared" si="14"/>
        <v>0</v>
      </c>
      <c r="R261" s="131">
        <f t="shared" si="15"/>
        <v>0</v>
      </c>
    </row>
    <row r="262" spans="1:18" ht="13" x14ac:dyDescent="0.3">
      <c r="A262" s="53"/>
      <c r="B262" s="54"/>
      <c r="C262" s="55"/>
      <c r="D262" s="56"/>
      <c r="E262" s="56"/>
      <c r="F262" s="57"/>
      <c r="G262" s="20"/>
      <c r="H262" s="19"/>
      <c r="I262" s="19"/>
      <c r="J262" s="19"/>
      <c r="K262" s="125">
        <f t="shared" si="16"/>
        <v>0</v>
      </c>
      <c r="L262" s="18"/>
      <c r="M262" s="17"/>
      <c r="N262" s="18"/>
      <c r="O262" s="17"/>
      <c r="P262" s="130">
        <f t="shared" si="13"/>
        <v>0</v>
      </c>
      <c r="Q262" s="130">
        <f t="shared" si="14"/>
        <v>0</v>
      </c>
      <c r="R262" s="131">
        <f t="shared" si="15"/>
        <v>0</v>
      </c>
    </row>
    <row r="263" spans="1:18" ht="13" x14ac:dyDescent="0.3">
      <c r="A263" s="53"/>
      <c r="B263" s="54"/>
      <c r="C263" s="55"/>
      <c r="D263" s="56"/>
      <c r="E263" s="56"/>
      <c r="F263" s="57"/>
      <c r="G263" s="20"/>
      <c r="H263" s="19"/>
      <c r="I263" s="19"/>
      <c r="J263" s="19"/>
      <c r="K263" s="125">
        <f t="shared" si="16"/>
        <v>0</v>
      </c>
      <c r="L263" s="18"/>
      <c r="M263" s="17"/>
      <c r="N263" s="18"/>
      <c r="O263" s="17"/>
      <c r="P263" s="130">
        <f t="shared" si="13"/>
        <v>0</v>
      </c>
      <c r="Q263" s="130">
        <f t="shared" si="14"/>
        <v>0</v>
      </c>
      <c r="R263" s="131">
        <f t="shared" si="15"/>
        <v>0</v>
      </c>
    </row>
    <row r="264" spans="1:18" ht="13" x14ac:dyDescent="0.3">
      <c r="A264" s="53"/>
      <c r="B264" s="54"/>
      <c r="C264" s="55"/>
      <c r="D264" s="56"/>
      <c r="E264" s="56"/>
      <c r="F264" s="57"/>
      <c r="G264" s="20"/>
      <c r="H264" s="19"/>
      <c r="I264" s="19"/>
      <c r="J264" s="19"/>
      <c r="K264" s="125">
        <f t="shared" si="16"/>
        <v>0</v>
      </c>
      <c r="L264" s="18"/>
      <c r="M264" s="17"/>
      <c r="N264" s="18"/>
      <c r="O264" s="17"/>
      <c r="P264" s="130">
        <f t="shared" si="13"/>
        <v>0</v>
      </c>
      <c r="Q264" s="130">
        <f t="shared" si="14"/>
        <v>0</v>
      </c>
      <c r="R264" s="131">
        <f t="shared" si="15"/>
        <v>0</v>
      </c>
    </row>
    <row r="265" spans="1:18" ht="13" x14ac:dyDescent="0.3">
      <c r="A265" s="53"/>
      <c r="B265" s="54"/>
      <c r="C265" s="55"/>
      <c r="D265" s="56"/>
      <c r="E265" s="56"/>
      <c r="F265" s="57"/>
      <c r="G265" s="20"/>
      <c r="H265" s="19"/>
      <c r="I265" s="19"/>
      <c r="J265" s="19"/>
      <c r="K265" s="125">
        <f t="shared" si="16"/>
        <v>0</v>
      </c>
      <c r="L265" s="18"/>
      <c r="M265" s="17"/>
      <c r="N265" s="18"/>
      <c r="O265" s="17"/>
      <c r="P265" s="130">
        <f t="shared" si="13"/>
        <v>0</v>
      </c>
      <c r="Q265" s="130">
        <f t="shared" si="14"/>
        <v>0</v>
      </c>
      <c r="R265" s="131">
        <f t="shared" si="15"/>
        <v>0</v>
      </c>
    </row>
    <row r="266" spans="1:18" ht="13" x14ac:dyDescent="0.3">
      <c r="A266" s="53"/>
      <c r="B266" s="54"/>
      <c r="C266" s="55"/>
      <c r="D266" s="56"/>
      <c r="E266" s="56"/>
      <c r="F266" s="57"/>
      <c r="G266" s="20"/>
      <c r="H266" s="19"/>
      <c r="I266" s="19"/>
      <c r="J266" s="19"/>
      <c r="K266" s="125">
        <f t="shared" si="16"/>
        <v>0</v>
      </c>
      <c r="L266" s="18"/>
      <c r="M266" s="17"/>
      <c r="N266" s="18"/>
      <c r="O266" s="17"/>
      <c r="P266" s="130">
        <f t="shared" si="13"/>
        <v>0</v>
      </c>
      <c r="Q266" s="130">
        <f t="shared" si="14"/>
        <v>0</v>
      </c>
      <c r="R266" s="131">
        <f t="shared" si="15"/>
        <v>0</v>
      </c>
    </row>
    <row r="267" spans="1:18" ht="13" x14ac:dyDescent="0.3">
      <c r="A267" s="53"/>
      <c r="B267" s="54"/>
      <c r="C267" s="55"/>
      <c r="D267" s="56"/>
      <c r="E267" s="56"/>
      <c r="F267" s="57"/>
      <c r="G267" s="20"/>
      <c r="H267" s="19"/>
      <c r="I267" s="19"/>
      <c r="J267" s="19"/>
      <c r="K267" s="125">
        <f t="shared" si="16"/>
        <v>0</v>
      </c>
      <c r="L267" s="18"/>
      <c r="M267" s="17"/>
      <c r="N267" s="18"/>
      <c r="O267" s="17"/>
      <c r="P267" s="130">
        <f t="shared" si="13"/>
        <v>0</v>
      </c>
      <c r="Q267" s="130">
        <f t="shared" si="14"/>
        <v>0</v>
      </c>
      <c r="R267" s="131">
        <f t="shared" si="15"/>
        <v>0</v>
      </c>
    </row>
    <row r="268" spans="1:18" ht="13" x14ac:dyDescent="0.3">
      <c r="A268" s="53"/>
      <c r="B268" s="54"/>
      <c r="C268" s="55"/>
      <c r="D268" s="56"/>
      <c r="E268" s="56"/>
      <c r="F268" s="57"/>
      <c r="G268" s="20"/>
      <c r="H268" s="19"/>
      <c r="I268" s="19"/>
      <c r="J268" s="19"/>
      <c r="K268" s="125">
        <f t="shared" si="16"/>
        <v>0</v>
      </c>
      <c r="L268" s="18"/>
      <c r="M268" s="17"/>
      <c r="N268" s="18"/>
      <c r="O268" s="17"/>
      <c r="P268" s="130">
        <f t="shared" si="13"/>
        <v>0</v>
      </c>
      <c r="Q268" s="130">
        <f t="shared" si="14"/>
        <v>0</v>
      </c>
      <c r="R268" s="131">
        <f t="shared" si="15"/>
        <v>0</v>
      </c>
    </row>
    <row r="269" spans="1:18" ht="13" x14ac:dyDescent="0.3">
      <c r="A269" s="53"/>
      <c r="B269" s="54"/>
      <c r="C269" s="55"/>
      <c r="D269" s="56"/>
      <c r="E269" s="56"/>
      <c r="F269" s="57"/>
      <c r="G269" s="20"/>
      <c r="H269" s="19"/>
      <c r="I269" s="19"/>
      <c r="J269" s="19"/>
      <c r="K269" s="125">
        <f t="shared" si="16"/>
        <v>0</v>
      </c>
      <c r="L269" s="18"/>
      <c r="M269" s="17"/>
      <c r="N269" s="18"/>
      <c r="O269" s="17"/>
      <c r="P269" s="130">
        <f t="shared" si="13"/>
        <v>0</v>
      </c>
      <c r="Q269" s="130">
        <f t="shared" si="14"/>
        <v>0</v>
      </c>
      <c r="R269" s="131">
        <f t="shared" si="15"/>
        <v>0</v>
      </c>
    </row>
    <row r="270" spans="1:18" ht="13" x14ac:dyDescent="0.3">
      <c r="A270" s="53"/>
      <c r="B270" s="54"/>
      <c r="C270" s="55"/>
      <c r="D270" s="56"/>
      <c r="E270" s="56"/>
      <c r="F270" s="57"/>
      <c r="G270" s="20"/>
      <c r="H270" s="19"/>
      <c r="I270" s="19"/>
      <c r="J270" s="19"/>
      <c r="K270" s="125">
        <f t="shared" si="16"/>
        <v>0</v>
      </c>
      <c r="L270" s="18"/>
      <c r="M270" s="17"/>
      <c r="N270" s="18"/>
      <c r="O270" s="17"/>
      <c r="P270" s="130">
        <f t="shared" si="13"/>
        <v>0</v>
      </c>
      <c r="Q270" s="130">
        <f t="shared" si="14"/>
        <v>0</v>
      </c>
      <c r="R270" s="131">
        <f t="shared" si="15"/>
        <v>0</v>
      </c>
    </row>
    <row r="271" spans="1:18" ht="13" x14ac:dyDescent="0.3">
      <c r="A271" s="53"/>
      <c r="B271" s="54"/>
      <c r="C271" s="55"/>
      <c r="D271" s="56"/>
      <c r="E271" s="56"/>
      <c r="F271" s="57"/>
      <c r="G271" s="20"/>
      <c r="H271" s="19"/>
      <c r="I271" s="19"/>
      <c r="J271" s="19"/>
      <c r="K271" s="125">
        <f t="shared" si="16"/>
        <v>0</v>
      </c>
      <c r="L271" s="18"/>
      <c r="M271" s="17"/>
      <c r="N271" s="18"/>
      <c r="O271" s="17"/>
      <c r="P271" s="130">
        <f t="shared" si="13"/>
        <v>0</v>
      </c>
      <c r="Q271" s="130">
        <f t="shared" si="14"/>
        <v>0</v>
      </c>
      <c r="R271" s="131">
        <f t="shared" si="15"/>
        <v>0</v>
      </c>
    </row>
    <row r="272" spans="1:18" ht="13" x14ac:dyDescent="0.3">
      <c r="A272" s="53"/>
      <c r="B272" s="54"/>
      <c r="C272" s="55"/>
      <c r="D272" s="56"/>
      <c r="E272" s="56"/>
      <c r="F272" s="57"/>
      <c r="G272" s="20"/>
      <c r="H272" s="19"/>
      <c r="I272" s="19"/>
      <c r="J272" s="19"/>
      <c r="K272" s="125">
        <f t="shared" si="16"/>
        <v>0</v>
      </c>
      <c r="L272" s="18"/>
      <c r="M272" s="17"/>
      <c r="N272" s="18"/>
      <c r="O272" s="17"/>
      <c r="P272" s="130">
        <f t="shared" si="13"/>
        <v>0</v>
      </c>
      <c r="Q272" s="130">
        <f t="shared" si="14"/>
        <v>0</v>
      </c>
      <c r="R272" s="131">
        <f t="shared" si="15"/>
        <v>0</v>
      </c>
    </row>
    <row r="273" spans="1:18" ht="13" x14ac:dyDescent="0.3">
      <c r="A273" s="53"/>
      <c r="B273" s="54"/>
      <c r="C273" s="55"/>
      <c r="D273" s="56"/>
      <c r="E273" s="56"/>
      <c r="F273" s="57"/>
      <c r="G273" s="20"/>
      <c r="H273" s="19"/>
      <c r="I273" s="19"/>
      <c r="J273" s="19"/>
      <c r="K273" s="125">
        <f t="shared" si="16"/>
        <v>0</v>
      </c>
      <c r="L273" s="18"/>
      <c r="M273" s="17"/>
      <c r="N273" s="18"/>
      <c r="O273" s="17"/>
      <c r="P273" s="130">
        <f t="shared" si="13"/>
        <v>0</v>
      </c>
      <c r="Q273" s="130">
        <f t="shared" si="14"/>
        <v>0</v>
      </c>
      <c r="R273" s="131">
        <f t="shared" si="15"/>
        <v>0</v>
      </c>
    </row>
    <row r="274" spans="1:18" ht="13" x14ac:dyDescent="0.3">
      <c r="A274" s="53"/>
      <c r="B274" s="54"/>
      <c r="C274" s="55"/>
      <c r="D274" s="56"/>
      <c r="E274" s="56"/>
      <c r="F274" s="57"/>
      <c r="G274" s="20"/>
      <c r="H274" s="19"/>
      <c r="I274" s="19"/>
      <c r="J274" s="19"/>
      <c r="K274" s="125">
        <f t="shared" si="16"/>
        <v>0</v>
      </c>
      <c r="L274" s="18"/>
      <c r="M274" s="17"/>
      <c r="N274" s="18"/>
      <c r="O274" s="17"/>
      <c r="P274" s="130">
        <f t="shared" ref="P274:P337" si="17">MROUND(L274*D274*1,0.05)</f>
        <v>0</v>
      </c>
      <c r="Q274" s="130">
        <f t="shared" ref="Q274:Q337" si="18">IFERROR(MROUND(N274*K274/G274,0.05),0)</f>
        <v>0</v>
      </c>
      <c r="R274" s="131">
        <f t="shared" ref="R274:R337" si="19">IFERROR(MROUND((G274-L274-N274)*K274/G274,0.05),0)</f>
        <v>0</v>
      </c>
    </row>
    <row r="275" spans="1:18" ht="13" x14ac:dyDescent="0.3">
      <c r="A275" s="53"/>
      <c r="B275" s="54"/>
      <c r="C275" s="55"/>
      <c r="D275" s="56"/>
      <c r="E275" s="56"/>
      <c r="F275" s="57"/>
      <c r="G275" s="20"/>
      <c r="H275" s="19"/>
      <c r="I275" s="19"/>
      <c r="J275" s="19"/>
      <c r="K275" s="125">
        <f t="shared" si="16"/>
        <v>0</v>
      </c>
      <c r="L275" s="18"/>
      <c r="M275" s="17"/>
      <c r="N275" s="18"/>
      <c r="O275" s="17"/>
      <c r="P275" s="130">
        <f t="shared" si="17"/>
        <v>0</v>
      </c>
      <c r="Q275" s="130">
        <f t="shared" si="18"/>
        <v>0</v>
      </c>
      <c r="R275" s="131">
        <f t="shared" si="19"/>
        <v>0</v>
      </c>
    </row>
    <row r="276" spans="1:18" ht="13" x14ac:dyDescent="0.3">
      <c r="A276" s="53"/>
      <c r="B276" s="54"/>
      <c r="C276" s="55"/>
      <c r="D276" s="56"/>
      <c r="E276" s="56"/>
      <c r="F276" s="57"/>
      <c r="G276" s="20"/>
      <c r="H276" s="19"/>
      <c r="I276" s="19"/>
      <c r="J276" s="19"/>
      <c r="K276" s="125">
        <f t="shared" si="16"/>
        <v>0</v>
      </c>
      <c r="L276" s="18"/>
      <c r="M276" s="17"/>
      <c r="N276" s="18"/>
      <c r="O276" s="17"/>
      <c r="P276" s="130">
        <f t="shared" si="17"/>
        <v>0</v>
      </c>
      <c r="Q276" s="130">
        <f t="shared" si="18"/>
        <v>0</v>
      </c>
      <c r="R276" s="131">
        <f t="shared" si="19"/>
        <v>0</v>
      </c>
    </row>
    <row r="277" spans="1:18" ht="13" x14ac:dyDescent="0.3">
      <c r="A277" s="53"/>
      <c r="B277" s="54"/>
      <c r="C277" s="55"/>
      <c r="D277" s="56"/>
      <c r="E277" s="56"/>
      <c r="F277" s="57"/>
      <c r="G277" s="20"/>
      <c r="H277" s="19"/>
      <c r="I277" s="19"/>
      <c r="J277" s="19"/>
      <c r="K277" s="125">
        <f t="shared" si="16"/>
        <v>0</v>
      </c>
      <c r="L277" s="18"/>
      <c r="M277" s="17"/>
      <c r="N277" s="18"/>
      <c r="O277" s="17"/>
      <c r="P277" s="130">
        <f t="shared" si="17"/>
        <v>0</v>
      </c>
      <c r="Q277" s="130">
        <f t="shared" si="18"/>
        <v>0</v>
      </c>
      <c r="R277" s="131">
        <f t="shared" si="19"/>
        <v>0</v>
      </c>
    </row>
    <row r="278" spans="1:18" ht="13" x14ac:dyDescent="0.3">
      <c r="A278" s="53"/>
      <c r="B278" s="54"/>
      <c r="C278" s="55"/>
      <c r="D278" s="56"/>
      <c r="E278" s="56"/>
      <c r="F278" s="57"/>
      <c r="G278" s="20"/>
      <c r="H278" s="19"/>
      <c r="I278" s="19"/>
      <c r="J278" s="19"/>
      <c r="K278" s="125">
        <f t="shared" si="16"/>
        <v>0</v>
      </c>
      <c r="L278" s="18"/>
      <c r="M278" s="17"/>
      <c r="N278" s="18"/>
      <c r="O278" s="17"/>
      <c r="P278" s="130">
        <f t="shared" si="17"/>
        <v>0</v>
      </c>
      <c r="Q278" s="130">
        <f t="shared" si="18"/>
        <v>0</v>
      </c>
      <c r="R278" s="131">
        <f t="shared" si="19"/>
        <v>0</v>
      </c>
    </row>
    <row r="279" spans="1:18" ht="13" x14ac:dyDescent="0.3">
      <c r="A279" s="53"/>
      <c r="B279" s="54"/>
      <c r="C279" s="55"/>
      <c r="D279" s="56"/>
      <c r="E279" s="56"/>
      <c r="F279" s="57"/>
      <c r="G279" s="20"/>
      <c r="H279" s="19"/>
      <c r="I279" s="19"/>
      <c r="J279" s="19"/>
      <c r="K279" s="125">
        <f t="shared" si="16"/>
        <v>0</v>
      </c>
      <c r="L279" s="18"/>
      <c r="M279" s="17"/>
      <c r="N279" s="18"/>
      <c r="O279" s="17"/>
      <c r="P279" s="130">
        <f t="shared" si="17"/>
        <v>0</v>
      </c>
      <c r="Q279" s="130">
        <f t="shared" si="18"/>
        <v>0</v>
      </c>
      <c r="R279" s="131">
        <f t="shared" si="19"/>
        <v>0</v>
      </c>
    </row>
    <row r="280" spans="1:18" ht="13" x14ac:dyDescent="0.3">
      <c r="A280" s="53"/>
      <c r="B280" s="54"/>
      <c r="C280" s="55"/>
      <c r="D280" s="56"/>
      <c r="E280" s="56"/>
      <c r="F280" s="57"/>
      <c r="G280" s="20"/>
      <c r="H280" s="19"/>
      <c r="I280" s="19"/>
      <c r="J280" s="19"/>
      <c r="K280" s="125">
        <f t="shared" si="16"/>
        <v>0</v>
      </c>
      <c r="L280" s="18"/>
      <c r="M280" s="17"/>
      <c r="N280" s="18"/>
      <c r="O280" s="17"/>
      <c r="P280" s="130">
        <f t="shared" si="17"/>
        <v>0</v>
      </c>
      <c r="Q280" s="130">
        <f t="shared" si="18"/>
        <v>0</v>
      </c>
      <c r="R280" s="131">
        <f t="shared" si="19"/>
        <v>0</v>
      </c>
    </row>
    <row r="281" spans="1:18" ht="13" x14ac:dyDescent="0.3">
      <c r="A281" s="53"/>
      <c r="B281" s="54"/>
      <c r="C281" s="55"/>
      <c r="D281" s="56"/>
      <c r="E281" s="56"/>
      <c r="F281" s="57"/>
      <c r="G281" s="20"/>
      <c r="H281" s="19"/>
      <c r="I281" s="19"/>
      <c r="J281" s="19"/>
      <c r="K281" s="125">
        <f t="shared" si="16"/>
        <v>0</v>
      </c>
      <c r="L281" s="18"/>
      <c r="M281" s="17"/>
      <c r="N281" s="18"/>
      <c r="O281" s="17"/>
      <c r="P281" s="130">
        <f t="shared" si="17"/>
        <v>0</v>
      </c>
      <c r="Q281" s="130">
        <f t="shared" si="18"/>
        <v>0</v>
      </c>
      <c r="R281" s="131">
        <f t="shared" si="19"/>
        <v>0</v>
      </c>
    </row>
    <row r="282" spans="1:18" ht="13" x14ac:dyDescent="0.3">
      <c r="A282" s="53"/>
      <c r="B282" s="54"/>
      <c r="C282" s="55"/>
      <c r="D282" s="56"/>
      <c r="E282" s="56"/>
      <c r="F282" s="57"/>
      <c r="G282" s="20"/>
      <c r="H282" s="19"/>
      <c r="I282" s="19"/>
      <c r="J282" s="19"/>
      <c r="K282" s="125">
        <f t="shared" si="16"/>
        <v>0</v>
      </c>
      <c r="L282" s="18"/>
      <c r="M282" s="17"/>
      <c r="N282" s="18"/>
      <c r="O282" s="17"/>
      <c r="P282" s="130">
        <f t="shared" si="17"/>
        <v>0</v>
      </c>
      <c r="Q282" s="130">
        <f t="shared" si="18"/>
        <v>0</v>
      </c>
      <c r="R282" s="131">
        <f t="shared" si="19"/>
        <v>0</v>
      </c>
    </row>
    <row r="283" spans="1:18" ht="13" x14ac:dyDescent="0.3">
      <c r="A283" s="53"/>
      <c r="B283" s="54"/>
      <c r="C283" s="55"/>
      <c r="D283" s="56"/>
      <c r="E283" s="56"/>
      <c r="F283" s="57"/>
      <c r="G283" s="20"/>
      <c r="H283" s="19"/>
      <c r="I283" s="19"/>
      <c r="J283" s="19"/>
      <c r="K283" s="125">
        <f t="shared" si="16"/>
        <v>0</v>
      </c>
      <c r="L283" s="18"/>
      <c r="M283" s="17"/>
      <c r="N283" s="18"/>
      <c r="O283" s="17"/>
      <c r="P283" s="130">
        <f t="shared" si="17"/>
        <v>0</v>
      </c>
      <c r="Q283" s="130">
        <f t="shared" si="18"/>
        <v>0</v>
      </c>
      <c r="R283" s="131">
        <f t="shared" si="19"/>
        <v>0</v>
      </c>
    </row>
    <row r="284" spans="1:18" ht="13" x14ac:dyDescent="0.3">
      <c r="A284" s="53"/>
      <c r="B284" s="54"/>
      <c r="C284" s="55"/>
      <c r="D284" s="56"/>
      <c r="E284" s="56"/>
      <c r="F284" s="57"/>
      <c r="G284" s="20"/>
      <c r="H284" s="19"/>
      <c r="I284" s="19"/>
      <c r="J284" s="19"/>
      <c r="K284" s="125">
        <f t="shared" si="16"/>
        <v>0</v>
      </c>
      <c r="L284" s="18"/>
      <c r="M284" s="17"/>
      <c r="N284" s="18"/>
      <c r="O284" s="17"/>
      <c r="P284" s="130">
        <f t="shared" si="17"/>
        <v>0</v>
      </c>
      <c r="Q284" s="130">
        <f t="shared" si="18"/>
        <v>0</v>
      </c>
      <c r="R284" s="131">
        <f t="shared" si="19"/>
        <v>0</v>
      </c>
    </row>
    <row r="285" spans="1:18" ht="13" x14ac:dyDescent="0.3">
      <c r="A285" s="53"/>
      <c r="B285" s="54"/>
      <c r="C285" s="55"/>
      <c r="D285" s="56"/>
      <c r="E285" s="56"/>
      <c r="F285" s="57"/>
      <c r="G285" s="20"/>
      <c r="H285" s="19"/>
      <c r="I285" s="19"/>
      <c r="J285" s="19"/>
      <c r="K285" s="125">
        <f t="shared" si="16"/>
        <v>0</v>
      </c>
      <c r="L285" s="18"/>
      <c r="M285" s="17"/>
      <c r="N285" s="18"/>
      <c r="O285" s="17"/>
      <c r="P285" s="130">
        <f t="shared" si="17"/>
        <v>0</v>
      </c>
      <c r="Q285" s="130">
        <f t="shared" si="18"/>
        <v>0</v>
      </c>
      <c r="R285" s="131">
        <f t="shared" si="19"/>
        <v>0</v>
      </c>
    </row>
    <row r="286" spans="1:18" ht="13" x14ac:dyDescent="0.3">
      <c r="A286" s="53"/>
      <c r="B286" s="54"/>
      <c r="C286" s="55"/>
      <c r="D286" s="56"/>
      <c r="E286" s="56"/>
      <c r="F286" s="57"/>
      <c r="G286" s="20"/>
      <c r="H286" s="19"/>
      <c r="I286" s="19"/>
      <c r="J286" s="19"/>
      <c r="K286" s="125">
        <f t="shared" si="16"/>
        <v>0</v>
      </c>
      <c r="L286" s="18"/>
      <c r="M286" s="17"/>
      <c r="N286" s="18"/>
      <c r="O286" s="17"/>
      <c r="P286" s="130">
        <f t="shared" si="17"/>
        <v>0</v>
      </c>
      <c r="Q286" s="130">
        <f t="shared" si="18"/>
        <v>0</v>
      </c>
      <c r="R286" s="131">
        <f t="shared" si="19"/>
        <v>0</v>
      </c>
    </row>
    <row r="287" spans="1:18" ht="13" x14ac:dyDescent="0.3">
      <c r="A287" s="53"/>
      <c r="B287" s="54"/>
      <c r="C287" s="55"/>
      <c r="D287" s="56"/>
      <c r="E287" s="56"/>
      <c r="F287" s="57"/>
      <c r="G287" s="20"/>
      <c r="H287" s="19"/>
      <c r="I287" s="19"/>
      <c r="J287" s="19"/>
      <c r="K287" s="125">
        <f t="shared" si="16"/>
        <v>0</v>
      </c>
      <c r="L287" s="18"/>
      <c r="M287" s="17"/>
      <c r="N287" s="18"/>
      <c r="O287" s="17"/>
      <c r="P287" s="130">
        <f t="shared" si="17"/>
        <v>0</v>
      </c>
      <c r="Q287" s="130">
        <f t="shared" si="18"/>
        <v>0</v>
      </c>
      <c r="R287" s="131">
        <f t="shared" si="19"/>
        <v>0</v>
      </c>
    </row>
    <row r="288" spans="1:18" ht="13" x14ac:dyDescent="0.3">
      <c r="A288" s="53"/>
      <c r="B288" s="54"/>
      <c r="C288" s="55"/>
      <c r="D288" s="56"/>
      <c r="E288" s="56"/>
      <c r="F288" s="57"/>
      <c r="G288" s="20"/>
      <c r="H288" s="19"/>
      <c r="I288" s="19"/>
      <c r="J288" s="19"/>
      <c r="K288" s="125">
        <f t="shared" si="16"/>
        <v>0</v>
      </c>
      <c r="L288" s="18"/>
      <c r="M288" s="17"/>
      <c r="N288" s="18"/>
      <c r="O288" s="17"/>
      <c r="P288" s="130">
        <f t="shared" si="17"/>
        <v>0</v>
      </c>
      <c r="Q288" s="130">
        <f t="shared" si="18"/>
        <v>0</v>
      </c>
      <c r="R288" s="131">
        <f t="shared" si="19"/>
        <v>0</v>
      </c>
    </row>
    <row r="289" spans="1:18" ht="13" x14ac:dyDescent="0.3">
      <c r="A289" s="53"/>
      <c r="B289" s="54"/>
      <c r="C289" s="55"/>
      <c r="D289" s="56"/>
      <c r="E289" s="56"/>
      <c r="F289" s="57"/>
      <c r="G289" s="20"/>
      <c r="H289" s="19"/>
      <c r="I289" s="19"/>
      <c r="J289" s="19"/>
      <c r="K289" s="125">
        <f t="shared" si="16"/>
        <v>0</v>
      </c>
      <c r="L289" s="18"/>
      <c r="M289" s="17"/>
      <c r="N289" s="18"/>
      <c r="O289" s="17"/>
      <c r="P289" s="130">
        <f t="shared" si="17"/>
        <v>0</v>
      </c>
      <c r="Q289" s="130">
        <f t="shared" si="18"/>
        <v>0</v>
      </c>
      <c r="R289" s="131">
        <f t="shared" si="19"/>
        <v>0</v>
      </c>
    </row>
    <row r="290" spans="1:18" ht="13" x14ac:dyDescent="0.3">
      <c r="A290" s="53"/>
      <c r="B290" s="54"/>
      <c r="C290" s="55"/>
      <c r="D290" s="56"/>
      <c r="E290" s="56"/>
      <c r="F290" s="57"/>
      <c r="G290" s="20"/>
      <c r="H290" s="19"/>
      <c r="I290" s="19"/>
      <c r="J290" s="19"/>
      <c r="K290" s="125">
        <f t="shared" si="16"/>
        <v>0</v>
      </c>
      <c r="L290" s="18"/>
      <c r="M290" s="17"/>
      <c r="N290" s="18"/>
      <c r="O290" s="17"/>
      <c r="P290" s="130">
        <f t="shared" si="17"/>
        <v>0</v>
      </c>
      <c r="Q290" s="130">
        <f t="shared" si="18"/>
        <v>0</v>
      </c>
      <c r="R290" s="131">
        <f t="shared" si="19"/>
        <v>0</v>
      </c>
    </row>
    <row r="291" spans="1:18" ht="13" x14ac:dyDescent="0.3">
      <c r="A291" s="53"/>
      <c r="B291" s="54"/>
      <c r="C291" s="55"/>
      <c r="D291" s="56"/>
      <c r="E291" s="56"/>
      <c r="F291" s="57"/>
      <c r="G291" s="20"/>
      <c r="H291" s="19"/>
      <c r="I291" s="19"/>
      <c r="J291" s="19"/>
      <c r="K291" s="125">
        <f t="shared" si="16"/>
        <v>0</v>
      </c>
      <c r="L291" s="18"/>
      <c r="M291" s="17"/>
      <c r="N291" s="18"/>
      <c r="O291" s="17"/>
      <c r="P291" s="130">
        <f t="shared" si="17"/>
        <v>0</v>
      </c>
      <c r="Q291" s="130">
        <f t="shared" si="18"/>
        <v>0</v>
      </c>
      <c r="R291" s="131">
        <f t="shared" si="19"/>
        <v>0</v>
      </c>
    </row>
    <row r="292" spans="1:18" ht="13" x14ac:dyDescent="0.3">
      <c r="A292" s="53"/>
      <c r="B292" s="54"/>
      <c r="C292" s="55"/>
      <c r="D292" s="56"/>
      <c r="E292" s="56"/>
      <c r="F292" s="57"/>
      <c r="G292" s="20"/>
      <c r="H292" s="19"/>
      <c r="I292" s="19"/>
      <c r="J292" s="19"/>
      <c r="K292" s="125">
        <f t="shared" si="16"/>
        <v>0</v>
      </c>
      <c r="L292" s="18"/>
      <c r="M292" s="17"/>
      <c r="N292" s="18"/>
      <c r="O292" s="17"/>
      <c r="P292" s="130">
        <f t="shared" si="17"/>
        <v>0</v>
      </c>
      <c r="Q292" s="130">
        <f t="shared" si="18"/>
        <v>0</v>
      </c>
      <c r="R292" s="131">
        <f t="shared" si="19"/>
        <v>0</v>
      </c>
    </row>
    <row r="293" spans="1:18" ht="13" x14ac:dyDescent="0.3">
      <c r="A293" s="53"/>
      <c r="B293" s="54"/>
      <c r="C293" s="55"/>
      <c r="D293" s="56"/>
      <c r="E293" s="56"/>
      <c r="F293" s="57"/>
      <c r="G293" s="20"/>
      <c r="H293" s="19"/>
      <c r="I293" s="19"/>
      <c r="J293" s="19"/>
      <c r="K293" s="125">
        <f t="shared" si="16"/>
        <v>0</v>
      </c>
      <c r="L293" s="18"/>
      <c r="M293" s="17"/>
      <c r="N293" s="18"/>
      <c r="O293" s="17"/>
      <c r="P293" s="130">
        <f t="shared" si="17"/>
        <v>0</v>
      </c>
      <c r="Q293" s="130">
        <f t="shared" si="18"/>
        <v>0</v>
      </c>
      <c r="R293" s="131">
        <f t="shared" si="19"/>
        <v>0</v>
      </c>
    </row>
    <row r="294" spans="1:18" ht="13" x14ac:dyDescent="0.3">
      <c r="A294" s="53"/>
      <c r="B294" s="54"/>
      <c r="C294" s="55"/>
      <c r="D294" s="56"/>
      <c r="E294" s="56"/>
      <c r="F294" s="57"/>
      <c r="G294" s="20"/>
      <c r="H294" s="19"/>
      <c r="I294" s="19"/>
      <c r="J294" s="19"/>
      <c r="K294" s="125">
        <f t="shared" si="16"/>
        <v>0</v>
      </c>
      <c r="L294" s="18"/>
      <c r="M294" s="17"/>
      <c r="N294" s="18"/>
      <c r="O294" s="17"/>
      <c r="P294" s="130">
        <f t="shared" si="17"/>
        <v>0</v>
      </c>
      <c r="Q294" s="130">
        <f t="shared" si="18"/>
        <v>0</v>
      </c>
      <c r="R294" s="131">
        <f t="shared" si="19"/>
        <v>0</v>
      </c>
    </row>
    <row r="295" spans="1:18" ht="13" x14ac:dyDescent="0.3">
      <c r="A295" s="53"/>
      <c r="B295" s="54"/>
      <c r="C295" s="55"/>
      <c r="D295" s="56"/>
      <c r="E295" s="56"/>
      <c r="F295" s="57"/>
      <c r="G295" s="20"/>
      <c r="H295" s="19"/>
      <c r="I295" s="19"/>
      <c r="J295" s="19"/>
      <c r="K295" s="125">
        <f t="shared" si="16"/>
        <v>0</v>
      </c>
      <c r="L295" s="18"/>
      <c r="M295" s="17"/>
      <c r="N295" s="18"/>
      <c r="O295" s="17"/>
      <c r="P295" s="130">
        <f t="shared" si="17"/>
        <v>0</v>
      </c>
      <c r="Q295" s="130">
        <f t="shared" si="18"/>
        <v>0</v>
      </c>
      <c r="R295" s="131">
        <f t="shared" si="19"/>
        <v>0</v>
      </c>
    </row>
    <row r="296" spans="1:18" ht="13" x14ac:dyDescent="0.3">
      <c r="A296" s="53"/>
      <c r="B296" s="54"/>
      <c r="C296" s="55"/>
      <c r="D296" s="56"/>
      <c r="E296" s="56"/>
      <c r="F296" s="57"/>
      <c r="G296" s="20"/>
      <c r="H296" s="19"/>
      <c r="I296" s="19"/>
      <c r="J296" s="19"/>
      <c r="K296" s="125">
        <f t="shared" si="16"/>
        <v>0</v>
      </c>
      <c r="L296" s="18"/>
      <c r="M296" s="17"/>
      <c r="N296" s="18"/>
      <c r="O296" s="17"/>
      <c r="P296" s="130">
        <f t="shared" si="17"/>
        <v>0</v>
      </c>
      <c r="Q296" s="130">
        <f t="shared" si="18"/>
        <v>0</v>
      </c>
      <c r="R296" s="131">
        <f t="shared" si="19"/>
        <v>0</v>
      </c>
    </row>
    <row r="297" spans="1:18" ht="13" x14ac:dyDescent="0.3">
      <c r="A297" s="53"/>
      <c r="B297" s="54"/>
      <c r="C297" s="55"/>
      <c r="D297" s="56"/>
      <c r="E297" s="56"/>
      <c r="F297" s="57"/>
      <c r="G297" s="20"/>
      <c r="H297" s="19"/>
      <c r="I297" s="19"/>
      <c r="J297" s="19"/>
      <c r="K297" s="125">
        <f t="shared" si="16"/>
        <v>0</v>
      </c>
      <c r="L297" s="18"/>
      <c r="M297" s="17"/>
      <c r="N297" s="18"/>
      <c r="O297" s="17"/>
      <c r="P297" s="130">
        <f t="shared" si="17"/>
        <v>0</v>
      </c>
      <c r="Q297" s="130">
        <f t="shared" si="18"/>
        <v>0</v>
      </c>
      <c r="R297" s="131">
        <f t="shared" si="19"/>
        <v>0</v>
      </c>
    </row>
    <row r="298" spans="1:18" ht="13" x14ac:dyDescent="0.3">
      <c r="A298" s="53"/>
      <c r="B298" s="54"/>
      <c r="C298" s="55"/>
      <c r="D298" s="56"/>
      <c r="E298" s="56"/>
      <c r="F298" s="57"/>
      <c r="G298" s="20"/>
      <c r="H298" s="19"/>
      <c r="I298" s="19"/>
      <c r="J298" s="19"/>
      <c r="K298" s="125">
        <f t="shared" si="16"/>
        <v>0</v>
      </c>
      <c r="L298" s="18"/>
      <c r="M298" s="17"/>
      <c r="N298" s="18"/>
      <c r="O298" s="17"/>
      <c r="P298" s="130">
        <f t="shared" si="17"/>
        <v>0</v>
      </c>
      <c r="Q298" s="130">
        <f t="shared" si="18"/>
        <v>0</v>
      </c>
      <c r="R298" s="131">
        <f t="shared" si="19"/>
        <v>0</v>
      </c>
    </row>
    <row r="299" spans="1:18" ht="13" x14ac:dyDescent="0.3">
      <c r="A299" s="53"/>
      <c r="B299" s="54"/>
      <c r="C299" s="55"/>
      <c r="D299" s="56"/>
      <c r="E299" s="56"/>
      <c r="F299" s="57"/>
      <c r="G299" s="20"/>
      <c r="H299" s="19"/>
      <c r="I299" s="19"/>
      <c r="J299" s="19"/>
      <c r="K299" s="125">
        <f t="shared" si="16"/>
        <v>0</v>
      </c>
      <c r="L299" s="18"/>
      <c r="M299" s="17"/>
      <c r="N299" s="18"/>
      <c r="O299" s="17"/>
      <c r="P299" s="130">
        <f t="shared" si="17"/>
        <v>0</v>
      </c>
      <c r="Q299" s="130">
        <f t="shared" si="18"/>
        <v>0</v>
      </c>
      <c r="R299" s="131">
        <f t="shared" si="19"/>
        <v>0</v>
      </c>
    </row>
    <row r="300" spans="1:18" ht="13" x14ac:dyDescent="0.3">
      <c r="A300" s="53"/>
      <c r="B300" s="54"/>
      <c r="C300" s="55"/>
      <c r="D300" s="56"/>
      <c r="E300" s="56"/>
      <c r="F300" s="57"/>
      <c r="G300" s="20"/>
      <c r="H300" s="19"/>
      <c r="I300" s="19"/>
      <c r="J300" s="19"/>
      <c r="K300" s="125">
        <f t="shared" si="16"/>
        <v>0</v>
      </c>
      <c r="L300" s="18"/>
      <c r="M300" s="17"/>
      <c r="N300" s="18"/>
      <c r="O300" s="17"/>
      <c r="P300" s="130">
        <f t="shared" si="17"/>
        <v>0</v>
      </c>
      <c r="Q300" s="130">
        <f t="shared" si="18"/>
        <v>0</v>
      </c>
      <c r="R300" s="131">
        <f t="shared" si="19"/>
        <v>0</v>
      </c>
    </row>
    <row r="301" spans="1:18" ht="13" x14ac:dyDescent="0.3">
      <c r="A301" s="53"/>
      <c r="B301" s="54"/>
      <c r="C301" s="55"/>
      <c r="D301" s="56"/>
      <c r="E301" s="56"/>
      <c r="F301" s="57"/>
      <c r="G301" s="20"/>
      <c r="H301" s="19"/>
      <c r="I301" s="19"/>
      <c r="J301" s="19"/>
      <c r="K301" s="125">
        <f t="shared" si="16"/>
        <v>0</v>
      </c>
      <c r="L301" s="18"/>
      <c r="M301" s="17"/>
      <c r="N301" s="18"/>
      <c r="O301" s="17"/>
      <c r="P301" s="130">
        <f t="shared" si="17"/>
        <v>0</v>
      </c>
      <c r="Q301" s="130">
        <f t="shared" si="18"/>
        <v>0</v>
      </c>
      <c r="R301" s="131">
        <f t="shared" si="19"/>
        <v>0</v>
      </c>
    </row>
    <row r="302" spans="1:18" ht="13" x14ac:dyDescent="0.3">
      <c r="A302" s="53"/>
      <c r="B302" s="54"/>
      <c r="C302" s="55"/>
      <c r="D302" s="56"/>
      <c r="E302" s="56"/>
      <c r="F302" s="57"/>
      <c r="G302" s="20"/>
      <c r="H302" s="19"/>
      <c r="I302" s="19"/>
      <c r="J302" s="19"/>
      <c r="K302" s="125">
        <f t="shared" si="16"/>
        <v>0</v>
      </c>
      <c r="L302" s="18"/>
      <c r="M302" s="17"/>
      <c r="N302" s="18"/>
      <c r="O302" s="17"/>
      <c r="P302" s="130">
        <f t="shared" si="17"/>
        <v>0</v>
      </c>
      <c r="Q302" s="130">
        <f t="shared" si="18"/>
        <v>0</v>
      </c>
      <c r="R302" s="131">
        <f t="shared" si="19"/>
        <v>0</v>
      </c>
    </row>
    <row r="303" spans="1:18" ht="13" x14ac:dyDescent="0.3">
      <c r="A303" s="53"/>
      <c r="B303" s="54"/>
      <c r="C303" s="55"/>
      <c r="D303" s="56"/>
      <c r="E303" s="56"/>
      <c r="F303" s="57"/>
      <c r="G303" s="20"/>
      <c r="H303" s="19"/>
      <c r="I303" s="19"/>
      <c r="J303" s="19"/>
      <c r="K303" s="125">
        <f t="shared" si="16"/>
        <v>0</v>
      </c>
      <c r="L303" s="18"/>
      <c r="M303" s="17"/>
      <c r="N303" s="18"/>
      <c r="O303" s="17"/>
      <c r="P303" s="130">
        <f t="shared" si="17"/>
        <v>0</v>
      </c>
      <c r="Q303" s="130">
        <f t="shared" si="18"/>
        <v>0</v>
      </c>
      <c r="R303" s="131">
        <f t="shared" si="19"/>
        <v>0</v>
      </c>
    </row>
    <row r="304" spans="1:18" ht="13" x14ac:dyDescent="0.3">
      <c r="A304" s="53"/>
      <c r="B304" s="54"/>
      <c r="C304" s="55"/>
      <c r="D304" s="56"/>
      <c r="E304" s="56"/>
      <c r="F304" s="57"/>
      <c r="G304" s="20"/>
      <c r="H304" s="19"/>
      <c r="I304" s="19"/>
      <c r="J304" s="19"/>
      <c r="K304" s="125">
        <f t="shared" si="16"/>
        <v>0</v>
      </c>
      <c r="L304" s="18"/>
      <c r="M304" s="17"/>
      <c r="N304" s="18"/>
      <c r="O304" s="17"/>
      <c r="P304" s="130">
        <f t="shared" si="17"/>
        <v>0</v>
      </c>
      <c r="Q304" s="130">
        <f t="shared" si="18"/>
        <v>0</v>
      </c>
      <c r="R304" s="131">
        <f t="shared" si="19"/>
        <v>0</v>
      </c>
    </row>
    <row r="305" spans="1:18" ht="13" x14ac:dyDescent="0.3">
      <c r="A305" s="53"/>
      <c r="B305" s="54"/>
      <c r="C305" s="55"/>
      <c r="D305" s="56"/>
      <c r="E305" s="56"/>
      <c r="F305" s="57"/>
      <c r="G305" s="20"/>
      <c r="H305" s="19"/>
      <c r="I305" s="19"/>
      <c r="J305" s="19"/>
      <c r="K305" s="125">
        <f t="shared" si="16"/>
        <v>0</v>
      </c>
      <c r="L305" s="18"/>
      <c r="M305" s="17"/>
      <c r="N305" s="18"/>
      <c r="O305" s="17"/>
      <c r="P305" s="130">
        <f t="shared" si="17"/>
        <v>0</v>
      </c>
      <c r="Q305" s="130">
        <f t="shared" si="18"/>
        <v>0</v>
      </c>
      <c r="R305" s="131">
        <f t="shared" si="19"/>
        <v>0</v>
      </c>
    </row>
    <row r="306" spans="1:18" ht="13" x14ac:dyDescent="0.3">
      <c r="A306" s="53"/>
      <c r="B306" s="54"/>
      <c r="C306" s="55"/>
      <c r="D306" s="56"/>
      <c r="E306" s="56"/>
      <c r="F306" s="57"/>
      <c r="G306" s="20"/>
      <c r="H306" s="19"/>
      <c r="I306" s="19"/>
      <c r="J306" s="19"/>
      <c r="K306" s="125">
        <f t="shared" si="16"/>
        <v>0</v>
      </c>
      <c r="L306" s="18"/>
      <c r="M306" s="17"/>
      <c r="N306" s="18"/>
      <c r="O306" s="17"/>
      <c r="P306" s="130">
        <f t="shared" si="17"/>
        <v>0</v>
      </c>
      <c r="Q306" s="130">
        <f t="shared" si="18"/>
        <v>0</v>
      </c>
      <c r="R306" s="131">
        <f t="shared" si="19"/>
        <v>0</v>
      </c>
    </row>
    <row r="307" spans="1:18" ht="13" x14ac:dyDescent="0.3">
      <c r="A307" s="53"/>
      <c r="B307" s="54"/>
      <c r="C307" s="55"/>
      <c r="D307" s="56"/>
      <c r="E307" s="56"/>
      <c r="F307" s="57"/>
      <c r="G307" s="20"/>
      <c r="H307" s="19"/>
      <c r="I307" s="19"/>
      <c r="J307" s="19"/>
      <c r="K307" s="125">
        <f t="shared" ref="K307:K370" si="20">H307-I307-J307</f>
        <v>0</v>
      </c>
      <c r="L307" s="18"/>
      <c r="M307" s="17"/>
      <c r="N307" s="18"/>
      <c r="O307" s="17"/>
      <c r="P307" s="130">
        <f t="shared" si="17"/>
        <v>0</v>
      </c>
      <c r="Q307" s="130">
        <f t="shared" si="18"/>
        <v>0</v>
      </c>
      <c r="R307" s="131">
        <f t="shared" si="19"/>
        <v>0</v>
      </c>
    </row>
    <row r="308" spans="1:18" ht="13" x14ac:dyDescent="0.3">
      <c r="A308" s="53"/>
      <c r="B308" s="54"/>
      <c r="C308" s="55"/>
      <c r="D308" s="56"/>
      <c r="E308" s="56"/>
      <c r="F308" s="57"/>
      <c r="G308" s="20"/>
      <c r="H308" s="19"/>
      <c r="I308" s="19"/>
      <c r="J308" s="19"/>
      <c r="K308" s="125">
        <f t="shared" si="20"/>
        <v>0</v>
      </c>
      <c r="L308" s="18"/>
      <c r="M308" s="17"/>
      <c r="N308" s="18"/>
      <c r="O308" s="17"/>
      <c r="P308" s="130">
        <f t="shared" si="17"/>
        <v>0</v>
      </c>
      <c r="Q308" s="130">
        <f t="shared" si="18"/>
        <v>0</v>
      </c>
      <c r="R308" s="131">
        <f t="shared" si="19"/>
        <v>0</v>
      </c>
    </row>
    <row r="309" spans="1:18" ht="13" x14ac:dyDescent="0.3">
      <c r="A309" s="53"/>
      <c r="B309" s="54"/>
      <c r="C309" s="55"/>
      <c r="D309" s="56"/>
      <c r="E309" s="56"/>
      <c r="F309" s="57"/>
      <c r="G309" s="20"/>
      <c r="H309" s="19"/>
      <c r="I309" s="19"/>
      <c r="J309" s="19"/>
      <c r="K309" s="125">
        <f t="shared" si="20"/>
        <v>0</v>
      </c>
      <c r="L309" s="18"/>
      <c r="M309" s="17"/>
      <c r="N309" s="18"/>
      <c r="O309" s="17"/>
      <c r="P309" s="130">
        <f t="shared" si="17"/>
        <v>0</v>
      </c>
      <c r="Q309" s="130">
        <f t="shared" si="18"/>
        <v>0</v>
      </c>
      <c r="R309" s="131">
        <f t="shared" si="19"/>
        <v>0</v>
      </c>
    </row>
    <row r="310" spans="1:18" ht="13" x14ac:dyDescent="0.3">
      <c r="A310" s="53"/>
      <c r="B310" s="54"/>
      <c r="C310" s="55"/>
      <c r="D310" s="56"/>
      <c r="E310" s="56"/>
      <c r="F310" s="57"/>
      <c r="G310" s="20"/>
      <c r="H310" s="19"/>
      <c r="I310" s="19"/>
      <c r="J310" s="19"/>
      <c r="K310" s="125">
        <f t="shared" si="20"/>
        <v>0</v>
      </c>
      <c r="L310" s="18"/>
      <c r="M310" s="17"/>
      <c r="N310" s="18"/>
      <c r="O310" s="17"/>
      <c r="P310" s="130">
        <f t="shared" si="17"/>
        <v>0</v>
      </c>
      <c r="Q310" s="130">
        <f t="shared" si="18"/>
        <v>0</v>
      </c>
      <c r="R310" s="131">
        <f t="shared" si="19"/>
        <v>0</v>
      </c>
    </row>
    <row r="311" spans="1:18" ht="13" x14ac:dyDescent="0.3">
      <c r="A311" s="53"/>
      <c r="B311" s="54"/>
      <c r="C311" s="55"/>
      <c r="D311" s="56"/>
      <c r="E311" s="56"/>
      <c r="F311" s="57"/>
      <c r="G311" s="20"/>
      <c r="H311" s="19"/>
      <c r="I311" s="19"/>
      <c r="J311" s="19"/>
      <c r="K311" s="125">
        <f t="shared" si="20"/>
        <v>0</v>
      </c>
      <c r="L311" s="18"/>
      <c r="M311" s="17"/>
      <c r="N311" s="18"/>
      <c r="O311" s="17"/>
      <c r="P311" s="130">
        <f t="shared" si="17"/>
        <v>0</v>
      </c>
      <c r="Q311" s="130">
        <f t="shared" si="18"/>
        <v>0</v>
      </c>
      <c r="R311" s="131">
        <f t="shared" si="19"/>
        <v>0</v>
      </c>
    </row>
    <row r="312" spans="1:18" ht="13" x14ac:dyDescent="0.3">
      <c r="A312" s="53"/>
      <c r="B312" s="54"/>
      <c r="C312" s="55"/>
      <c r="D312" s="56"/>
      <c r="E312" s="56"/>
      <c r="F312" s="57"/>
      <c r="G312" s="20"/>
      <c r="H312" s="19"/>
      <c r="I312" s="19"/>
      <c r="J312" s="19"/>
      <c r="K312" s="125">
        <f t="shared" si="20"/>
        <v>0</v>
      </c>
      <c r="L312" s="18"/>
      <c r="M312" s="17"/>
      <c r="N312" s="18"/>
      <c r="O312" s="17"/>
      <c r="P312" s="130">
        <f t="shared" si="17"/>
        <v>0</v>
      </c>
      <c r="Q312" s="130">
        <f t="shared" si="18"/>
        <v>0</v>
      </c>
      <c r="R312" s="131">
        <f t="shared" si="19"/>
        <v>0</v>
      </c>
    </row>
    <row r="313" spans="1:18" ht="13" x14ac:dyDescent="0.3">
      <c r="A313" s="53"/>
      <c r="B313" s="54"/>
      <c r="C313" s="55"/>
      <c r="D313" s="56"/>
      <c r="E313" s="56"/>
      <c r="F313" s="57"/>
      <c r="G313" s="20"/>
      <c r="H313" s="19"/>
      <c r="I313" s="19"/>
      <c r="J313" s="19"/>
      <c r="K313" s="125">
        <f t="shared" si="20"/>
        <v>0</v>
      </c>
      <c r="L313" s="18"/>
      <c r="M313" s="17"/>
      <c r="N313" s="18"/>
      <c r="O313" s="17"/>
      <c r="P313" s="130">
        <f t="shared" si="17"/>
        <v>0</v>
      </c>
      <c r="Q313" s="130">
        <f t="shared" si="18"/>
        <v>0</v>
      </c>
      <c r="R313" s="131">
        <f t="shared" si="19"/>
        <v>0</v>
      </c>
    </row>
    <row r="314" spans="1:18" ht="13" x14ac:dyDescent="0.3">
      <c r="A314" s="53"/>
      <c r="B314" s="54"/>
      <c r="C314" s="55"/>
      <c r="D314" s="56"/>
      <c r="E314" s="56"/>
      <c r="F314" s="57"/>
      <c r="G314" s="20"/>
      <c r="H314" s="19"/>
      <c r="I314" s="19"/>
      <c r="J314" s="19"/>
      <c r="K314" s="125">
        <f t="shared" si="20"/>
        <v>0</v>
      </c>
      <c r="L314" s="18"/>
      <c r="M314" s="17"/>
      <c r="N314" s="18"/>
      <c r="O314" s="17"/>
      <c r="P314" s="130">
        <f t="shared" si="17"/>
        <v>0</v>
      </c>
      <c r="Q314" s="130">
        <f t="shared" si="18"/>
        <v>0</v>
      </c>
      <c r="R314" s="131">
        <f t="shared" si="19"/>
        <v>0</v>
      </c>
    </row>
    <row r="315" spans="1:18" ht="13" x14ac:dyDescent="0.3">
      <c r="A315" s="53"/>
      <c r="B315" s="54"/>
      <c r="C315" s="55"/>
      <c r="D315" s="56"/>
      <c r="E315" s="56"/>
      <c r="F315" s="57"/>
      <c r="G315" s="20"/>
      <c r="H315" s="19"/>
      <c r="I315" s="19"/>
      <c r="J315" s="19"/>
      <c r="K315" s="125">
        <f t="shared" si="20"/>
        <v>0</v>
      </c>
      <c r="L315" s="18"/>
      <c r="M315" s="17"/>
      <c r="N315" s="18"/>
      <c r="O315" s="17"/>
      <c r="P315" s="130">
        <f t="shared" si="17"/>
        <v>0</v>
      </c>
      <c r="Q315" s="130">
        <f t="shared" si="18"/>
        <v>0</v>
      </c>
      <c r="R315" s="131">
        <f t="shared" si="19"/>
        <v>0</v>
      </c>
    </row>
    <row r="316" spans="1:18" ht="13" x14ac:dyDescent="0.3">
      <c r="A316" s="53"/>
      <c r="B316" s="54"/>
      <c r="C316" s="55"/>
      <c r="D316" s="56"/>
      <c r="E316" s="56"/>
      <c r="F316" s="57"/>
      <c r="G316" s="20"/>
      <c r="H316" s="19"/>
      <c r="I316" s="19"/>
      <c r="J316" s="19"/>
      <c r="K316" s="125">
        <f t="shared" si="20"/>
        <v>0</v>
      </c>
      <c r="L316" s="18"/>
      <c r="M316" s="17"/>
      <c r="N316" s="18"/>
      <c r="O316" s="17"/>
      <c r="P316" s="130">
        <f t="shared" si="17"/>
        <v>0</v>
      </c>
      <c r="Q316" s="130">
        <f t="shared" si="18"/>
        <v>0</v>
      </c>
      <c r="R316" s="131">
        <f t="shared" si="19"/>
        <v>0</v>
      </c>
    </row>
    <row r="317" spans="1:18" ht="13" x14ac:dyDescent="0.3">
      <c r="A317" s="53"/>
      <c r="B317" s="54"/>
      <c r="C317" s="55"/>
      <c r="D317" s="56"/>
      <c r="E317" s="56"/>
      <c r="F317" s="57"/>
      <c r="G317" s="20"/>
      <c r="H317" s="19"/>
      <c r="I317" s="19"/>
      <c r="J317" s="19"/>
      <c r="K317" s="125">
        <f t="shared" si="20"/>
        <v>0</v>
      </c>
      <c r="L317" s="18"/>
      <c r="M317" s="17"/>
      <c r="N317" s="18"/>
      <c r="O317" s="17"/>
      <c r="P317" s="130">
        <f t="shared" si="17"/>
        <v>0</v>
      </c>
      <c r="Q317" s="130">
        <f t="shared" si="18"/>
        <v>0</v>
      </c>
      <c r="R317" s="131">
        <f t="shared" si="19"/>
        <v>0</v>
      </c>
    </row>
    <row r="318" spans="1:18" ht="13" x14ac:dyDescent="0.3">
      <c r="A318" s="53"/>
      <c r="B318" s="54"/>
      <c r="C318" s="55"/>
      <c r="D318" s="56"/>
      <c r="E318" s="56"/>
      <c r="F318" s="57"/>
      <c r="G318" s="20"/>
      <c r="H318" s="19"/>
      <c r="I318" s="19"/>
      <c r="J318" s="19"/>
      <c r="K318" s="125">
        <f t="shared" si="20"/>
        <v>0</v>
      </c>
      <c r="L318" s="18"/>
      <c r="M318" s="17"/>
      <c r="N318" s="18"/>
      <c r="O318" s="17"/>
      <c r="P318" s="130">
        <f t="shared" si="17"/>
        <v>0</v>
      </c>
      <c r="Q318" s="130">
        <f t="shared" si="18"/>
        <v>0</v>
      </c>
      <c r="R318" s="131">
        <f t="shared" si="19"/>
        <v>0</v>
      </c>
    </row>
    <row r="319" spans="1:18" ht="13" x14ac:dyDescent="0.3">
      <c r="A319" s="53"/>
      <c r="B319" s="54"/>
      <c r="C319" s="55"/>
      <c r="D319" s="56"/>
      <c r="E319" s="56"/>
      <c r="F319" s="57"/>
      <c r="G319" s="20"/>
      <c r="H319" s="19"/>
      <c r="I319" s="19"/>
      <c r="J319" s="19"/>
      <c r="K319" s="125">
        <f t="shared" si="20"/>
        <v>0</v>
      </c>
      <c r="L319" s="18"/>
      <c r="M319" s="17"/>
      <c r="N319" s="18"/>
      <c r="O319" s="17"/>
      <c r="P319" s="130">
        <f t="shared" si="17"/>
        <v>0</v>
      </c>
      <c r="Q319" s="130">
        <f t="shared" si="18"/>
        <v>0</v>
      </c>
      <c r="R319" s="131">
        <f t="shared" si="19"/>
        <v>0</v>
      </c>
    </row>
    <row r="320" spans="1:18" ht="13" x14ac:dyDescent="0.3">
      <c r="A320" s="53"/>
      <c r="B320" s="54"/>
      <c r="C320" s="55"/>
      <c r="D320" s="56"/>
      <c r="E320" s="56"/>
      <c r="F320" s="57"/>
      <c r="G320" s="20"/>
      <c r="H320" s="19"/>
      <c r="I320" s="19"/>
      <c r="J320" s="19"/>
      <c r="K320" s="125">
        <f t="shared" si="20"/>
        <v>0</v>
      </c>
      <c r="L320" s="18"/>
      <c r="M320" s="17"/>
      <c r="N320" s="18"/>
      <c r="O320" s="17"/>
      <c r="P320" s="130">
        <f t="shared" si="17"/>
        <v>0</v>
      </c>
      <c r="Q320" s="130">
        <f t="shared" si="18"/>
        <v>0</v>
      </c>
      <c r="R320" s="131">
        <f t="shared" si="19"/>
        <v>0</v>
      </c>
    </row>
    <row r="321" spans="1:18" ht="13" x14ac:dyDescent="0.3">
      <c r="A321" s="53"/>
      <c r="B321" s="54"/>
      <c r="C321" s="55"/>
      <c r="D321" s="56"/>
      <c r="E321" s="56"/>
      <c r="F321" s="57"/>
      <c r="G321" s="20"/>
      <c r="H321" s="19"/>
      <c r="I321" s="19"/>
      <c r="J321" s="19"/>
      <c r="K321" s="125">
        <f t="shared" si="20"/>
        <v>0</v>
      </c>
      <c r="L321" s="18"/>
      <c r="M321" s="17"/>
      <c r="N321" s="18"/>
      <c r="O321" s="17"/>
      <c r="P321" s="130">
        <f t="shared" si="17"/>
        <v>0</v>
      </c>
      <c r="Q321" s="130">
        <f t="shared" si="18"/>
        <v>0</v>
      </c>
      <c r="R321" s="131">
        <f t="shared" si="19"/>
        <v>0</v>
      </c>
    </row>
    <row r="322" spans="1:18" ht="13" x14ac:dyDescent="0.3">
      <c r="A322" s="53"/>
      <c r="B322" s="54"/>
      <c r="C322" s="55"/>
      <c r="D322" s="56"/>
      <c r="E322" s="56"/>
      <c r="F322" s="57"/>
      <c r="G322" s="20"/>
      <c r="H322" s="19"/>
      <c r="I322" s="19"/>
      <c r="J322" s="19"/>
      <c r="K322" s="125">
        <f t="shared" si="20"/>
        <v>0</v>
      </c>
      <c r="L322" s="18"/>
      <c r="M322" s="17"/>
      <c r="N322" s="18"/>
      <c r="O322" s="17"/>
      <c r="P322" s="130">
        <f t="shared" si="17"/>
        <v>0</v>
      </c>
      <c r="Q322" s="130">
        <f t="shared" si="18"/>
        <v>0</v>
      </c>
      <c r="R322" s="131">
        <f t="shared" si="19"/>
        <v>0</v>
      </c>
    </row>
    <row r="323" spans="1:18" ht="13" x14ac:dyDescent="0.3">
      <c r="A323" s="53"/>
      <c r="B323" s="54"/>
      <c r="C323" s="55"/>
      <c r="D323" s="56"/>
      <c r="E323" s="56"/>
      <c r="F323" s="57"/>
      <c r="G323" s="20"/>
      <c r="H323" s="19"/>
      <c r="I323" s="19"/>
      <c r="J323" s="19"/>
      <c r="K323" s="125">
        <f t="shared" si="20"/>
        <v>0</v>
      </c>
      <c r="L323" s="18"/>
      <c r="M323" s="17"/>
      <c r="N323" s="18"/>
      <c r="O323" s="17"/>
      <c r="P323" s="130">
        <f t="shared" si="17"/>
        <v>0</v>
      </c>
      <c r="Q323" s="130">
        <f t="shared" si="18"/>
        <v>0</v>
      </c>
      <c r="R323" s="131">
        <f t="shared" si="19"/>
        <v>0</v>
      </c>
    </row>
    <row r="324" spans="1:18" ht="13" x14ac:dyDescent="0.3">
      <c r="A324" s="53"/>
      <c r="B324" s="54"/>
      <c r="C324" s="55"/>
      <c r="D324" s="56"/>
      <c r="E324" s="56"/>
      <c r="F324" s="57"/>
      <c r="G324" s="20"/>
      <c r="H324" s="19"/>
      <c r="I324" s="19"/>
      <c r="J324" s="19"/>
      <c r="K324" s="125">
        <f t="shared" si="20"/>
        <v>0</v>
      </c>
      <c r="L324" s="18"/>
      <c r="M324" s="17"/>
      <c r="N324" s="18"/>
      <c r="O324" s="17"/>
      <c r="P324" s="130">
        <f t="shared" si="17"/>
        <v>0</v>
      </c>
      <c r="Q324" s="130">
        <f t="shared" si="18"/>
        <v>0</v>
      </c>
      <c r="R324" s="131">
        <f t="shared" si="19"/>
        <v>0</v>
      </c>
    </row>
    <row r="325" spans="1:18" ht="13" x14ac:dyDescent="0.3">
      <c r="A325" s="53"/>
      <c r="B325" s="54"/>
      <c r="C325" s="55"/>
      <c r="D325" s="56"/>
      <c r="E325" s="56"/>
      <c r="F325" s="57"/>
      <c r="G325" s="20"/>
      <c r="H325" s="19"/>
      <c r="I325" s="19"/>
      <c r="J325" s="19"/>
      <c r="K325" s="125">
        <f t="shared" si="20"/>
        <v>0</v>
      </c>
      <c r="L325" s="18"/>
      <c r="M325" s="17"/>
      <c r="N325" s="18"/>
      <c r="O325" s="17"/>
      <c r="P325" s="130">
        <f t="shared" si="17"/>
        <v>0</v>
      </c>
      <c r="Q325" s="130">
        <f t="shared" si="18"/>
        <v>0</v>
      </c>
      <c r="R325" s="131">
        <f t="shared" si="19"/>
        <v>0</v>
      </c>
    </row>
    <row r="326" spans="1:18" ht="13" x14ac:dyDescent="0.3">
      <c r="A326" s="53"/>
      <c r="B326" s="54"/>
      <c r="C326" s="55"/>
      <c r="D326" s="56"/>
      <c r="E326" s="56"/>
      <c r="F326" s="57"/>
      <c r="G326" s="20"/>
      <c r="H326" s="19"/>
      <c r="I326" s="19"/>
      <c r="J326" s="19"/>
      <c r="K326" s="125">
        <f t="shared" si="20"/>
        <v>0</v>
      </c>
      <c r="L326" s="18"/>
      <c r="M326" s="17"/>
      <c r="N326" s="18"/>
      <c r="O326" s="17"/>
      <c r="P326" s="130">
        <f t="shared" si="17"/>
        <v>0</v>
      </c>
      <c r="Q326" s="130">
        <f t="shared" si="18"/>
        <v>0</v>
      </c>
      <c r="R326" s="131">
        <f t="shared" si="19"/>
        <v>0</v>
      </c>
    </row>
    <row r="327" spans="1:18" ht="13" x14ac:dyDescent="0.3">
      <c r="A327" s="53"/>
      <c r="B327" s="54"/>
      <c r="C327" s="55"/>
      <c r="D327" s="56"/>
      <c r="E327" s="56"/>
      <c r="F327" s="57"/>
      <c r="G327" s="20"/>
      <c r="H327" s="19"/>
      <c r="I327" s="19"/>
      <c r="J327" s="19"/>
      <c r="K327" s="125">
        <f t="shared" si="20"/>
        <v>0</v>
      </c>
      <c r="L327" s="18"/>
      <c r="M327" s="17"/>
      <c r="N327" s="18"/>
      <c r="O327" s="17"/>
      <c r="P327" s="130">
        <f t="shared" si="17"/>
        <v>0</v>
      </c>
      <c r="Q327" s="130">
        <f t="shared" si="18"/>
        <v>0</v>
      </c>
      <c r="R327" s="131">
        <f t="shared" si="19"/>
        <v>0</v>
      </c>
    </row>
    <row r="328" spans="1:18" ht="13" x14ac:dyDescent="0.3">
      <c r="A328" s="53"/>
      <c r="B328" s="54"/>
      <c r="C328" s="55"/>
      <c r="D328" s="56"/>
      <c r="E328" s="56"/>
      <c r="F328" s="57"/>
      <c r="G328" s="20"/>
      <c r="H328" s="19"/>
      <c r="I328" s="19"/>
      <c r="J328" s="19"/>
      <c r="K328" s="125">
        <f t="shared" si="20"/>
        <v>0</v>
      </c>
      <c r="L328" s="18"/>
      <c r="M328" s="17"/>
      <c r="N328" s="18"/>
      <c r="O328" s="17"/>
      <c r="P328" s="130">
        <f t="shared" si="17"/>
        <v>0</v>
      </c>
      <c r="Q328" s="130">
        <f t="shared" si="18"/>
        <v>0</v>
      </c>
      <c r="R328" s="131">
        <f t="shared" si="19"/>
        <v>0</v>
      </c>
    </row>
    <row r="329" spans="1:18" ht="13" x14ac:dyDescent="0.3">
      <c r="A329" s="53"/>
      <c r="B329" s="54"/>
      <c r="C329" s="55"/>
      <c r="D329" s="56"/>
      <c r="E329" s="56"/>
      <c r="F329" s="57"/>
      <c r="G329" s="20"/>
      <c r="H329" s="19"/>
      <c r="I329" s="19"/>
      <c r="J329" s="19"/>
      <c r="K329" s="125">
        <f t="shared" si="20"/>
        <v>0</v>
      </c>
      <c r="L329" s="18"/>
      <c r="M329" s="17"/>
      <c r="N329" s="18"/>
      <c r="O329" s="17"/>
      <c r="P329" s="130">
        <f t="shared" si="17"/>
        <v>0</v>
      </c>
      <c r="Q329" s="130">
        <f t="shared" si="18"/>
        <v>0</v>
      </c>
      <c r="R329" s="131">
        <f t="shared" si="19"/>
        <v>0</v>
      </c>
    </row>
    <row r="330" spans="1:18" ht="13" x14ac:dyDescent="0.3">
      <c r="A330" s="53"/>
      <c r="B330" s="54"/>
      <c r="C330" s="55"/>
      <c r="D330" s="56"/>
      <c r="E330" s="56"/>
      <c r="F330" s="57"/>
      <c r="G330" s="20"/>
      <c r="H330" s="19"/>
      <c r="I330" s="19"/>
      <c r="J330" s="19"/>
      <c r="K330" s="125">
        <f t="shared" si="20"/>
        <v>0</v>
      </c>
      <c r="L330" s="18"/>
      <c r="M330" s="17"/>
      <c r="N330" s="18"/>
      <c r="O330" s="17"/>
      <c r="P330" s="130">
        <f t="shared" si="17"/>
        <v>0</v>
      </c>
      <c r="Q330" s="130">
        <f t="shared" si="18"/>
        <v>0</v>
      </c>
      <c r="R330" s="131">
        <f t="shared" si="19"/>
        <v>0</v>
      </c>
    </row>
    <row r="331" spans="1:18" ht="13" x14ac:dyDescent="0.3">
      <c r="A331" s="53"/>
      <c r="B331" s="54"/>
      <c r="C331" s="55"/>
      <c r="D331" s="56"/>
      <c r="E331" s="56"/>
      <c r="F331" s="57"/>
      <c r="G331" s="20"/>
      <c r="H331" s="19"/>
      <c r="I331" s="19"/>
      <c r="J331" s="19"/>
      <c r="K331" s="125">
        <f t="shared" si="20"/>
        <v>0</v>
      </c>
      <c r="L331" s="18"/>
      <c r="M331" s="17"/>
      <c r="N331" s="18"/>
      <c r="O331" s="17"/>
      <c r="P331" s="130">
        <f t="shared" si="17"/>
        <v>0</v>
      </c>
      <c r="Q331" s="130">
        <f t="shared" si="18"/>
        <v>0</v>
      </c>
      <c r="R331" s="131">
        <f t="shared" si="19"/>
        <v>0</v>
      </c>
    </row>
    <row r="332" spans="1:18" ht="13" x14ac:dyDescent="0.3">
      <c r="A332" s="53"/>
      <c r="B332" s="54"/>
      <c r="C332" s="55"/>
      <c r="D332" s="56"/>
      <c r="E332" s="56"/>
      <c r="F332" s="57"/>
      <c r="G332" s="20"/>
      <c r="H332" s="19"/>
      <c r="I332" s="19"/>
      <c r="J332" s="19"/>
      <c r="K332" s="125">
        <f t="shared" si="20"/>
        <v>0</v>
      </c>
      <c r="L332" s="18"/>
      <c r="M332" s="17"/>
      <c r="N332" s="18"/>
      <c r="O332" s="17"/>
      <c r="P332" s="130">
        <f t="shared" si="17"/>
        <v>0</v>
      </c>
      <c r="Q332" s="130">
        <f t="shared" si="18"/>
        <v>0</v>
      </c>
      <c r="R332" s="131">
        <f t="shared" si="19"/>
        <v>0</v>
      </c>
    </row>
    <row r="333" spans="1:18" ht="13" x14ac:dyDescent="0.3">
      <c r="A333" s="53"/>
      <c r="B333" s="54"/>
      <c r="C333" s="55"/>
      <c r="D333" s="56"/>
      <c r="E333" s="56"/>
      <c r="F333" s="57"/>
      <c r="G333" s="20"/>
      <c r="H333" s="19"/>
      <c r="I333" s="19"/>
      <c r="J333" s="19"/>
      <c r="K333" s="125">
        <f t="shared" si="20"/>
        <v>0</v>
      </c>
      <c r="L333" s="18"/>
      <c r="M333" s="17"/>
      <c r="N333" s="18"/>
      <c r="O333" s="17"/>
      <c r="P333" s="130">
        <f t="shared" si="17"/>
        <v>0</v>
      </c>
      <c r="Q333" s="130">
        <f t="shared" si="18"/>
        <v>0</v>
      </c>
      <c r="R333" s="131">
        <f t="shared" si="19"/>
        <v>0</v>
      </c>
    </row>
    <row r="334" spans="1:18" ht="13" x14ac:dyDescent="0.3">
      <c r="A334" s="53"/>
      <c r="B334" s="54"/>
      <c r="C334" s="55"/>
      <c r="D334" s="56"/>
      <c r="E334" s="56"/>
      <c r="F334" s="57"/>
      <c r="G334" s="20"/>
      <c r="H334" s="19"/>
      <c r="I334" s="19"/>
      <c r="J334" s="19"/>
      <c r="K334" s="125">
        <f t="shared" si="20"/>
        <v>0</v>
      </c>
      <c r="L334" s="18"/>
      <c r="M334" s="17"/>
      <c r="N334" s="18"/>
      <c r="O334" s="17"/>
      <c r="P334" s="130">
        <f t="shared" si="17"/>
        <v>0</v>
      </c>
      <c r="Q334" s="130">
        <f t="shared" si="18"/>
        <v>0</v>
      </c>
      <c r="R334" s="131">
        <f t="shared" si="19"/>
        <v>0</v>
      </c>
    </row>
    <row r="335" spans="1:18" ht="13" x14ac:dyDescent="0.3">
      <c r="A335" s="53"/>
      <c r="B335" s="54"/>
      <c r="C335" s="55"/>
      <c r="D335" s="56"/>
      <c r="E335" s="56"/>
      <c r="F335" s="57"/>
      <c r="G335" s="20"/>
      <c r="H335" s="19"/>
      <c r="I335" s="19"/>
      <c r="J335" s="19"/>
      <c r="K335" s="125">
        <f t="shared" si="20"/>
        <v>0</v>
      </c>
      <c r="L335" s="18"/>
      <c r="M335" s="17"/>
      <c r="N335" s="18"/>
      <c r="O335" s="17"/>
      <c r="P335" s="130">
        <f t="shared" si="17"/>
        <v>0</v>
      </c>
      <c r="Q335" s="130">
        <f t="shared" si="18"/>
        <v>0</v>
      </c>
      <c r="R335" s="131">
        <f t="shared" si="19"/>
        <v>0</v>
      </c>
    </row>
    <row r="336" spans="1:18" ht="13" x14ac:dyDescent="0.3">
      <c r="A336" s="53"/>
      <c r="B336" s="54"/>
      <c r="C336" s="55"/>
      <c r="D336" s="56"/>
      <c r="E336" s="56"/>
      <c r="F336" s="57"/>
      <c r="G336" s="20"/>
      <c r="H336" s="19"/>
      <c r="I336" s="19"/>
      <c r="J336" s="19"/>
      <c r="K336" s="125">
        <f t="shared" si="20"/>
        <v>0</v>
      </c>
      <c r="L336" s="18"/>
      <c r="M336" s="17"/>
      <c r="N336" s="18"/>
      <c r="O336" s="17"/>
      <c r="P336" s="130">
        <f t="shared" si="17"/>
        <v>0</v>
      </c>
      <c r="Q336" s="130">
        <f t="shared" si="18"/>
        <v>0</v>
      </c>
      <c r="R336" s="131">
        <f t="shared" si="19"/>
        <v>0</v>
      </c>
    </row>
    <row r="337" spans="1:18" ht="13" x14ac:dyDescent="0.3">
      <c r="A337" s="53"/>
      <c r="B337" s="54"/>
      <c r="C337" s="55"/>
      <c r="D337" s="56"/>
      <c r="E337" s="56"/>
      <c r="F337" s="57"/>
      <c r="G337" s="20"/>
      <c r="H337" s="19"/>
      <c r="I337" s="19"/>
      <c r="J337" s="19"/>
      <c r="K337" s="125">
        <f t="shared" si="20"/>
        <v>0</v>
      </c>
      <c r="L337" s="18"/>
      <c r="M337" s="17"/>
      <c r="N337" s="18"/>
      <c r="O337" s="17"/>
      <c r="P337" s="130">
        <f t="shared" si="17"/>
        <v>0</v>
      </c>
      <c r="Q337" s="130">
        <f t="shared" si="18"/>
        <v>0</v>
      </c>
      <c r="R337" s="131">
        <f t="shared" si="19"/>
        <v>0</v>
      </c>
    </row>
    <row r="338" spans="1:18" ht="13" x14ac:dyDescent="0.3">
      <c r="A338" s="53"/>
      <c r="B338" s="54"/>
      <c r="C338" s="55"/>
      <c r="D338" s="56"/>
      <c r="E338" s="56"/>
      <c r="F338" s="57"/>
      <c r="G338" s="20"/>
      <c r="H338" s="19"/>
      <c r="I338" s="19"/>
      <c r="J338" s="19"/>
      <c r="K338" s="125">
        <f t="shared" si="20"/>
        <v>0</v>
      </c>
      <c r="L338" s="18"/>
      <c r="M338" s="17"/>
      <c r="N338" s="18"/>
      <c r="O338" s="17"/>
      <c r="P338" s="130">
        <f t="shared" ref="P338:P401" si="21">MROUND(L338*D338*1,0.05)</f>
        <v>0</v>
      </c>
      <c r="Q338" s="130">
        <f t="shared" ref="Q338:Q401" si="22">IFERROR(MROUND(N338*K338/G338,0.05),0)</f>
        <v>0</v>
      </c>
      <c r="R338" s="131">
        <f t="shared" ref="R338:R401" si="23">IFERROR(MROUND((G338-L338-N338)*K338/G338,0.05),0)</f>
        <v>0</v>
      </c>
    </row>
    <row r="339" spans="1:18" ht="13" x14ac:dyDescent="0.3">
      <c r="A339" s="53"/>
      <c r="B339" s="54"/>
      <c r="C339" s="55"/>
      <c r="D339" s="56"/>
      <c r="E339" s="56"/>
      <c r="F339" s="57"/>
      <c r="G339" s="20"/>
      <c r="H339" s="19"/>
      <c r="I339" s="19"/>
      <c r="J339" s="19"/>
      <c r="K339" s="125">
        <f t="shared" si="20"/>
        <v>0</v>
      </c>
      <c r="L339" s="18"/>
      <c r="M339" s="17"/>
      <c r="N339" s="18"/>
      <c r="O339" s="17"/>
      <c r="P339" s="130">
        <f t="shared" si="21"/>
        <v>0</v>
      </c>
      <c r="Q339" s="130">
        <f t="shared" si="22"/>
        <v>0</v>
      </c>
      <c r="R339" s="131">
        <f t="shared" si="23"/>
        <v>0</v>
      </c>
    </row>
    <row r="340" spans="1:18" ht="13" x14ac:dyDescent="0.3">
      <c r="A340" s="53"/>
      <c r="B340" s="54"/>
      <c r="C340" s="55"/>
      <c r="D340" s="56"/>
      <c r="E340" s="56"/>
      <c r="F340" s="57"/>
      <c r="G340" s="20"/>
      <c r="H340" s="19"/>
      <c r="I340" s="19"/>
      <c r="J340" s="19"/>
      <c r="K340" s="125">
        <f t="shared" si="20"/>
        <v>0</v>
      </c>
      <c r="L340" s="18"/>
      <c r="M340" s="17"/>
      <c r="N340" s="18"/>
      <c r="O340" s="17"/>
      <c r="P340" s="130">
        <f t="shared" si="21"/>
        <v>0</v>
      </c>
      <c r="Q340" s="130">
        <f t="shared" si="22"/>
        <v>0</v>
      </c>
      <c r="R340" s="131">
        <f t="shared" si="23"/>
        <v>0</v>
      </c>
    </row>
    <row r="341" spans="1:18" ht="13" x14ac:dyDescent="0.3">
      <c r="A341" s="53"/>
      <c r="B341" s="54"/>
      <c r="C341" s="55"/>
      <c r="D341" s="56"/>
      <c r="E341" s="56"/>
      <c r="F341" s="57"/>
      <c r="G341" s="20"/>
      <c r="H341" s="19"/>
      <c r="I341" s="19"/>
      <c r="J341" s="19"/>
      <c r="K341" s="125">
        <f t="shared" si="20"/>
        <v>0</v>
      </c>
      <c r="L341" s="18"/>
      <c r="M341" s="17"/>
      <c r="N341" s="18"/>
      <c r="O341" s="17"/>
      <c r="P341" s="130">
        <f t="shared" si="21"/>
        <v>0</v>
      </c>
      <c r="Q341" s="130">
        <f t="shared" si="22"/>
        <v>0</v>
      </c>
      <c r="R341" s="131">
        <f t="shared" si="23"/>
        <v>0</v>
      </c>
    </row>
    <row r="342" spans="1:18" ht="13" x14ac:dyDescent="0.3">
      <c r="A342" s="53"/>
      <c r="B342" s="54"/>
      <c r="C342" s="55"/>
      <c r="D342" s="56"/>
      <c r="E342" s="56"/>
      <c r="F342" s="57"/>
      <c r="G342" s="20"/>
      <c r="H342" s="19"/>
      <c r="I342" s="19"/>
      <c r="J342" s="19"/>
      <c r="K342" s="125">
        <f t="shared" si="20"/>
        <v>0</v>
      </c>
      <c r="L342" s="18"/>
      <c r="M342" s="17"/>
      <c r="N342" s="18"/>
      <c r="O342" s="17"/>
      <c r="P342" s="130">
        <f t="shared" si="21"/>
        <v>0</v>
      </c>
      <c r="Q342" s="130">
        <f t="shared" si="22"/>
        <v>0</v>
      </c>
      <c r="R342" s="131">
        <f t="shared" si="23"/>
        <v>0</v>
      </c>
    </row>
    <row r="343" spans="1:18" ht="13" x14ac:dyDescent="0.3">
      <c r="A343" s="53"/>
      <c r="B343" s="54"/>
      <c r="C343" s="55"/>
      <c r="D343" s="56"/>
      <c r="E343" s="56"/>
      <c r="F343" s="57"/>
      <c r="G343" s="20"/>
      <c r="H343" s="19"/>
      <c r="I343" s="19"/>
      <c r="J343" s="19"/>
      <c r="K343" s="125">
        <f t="shared" si="20"/>
        <v>0</v>
      </c>
      <c r="L343" s="18"/>
      <c r="M343" s="17"/>
      <c r="N343" s="18"/>
      <c r="O343" s="17"/>
      <c r="P343" s="130">
        <f t="shared" si="21"/>
        <v>0</v>
      </c>
      <c r="Q343" s="130">
        <f t="shared" si="22"/>
        <v>0</v>
      </c>
      <c r="R343" s="131">
        <f t="shared" si="23"/>
        <v>0</v>
      </c>
    </row>
    <row r="344" spans="1:18" ht="13" x14ac:dyDescent="0.3">
      <c r="A344" s="53"/>
      <c r="B344" s="54"/>
      <c r="C344" s="55"/>
      <c r="D344" s="56"/>
      <c r="E344" s="56"/>
      <c r="F344" s="57"/>
      <c r="G344" s="20"/>
      <c r="H344" s="19"/>
      <c r="I344" s="19"/>
      <c r="J344" s="19"/>
      <c r="K344" s="125">
        <f t="shared" si="20"/>
        <v>0</v>
      </c>
      <c r="L344" s="18"/>
      <c r="M344" s="17"/>
      <c r="N344" s="18"/>
      <c r="O344" s="17"/>
      <c r="P344" s="130">
        <f t="shared" si="21"/>
        <v>0</v>
      </c>
      <c r="Q344" s="130">
        <f t="shared" si="22"/>
        <v>0</v>
      </c>
      <c r="R344" s="131">
        <f t="shared" si="23"/>
        <v>0</v>
      </c>
    </row>
    <row r="345" spans="1:18" ht="13" x14ac:dyDescent="0.3">
      <c r="A345" s="53"/>
      <c r="B345" s="54"/>
      <c r="C345" s="55"/>
      <c r="D345" s="56"/>
      <c r="E345" s="56"/>
      <c r="F345" s="57"/>
      <c r="G345" s="20"/>
      <c r="H345" s="19"/>
      <c r="I345" s="19"/>
      <c r="J345" s="19"/>
      <c r="K345" s="125">
        <f t="shared" si="20"/>
        <v>0</v>
      </c>
      <c r="L345" s="18"/>
      <c r="M345" s="17"/>
      <c r="N345" s="18"/>
      <c r="O345" s="17"/>
      <c r="P345" s="130">
        <f t="shared" si="21"/>
        <v>0</v>
      </c>
      <c r="Q345" s="130">
        <f t="shared" si="22"/>
        <v>0</v>
      </c>
      <c r="R345" s="131">
        <f t="shared" si="23"/>
        <v>0</v>
      </c>
    </row>
    <row r="346" spans="1:18" ht="13" x14ac:dyDescent="0.3">
      <c r="A346" s="53"/>
      <c r="B346" s="54"/>
      <c r="C346" s="55"/>
      <c r="D346" s="56"/>
      <c r="E346" s="56"/>
      <c r="F346" s="57"/>
      <c r="G346" s="20"/>
      <c r="H346" s="19"/>
      <c r="I346" s="19"/>
      <c r="J346" s="19"/>
      <c r="K346" s="125">
        <f t="shared" si="20"/>
        <v>0</v>
      </c>
      <c r="L346" s="18"/>
      <c r="M346" s="17"/>
      <c r="N346" s="18"/>
      <c r="O346" s="17"/>
      <c r="P346" s="130">
        <f t="shared" si="21"/>
        <v>0</v>
      </c>
      <c r="Q346" s="130">
        <f t="shared" si="22"/>
        <v>0</v>
      </c>
      <c r="R346" s="131">
        <f t="shared" si="23"/>
        <v>0</v>
      </c>
    </row>
    <row r="347" spans="1:18" ht="13" x14ac:dyDescent="0.3">
      <c r="A347" s="53"/>
      <c r="B347" s="54"/>
      <c r="C347" s="55"/>
      <c r="D347" s="56"/>
      <c r="E347" s="56"/>
      <c r="F347" s="57"/>
      <c r="G347" s="20"/>
      <c r="H347" s="19"/>
      <c r="I347" s="19"/>
      <c r="J347" s="19"/>
      <c r="K347" s="125">
        <f t="shared" si="20"/>
        <v>0</v>
      </c>
      <c r="L347" s="18"/>
      <c r="M347" s="17"/>
      <c r="N347" s="18"/>
      <c r="O347" s="17"/>
      <c r="P347" s="130">
        <f t="shared" si="21"/>
        <v>0</v>
      </c>
      <c r="Q347" s="130">
        <f t="shared" si="22"/>
        <v>0</v>
      </c>
      <c r="R347" s="131">
        <f t="shared" si="23"/>
        <v>0</v>
      </c>
    </row>
    <row r="348" spans="1:18" ht="13" x14ac:dyDescent="0.3">
      <c r="A348" s="53"/>
      <c r="B348" s="54"/>
      <c r="C348" s="55"/>
      <c r="D348" s="56"/>
      <c r="E348" s="56"/>
      <c r="F348" s="57"/>
      <c r="G348" s="20"/>
      <c r="H348" s="19"/>
      <c r="I348" s="19"/>
      <c r="J348" s="19"/>
      <c r="K348" s="125">
        <f t="shared" si="20"/>
        <v>0</v>
      </c>
      <c r="L348" s="18"/>
      <c r="M348" s="17"/>
      <c r="N348" s="18"/>
      <c r="O348" s="17"/>
      <c r="P348" s="130">
        <f t="shared" si="21"/>
        <v>0</v>
      </c>
      <c r="Q348" s="130">
        <f t="shared" si="22"/>
        <v>0</v>
      </c>
      <c r="R348" s="131">
        <f t="shared" si="23"/>
        <v>0</v>
      </c>
    </row>
    <row r="349" spans="1:18" ht="13" x14ac:dyDescent="0.3">
      <c r="A349" s="53"/>
      <c r="B349" s="54"/>
      <c r="C349" s="55"/>
      <c r="D349" s="56"/>
      <c r="E349" s="56"/>
      <c r="F349" s="57"/>
      <c r="G349" s="20"/>
      <c r="H349" s="19"/>
      <c r="I349" s="19"/>
      <c r="J349" s="19"/>
      <c r="K349" s="125">
        <f t="shared" si="20"/>
        <v>0</v>
      </c>
      <c r="L349" s="18"/>
      <c r="M349" s="17"/>
      <c r="N349" s="18"/>
      <c r="O349" s="17"/>
      <c r="P349" s="130">
        <f t="shared" si="21"/>
        <v>0</v>
      </c>
      <c r="Q349" s="130">
        <f t="shared" si="22"/>
        <v>0</v>
      </c>
      <c r="R349" s="131">
        <f t="shared" si="23"/>
        <v>0</v>
      </c>
    </row>
    <row r="350" spans="1:18" ht="13" x14ac:dyDescent="0.3">
      <c r="A350" s="53"/>
      <c r="B350" s="54"/>
      <c r="C350" s="55"/>
      <c r="D350" s="56"/>
      <c r="E350" s="56"/>
      <c r="F350" s="57"/>
      <c r="G350" s="20"/>
      <c r="H350" s="19"/>
      <c r="I350" s="19"/>
      <c r="J350" s="19"/>
      <c r="K350" s="125">
        <f t="shared" si="20"/>
        <v>0</v>
      </c>
      <c r="L350" s="18"/>
      <c r="M350" s="17"/>
      <c r="N350" s="18"/>
      <c r="O350" s="17"/>
      <c r="P350" s="130">
        <f t="shared" si="21"/>
        <v>0</v>
      </c>
      <c r="Q350" s="130">
        <f t="shared" si="22"/>
        <v>0</v>
      </c>
      <c r="R350" s="131">
        <f t="shared" si="23"/>
        <v>0</v>
      </c>
    </row>
    <row r="351" spans="1:18" ht="13" x14ac:dyDescent="0.3">
      <c r="A351" s="53"/>
      <c r="B351" s="54"/>
      <c r="C351" s="55"/>
      <c r="D351" s="56"/>
      <c r="E351" s="56"/>
      <c r="F351" s="57"/>
      <c r="G351" s="20"/>
      <c r="H351" s="19"/>
      <c r="I351" s="19"/>
      <c r="J351" s="19"/>
      <c r="K351" s="125">
        <f t="shared" si="20"/>
        <v>0</v>
      </c>
      <c r="L351" s="18"/>
      <c r="M351" s="17"/>
      <c r="N351" s="18"/>
      <c r="O351" s="17"/>
      <c r="P351" s="130">
        <f t="shared" si="21"/>
        <v>0</v>
      </c>
      <c r="Q351" s="130">
        <f t="shared" si="22"/>
        <v>0</v>
      </c>
      <c r="R351" s="131">
        <f t="shared" si="23"/>
        <v>0</v>
      </c>
    </row>
    <row r="352" spans="1:18" ht="13" x14ac:dyDescent="0.3">
      <c r="A352" s="53"/>
      <c r="B352" s="54"/>
      <c r="C352" s="55"/>
      <c r="D352" s="56"/>
      <c r="E352" s="56"/>
      <c r="F352" s="57"/>
      <c r="G352" s="20"/>
      <c r="H352" s="19"/>
      <c r="I352" s="19"/>
      <c r="J352" s="19"/>
      <c r="K352" s="125">
        <f t="shared" si="20"/>
        <v>0</v>
      </c>
      <c r="L352" s="18"/>
      <c r="M352" s="17"/>
      <c r="N352" s="18"/>
      <c r="O352" s="17"/>
      <c r="P352" s="130">
        <f t="shared" si="21"/>
        <v>0</v>
      </c>
      <c r="Q352" s="130">
        <f t="shared" si="22"/>
        <v>0</v>
      </c>
      <c r="R352" s="131">
        <f t="shared" si="23"/>
        <v>0</v>
      </c>
    </row>
    <row r="353" spans="1:18" ht="13" x14ac:dyDescent="0.3">
      <c r="A353" s="53"/>
      <c r="B353" s="54"/>
      <c r="C353" s="55"/>
      <c r="D353" s="56"/>
      <c r="E353" s="56"/>
      <c r="F353" s="57"/>
      <c r="G353" s="20"/>
      <c r="H353" s="19"/>
      <c r="I353" s="19"/>
      <c r="J353" s="19"/>
      <c r="K353" s="125">
        <f t="shared" si="20"/>
        <v>0</v>
      </c>
      <c r="L353" s="18"/>
      <c r="M353" s="17"/>
      <c r="N353" s="18"/>
      <c r="O353" s="17"/>
      <c r="P353" s="130">
        <f t="shared" si="21"/>
        <v>0</v>
      </c>
      <c r="Q353" s="130">
        <f t="shared" si="22"/>
        <v>0</v>
      </c>
      <c r="R353" s="131">
        <f t="shared" si="23"/>
        <v>0</v>
      </c>
    </row>
    <row r="354" spans="1:18" ht="13" x14ac:dyDescent="0.3">
      <c r="A354" s="53"/>
      <c r="B354" s="54"/>
      <c r="C354" s="55"/>
      <c r="D354" s="56"/>
      <c r="E354" s="56"/>
      <c r="F354" s="57"/>
      <c r="G354" s="20"/>
      <c r="H354" s="19"/>
      <c r="I354" s="19"/>
      <c r="J354" s="19"/>
      <c r="K354" s="125">
        <f t="shared" si="20"/>
        <v>0</v>
      </c>
      <c r="L354" s="18"/>
      <c r="M354" s="17"/>
      <c r="N354" s="18"/>
      <c r="O354" s="17"/>
      <c r="P354" s="130">
        <f t="shared" si="21"/>
        <v>0</v>
      </c>
      <c r="Q354" s="130">
        <f t="shared" si="22"/>
        <v>0</v>
      </c>
      <c r="R354" s="131">
        <f t="shared" si="23"/>
        <v>0</v>
      </c>
    </row>
    <row r="355" spans="1:18" ht="13" x14ac:dyDescent="0.3">
      <c r="A355" s="53"/>
      <c r="B355" s="54"/>
      <c r="C355" s="55"/>
      <c r="D355" s="56"/>
      <c r="E355" s="56"/>
      <c r="F355" s="57"/>
      <c r="G355" s="20"/>
      <c r="H355" s="19"/>
      <c r="I355" s="19"/>
      <c r="J355" s="19"/>
      <c r="K355" s="125">
        <f t="shared" si="20"/>
        <v>0</v>
      </c>
      <c r="L355" s="18"/>
      <c r="M355" s="17"/>
      <c r="N355" s="18"/>
      <c r="O355" s="17"/>
      <c r="P355" s="130">
        <f t="shared" si="21"/>
        <v>0</v>
      </c>
      <c r="Q355" s="130">
        <f t="shared" si="22"/>
        <v>0</v>
      </c>
      <c r="R355" s="131">
        <f t="shared" si="23"/>
        <v>0</v>
      </c>
    </row>
    <row r="356" spans="1:18" ht="13" x14ac:dyDescent="0.3">
      <c r="A356" s="53"/>
      <c r="B356" s="54"/>
      <c r="C356" s="55"/>
      <c r="D356" s="56"/>
      <c r="E356" s="56"/>
      <c r="F356" s="57"/>
      <c r="G356" s="20"/>
      <c r="H356" s="19"/>
      <c r="I356" s="19"/>
      <c r="J356" s="19"/>
      <c r="K356" s="125">
        <f t="shared" si="20"/>
        <v>0</v>
      </c>
      <c r="L356" s="18"/>
      <c r="M356" s="17"/>
      <c r="N356" s="18"/>
      <c r="O356" s="17"/>
      <c r="P356" s="130">
        <f t="shared" si="21"/>
        <v>0</v>
      </c>
      <c r="Q356" s="130">
        <f t="shared" si="22"/>
        <v>0</v>
      </c>
      <c r="R356" s="131">
        <f t="shared" si="23"/>
        <v>0</v>
      </c>
    </row>
    <row r="357" spans="1:18" ht="13" x14ac:dyDescent="0.3">
      <c r="A357" s="53"/>
      <c r="B357" s="54"/>
      <c r="C357" s="55"/>
      <c r="D357" s="56"/>
      <c r="E357" s="56"/>
      <c r="F357" s="57"/>
      <c r="G357" s="20"/>
      <c r="H357" s="19"/>
      <c r="I357" s="19"/>
      <c r="J357" s="19"/>
      <c r="K357" s="125">
        <f t="shared" si="20"/>
        <v>0</v>
      </c>
      <c r="L357" s="18"/>
      <c r="M357" s="17"/>
      <c r="N357" s="18"/>
      <c r="O357" s="17"/>
      <c r="P357" s="130">
        <f t="shared" si="21"/>
        <v>0</v>
      </c>
      <c r="Q357" s="130">
        <f t="shared" si="22"/>
        <v>0</v>
      </c>
      <c r="R357" s="131">
        <f t="shared" si="23"/>
        <v>0</v>
      </c>
    </row>
    <row r="358" spans="1:18" ht="13" x14ac:dyDescent="0.3">
      <c r="A358" s="53"/>
      <c r="B358" s="54"/>
      <c r="C358" s="55"/>
      <c r="D358" s="56"/>
      <c r="E358" s="56"/>
      <c r="F358" s="57"/>
      <c r="G358" s="20"/>
      <c r="H358" s="19"/>
      <c r="I358" s="19"/>
      <c r="J358" s="19"/>
      <c r="K358" s="125">
        <f t="shared" si="20"/>
        <v>0</v>
      </c>
      <c r="L358" s="18"/>
      <c r="M358" s="17"/>
      <c r="N358" s="18"/>
      <c r="O358" s="17"/>
      <c r="P358" s="130">
        <f t="shared" si="21"/>
        <v>0</v>
      </c>
      <c r="Q358" s="130">
        <f t="shared" si="22"/>
        <v>0</v>
      </c>
      <c r="R358" s="131">
        <f t="shared" si="23"/>
        <v>0</v>
      </c>
    </row>
    <row r="359" spans="1:18" ht="13" x14ac:dyDescent="0.3">
      <c r="A359" s="53"/>
      <c r="B359" s="54"/>
      <c r="C359" s="55"/>
      <c r="D359" s="56"/>
      <c r="E359" s="56"/>
      <c r="F359" s="57"/>
      <c r="G359" s="20"/>
      <c r="H359" s="19"/>
      <c r="I359" s="19"/>
      <c r="J359" s="19"/>
      <c r="K359" s="125">
        <f t="shared" si="20"/>
        <v>0</v>
      </c>
      <c r="L359" s="18"/>
      <c r="M359" s="17"/>
      <c r="N359" s="18"/>
      <c r="O359" s="17"/>
      <c r="P359" s="130">
        <f t="shared" si="21"/>
        <v>0</v>
      </c>
      <c r="Q359" s="130">
        <f t="shared" si="22"/>
        <v>0</v>
      </c>
      <c r="R359" s="131">
        <f t="shared" si="23"/>
        <v>0</v>
      </c>
    </row>
    <row r="360" spans="1:18" ht="13" x14ac:dyDescent="0.3">
      <c r="A360" s="53"/>
      <c r="B360" s="54"/>
      <c r="C360" s="55"/>
      <c r="D360" s="56"/>
      <c r="E360" s="56"/>
      <c r="F360" s="57"/>
      <c r="G360" s="20"/>
      <c r="H360" s="19"/>
      <c r="I360" s="19"/>
      <c r="J360" s="19"/>
      <c r="K360" s="125">
        <f t="shared" si="20"/>
        <v>0</v>
      </c>
      <c r="L360" s="18"/>
      <c r="M360" s="17"/>
      <c r="N360" s="18"/>
      <c r="O360" s="17"/>
      <c r="P360" s="130">
        <f t="shared" si="21"/>
        <v>0</v>
      </c>
      <c r="Q360" s="130">
        <f t="shared" si="22"/>
        <v>0</v>
      </c>
      <c r="R360" s="131">
        <f t="shared" si="23"/>
        <v>0</v>
      </c>
    </row>
    <row r="361" spans="1:18" ht="13" x14ac:dyDescent="0.3">
      <c r="A361" s="53"/>
      <c r="B361" s="54"/>
      <c r="C361" s="55"/>
      <c r="D361" s="56"/>
      <c r="E361" s="56"/>
      <c r="F361" s="57"/>
      <c r="G361" s="20"/>
      <c r="H361" s="19"/>
      <c r="I361" s="19"/>
      <c r="J361" s="19"/>
      <c r="K361" s="125">
        <f t="shared" si="20"/>
        <v>0</v>
      </c>
      <c r="L361" s="18"/>
      <c r="M361" s="17"/>
      <c r="N361" s="18"/>
      <c r="O361" s="17"/>
      <c r="P361" s="130">
        <f t="shared" si="21"/>
        <v>0</v>
      </c>
      <c r="Q361" s="130">
        <f t="shared" si="22"/>
        <v>0</v>
      </c>
      <c r="R361" s="131">
        <f t="shared" si="23"/>
        <v>0</v>
      </c>
    </row>
    <row r="362" spans="1:18" ht="13" x14ac:dyDescent="0.3">
      <c r="A362" s="53"/>
      <c r="B362" s="54"/>
      <c r="C362" s="55"/>
      <c r="D362" s="56"/>
      <c r="E362" s="56"/>
      <c r="F362" s="57"/>
      <c r="G362" s="20"/>
      <c r="H362" s="19"/>
      <c r="I362" s="19"/>
      <c r="J362" s="19"/>
      <c r="K362" s="125">
        <f t="shared" si="20"/>
        <v>0</v>
      </c>
      <c r="L362" s="18"/>
      <c r="M362" s="17"/>
      <c r="N362" s="18"/>
      <c r="O362" s="17"/>
      <c r="P362" s="130">
        <f t="shared" si="21"/>
        <v>0</v>
      </c>
      <c r="Q362" s="130">
        <f t="shared" si="22"/>
        <v>0</v>
      </c>
      <c r="R362" s="131">
        <f t="shared" si="23"/>
        <v>0</v>
      </c>
    </row>
    <row r="363" spans="1:18" ht="13" x14ac:dyDescent="0.3">
      <c r="A363" s="53"/>
      <c r="B363" s="54"/>
      <c r="C363" s="55"/>
      <c r="D363" s="56"/>
      <c r="E363" s="56"/>
      <c r="F363" s="57"/>
      <c r="G363" s="20"/>
      <c r="H363" s="19"/>
      <c r="I363" s="19"/>
      <c r="J363" s="19"/>
      <c r="K363" s="125">
        <f t="shared" si="20"/>
        <v>0</v>
      </c>
      <c r="L363" s="18"/>
      <c r="M363" s="17"/>
      <c r="N363" s="18"/>
      <c r="O363" s="17"/>
      <c r="P363" s="130">
        <f t="shared" si="21"/>
        <v>0</v>
      </c>
      <c r="Q363" s="130">
        <f t="shared" si="22"/>
        <v>0</v>
      </c>
      <c r="R363" s="131">
        <f t="shared" si="23"/>
        <v>0</v>
      </c>
    </row>
    <row r="364" spans="1:18" ht="13" x14ac:dyDescent="0.3">
      <c r="A364" s="53"/>
      <c r="B364" s="54"/>
      <c r="C364" s="55"/>
      <c r="D364" s="56"/>
      <c r="E364" s="56"/>
      <c r="F364" s="57"/>
      <c r="G364" s="20"/>
      <c r="H364" s="19"/>
      <c r="I364" s="19"/>
      <c r="J364" s="19"/>
      <c r="K364" s="125">
        <f t="shared" si="20"/>
        <v>0</v>
      </c>
      <c r="L364" s="18"/>
      <c r="M364" s="17"/>
      <c r="N364" s="18"/>
      <c r="O364" s="17"/>
      <c r="P364" s="130">
        <f t="shared" si="21"/>
        <v>0</v>
      </c>
      <c r="Q364" s="130">
        <f t="shared" si="22"/>
        <v>0</v>
      </c>
      <c r="R364" s="131">
        <f t="shared" si="23"/>
        <v>0</v>
      </c>
    </row>
    <row r="365" spans="1:18" ht="13" x14ac:dyDescent="0.3">
      <c r="A365" s="53"/>
      <c r="B365" s="54"/>
      <c r="C365" s="55"/>
      <c r="D365" s="56"/>
      <c r="E365" s="56"/>
      <c r="F365" s="57"/>
      <c r="G365" s="20"/>
      <c r="H365" s="19"/>
      <c r="I365" s="19"/>
      <c r="J365" s="19"/>
      <c r="K365" s="125">
        <f t="shared" si="20"/>
        <v>0</v>
      </c>
      <c r="L365" s="18"/>
      <c r="M365" s="17"/>
      <c r="N365" s="18"/>
      <c r="O365" s="17"/>
      <c r="P365" s="130">
        <f t="shared" si="21"/>
        <v>0</v>
      </c>
      <c r="Q365" s="130">
        <f t="shared" si="22"/>
        <v>0</v>
      </c>
      <c r="R365" s="131">
        <f t="shared" si="23"/>
        <v>0</v>
      </c>
    </row>
    <row r="366" spans="1:18" ht="13" x14ac:dyDescent="0.3">
      <c r="A366" s="53"/>
      <c r="B366" s="54"/>
      <c r="C366" s="55"/>
      <c r="D366" s="56"/>
      <c r="E366" s="56"/>
      <c r="F366" s="57"/>
      <c r="G366" s="20"/>
      <c r="H366" s="19"/>
      <c r="I366" s="19"/>
      <c r="J366" s="19"/>
      <c r="K366" s="125">
        <f t="shared" si="20"/>
        <v>0</v>
      </c>
      <c r="L366" s="18"/>
      <c r="M366" s="17"/>
      <c r="N366" s="18"/>
      <c r="O366" s="17"/>
      <c r="P366" s="130">
        <f t="shared" si="21"/>
        <v>0</v>
      </c>
      <c r="Q366" s="130">
        <f t="shared" si="22"/>
        <v>0</v>
      </c>
      <c r="R366" s="131">
        <f t="shared" si="23"/>
        <v>0</v>
      </c>
    </row>
    <row r="367" spans="1:18" ht="13" x14ac:dyDescent="0.3">
      <c r="A367" s="53"/>
      <c r="B367" s="54"/>
      <c r="C367" s="55"/>
      <c r="D367" s="56"/>
      <c r="E367" s="56"/>
      <c r="F367" s="57"/>
      <c r="G367" s="20"/>
      <c r="H367" s="19"/>
      <c r="I367" s="19"/>
      <c r="J367" s="19"/>
      <c r="K367" s="125">
        <f t="shared" si="20"/>
        <v>0</v>
      </c>
      <c r="L367" s="18"/>
      <c r="M367" s="17"/>
      <c r="N367" s="18"/>
      <c r="O367" s="17"/>
      <c r="P367" s="130">
        <f t="shared" si="21"/>
        <v>0</v>
      </c>
      <c r="Q367" s="130">
        <f t="shared" si="22"/>
        <v>0</v>
      </c>
      <c r="R367" s="131">
        <f t="shared" si="23"/>
        <v>0</v>
      </c>
    </row>
    <row r="368" spans="1:18" ht="13" x14ac:dyDescent="0.3">
      <c r="A368" s="53"/>
      <c r="B368" s="54"/>
      <c r="C368" s="55"/>
      <c r="D368" s="56"/>
      <c r="E368" s="56"/>
      <c r="F368" s="57"/>
      <c r="G368" s="20"/>
      <c r="H368" s="19"/>
      <c r="I368" s="19"/>
      <c r="J368" s="19"/>
      <c r="K368" s="125">
        <f t="shared" si="20"/>
        <v>0</v>
      </c>
      <c r="L368" s="18"/>
      <c r="M368" s="17"/>
      <c r="N368" s="18"/>
      <c r="O368" s="17"/>
      <c r="P368" s="130">
        <f t="shared" si="21"/>
        <v>0</v>
      </c>
      <c r="Q368" s="130">
        <f t="shared" si="22"/>
        <v>0</v>
      </c>
      <c r="R368" s="131">
        <f t="shared" si="23"/>
        <v>0</v>
      </c>
    </row>
    <row r="369" spans="1:18" ht="13" x14ac:dyDescent="0.3">
      <c r="A369" s="53"/>
      <c r="B369" s="54"/>
      <c r="C369" s="55"/>
      <c r="D369" s="56"/>
      <c r="E369" s="56"/>
      <c r="F369" s="57"/>
      <c r="G369" s="20"/>
      <c r="H369" s="19"/>
      <c r="I369" s="19"/>
      <c r="J369" s="19"/>
      <c r="K369" s="125">
        <f t="shared" si="20"/>
        <v>0</v>
      </c>
      <c r="L369" s="18"/>
      <c r="M369" s="17"/>
      <c r="N369" s="18"/>
      <c r="O369" s="17"/>
      <c r="P369" s="130">
        <f t="shared" si="21"/>
        <v>0</v>
      </c>
      <c r="Q369" s="130">
        <f t="shared" si="22"/>
        <v>0</v>
      </c>
      <c r="R369" s="131">
        <f t="shared" si="23"/>
        <v>0</v>
      </c>
    </row>
    <row r="370" spans="1:18" ht="13" x14ac:dyDescent="0.3">
      <c r="A370" s="53"/>
      <c r="B370" s="54"/>
      <c r="C370" s="55"/>
      <c r="D370" s="56"/>
      <c r="E370" s="56"/>
      <c r="F370" s="57"/>
      <c r="G370" s="20"/>
      <c r="H370" s="19"/>
      <c r="I370" s="19"/>
      <c r="J370" s="19"/>
      <c r="K370" s="125">
        <f t="shared" si="20"/>
        <v>0</v>
      </c>
      <c r="L370" s="18"/>
      <c r="M370" s="17"/>
      <c r="N370" s="18"/>
      <c r="O370" s="17"/>
      <c r="P370" s="130">
        <f t="shared" si="21"/>
        <v>0</v>
      </c>
      <c r="Q370" s="130">
        <f t="shared" si="22"/>
        <v>0</v>
      </c>
      <c r="R370" s="131">
        <f t="shared" si="23"/>
        <v>0</v>
      </c>
    </row>
    <row r="371" spans="1:18" ht="13" x14ac:dyDescent="0.3">
      <c r="A371" s="53"/>
      <c r="B371" s="54"/>
      <c r="C371" s="55"/>
      <c r="D371" s="56"/>
      <c r="E371" s="56"/>
      <c r="F371" s="57"/>
      <c r="G371" s="20"/>
      <c r="H371" s="19"/>
      <c r="I371" s="19"/>
      <c r="J371" s="19"/>
      <c r="K371" s="125">
        <f t="shared" ref="K371:K434" si="24">H371-I371-J371</f>
        <v>0</v>
      </c>
      <c r="L371" s="18"/>
      <c r="M371" s="17"/>
      <c r="N371" s="18"/>
      <c r="O371" s="17"/>
      <c r="P371" s="130">
        <f t="shared" si="21"/>
        <v>0</v>
      </c>
      <c r="Q371" s="130">
        <f t="shared" si="22"/>
        <v>0</v>
      </c>
      <c r="R371" s="131">
        <f t="shared" si="23"/>
        <v>0</v>
      </c>
    </row>
    <row r="372" spans="1:18" ht="13" x14ac:dyDescent="0.3">
      <c r="A372" s="53"/>
      <c r="B372" s="54"/>
      <c r="C372" s="55"/>
      <c r="D372" s="56"/>
      <c r="E372" s="56"/>
      <c r="F372" s="57"/>
      <c r="G372" s="20"/>
      <c r="H372" s="19"/>
      <c r="I372" s="19"/>
      <c r="J372" s="19"/>
      <c r="K372" s="125">
        <f t="shared" si="24"/>
        <v>0</v>
      </c>
      <c r="L372" s="18"/>
      <c r="M372" s="17"/>
      <c r="N372" s="18"/>
      <c r="O372" s="17"/>
      <c r="P372" s="130">
        <f t="shared" si="21"/>
        <v>0</v>
      </c>
      <c r="Q372" s="130">
        <f t="shared" si="22"/>
        <v>0</v>
      </c>
      <c r="R372" s="131">
        <f t="shared" si="23"/>
        <v>0</v>
      </c>
    </row>
    <row r="373" spans="1:18" ht="13" x14ac:dyDescent="0.3">
      <c r="A373" s="53"/>
      <c r="B373" s="54"/>
      <c r="C373" s="55"/>
      <c r="D373" s="56"/>
      <c r="E373" s="56"/>
      <c r="F373" s="57"/>
      <c r="G373" s="20"/>
      <c r="H373" s="19"/>
      <c r="I373" s="19"/>
      <c r="J373" s="19"/>
      <c r="K373" s="125">
        <f t="shared" si="24"/>
        <v>0</v>
      </c>
      <c r="L373" s="18"/>
      <c r="M373" s="17"/>
      <c r="N373" s="18"/>
      <c r="O373" s="17"/>
      <c r="P373" s="130">
        <f t="shared" si="21"/>
        <v>0</v>
      </c>
      <c r="Q373" s="130">
        <f t="shared" si="22"/>
        <v>0</v>
      </c>
      <c r="R373" s="131">
        <f t="shared" si="23"/>
        <v>0</v>
      </c>
    </row>
    <row r="374" spans="1:18" ht="13" x14ac:dyDescent="0.3">
      <c r="A374" s="53"/>
      <c r="B374" s="54"/>
      <c r="C374" s="55"/>
      <c r="D374" s="56"/>
      <c r="E374" s="56"/>
      <c r="F374" s="57"/>
      <c r="G374" s="20"/>
      <c r="H374" s="19"/>
      <c r="I374" s="19"/>
      <c r="J374" s="19"/>
      <c r="K374" s="125">
        <f t="shared" si="24"/>
        <v>0</v>
      </c>
      <c r="L374" s="18"/>
      <c r="M374" s="17"/>
      <c r="N374" s="18"/>
      <c r="O374" s="17"/>
      <c r="P374" s="130">
        <f t="shared" si="21"/>
        <v>0</v>
      </c>
      <c r="Q374" s="130">
        <f t="shared" si="22"/>
        <v>0</v>
      </c>
      <c r="R374" s="131">
        <f t="shared" si="23"/>
        <v>0</v>
      </c>
    </row>
    <row r="375" spans="1:18" ht="13" x14ac:dyDescent="0.3">
      <c r="A375" s="53"/>
      <c r="B375" s="54"/>
      <c r="C375" s="55"/>
      <c r="D375" s="56"/>
      <c r="E375" s="56"/>
      <c r="F375" s="57"/>
      <c r="G375" s="20"/>
      <c r="H375" s="19"/>
      <c r="I375" s="19"/>
      <c r="J375" s="19"/>
      <c r="K375" s="125">
        <f t="shared" si="24"/>
        <v>0</v>
      </c>
      <c r="L375" s="18"/>
      <c r="M375" s="17"/>
      <c r="N375" s="18"/>
      <c r="O375" s="17"/>
      <c r="P375" s="130">
        <f t="shared" si="21"/>
        <v>0</v>
      </c>
      <c r="Q375" s="130">
        <f t="shared" si="22"/>
        <v>0</v>
      </c>
      <c r="R375" s="131">
        <f t="shared" si="23"/>
        <v>0</v>
      </c>
    </row>
    <row r="376" spans="1:18" ht="13" x14ac:dyDescent="0.3">
      <c r="A376" s="53"/>
      <c r="B376" s="54"/>
      <c r="C376" s="55"/>
      <c r="D376" s="56"/>
      <c r="E376" s="56"/>
      <c r="F376" s="57"/>
      <c r="G376" s="20"/>
      <c r="H376" s="19"/>
      <c r="I376" s="19"/>
      <c r="J376" s="19"/>
      <c r="K376" s="125">
        <f t="shared" si="24"/>
        <v>0</v>
      </c>
      <c r="L376" s="18"/>
      <c r="M376" s="17"/>
      <c r="N376" s="18"/>
      <c r="O376" s="17"/>
      <c r="P376" s="130">
        <f t="shared" si="21"/>
        <v>0</v>
      </c>
      <c r="Q376" s="130">
        <f t="shared" si="22"/>
        <v>0</v>
      </c>
      <c r="R376" s="131">
        <f t="shared" si="23"/>
        <v>0</v>
      </c>
    </row>
    <row r="377" spans="1:18" ht="13" x14ac:dyDescent="0.3">
      <c r="A377" s="53"/>
      <c r="B377" s="54"/>
      <c r="C377" s="55"/>
      <c r="D377" s="56"/>
      <c r="E377" s="56"/>
      <c r="F377" s="57"/>
      <c r="G377" s="20"/>
      <c r="H377" s="19"/>
      <c r="I377" s="19"/>
      <c r="J377" s="19"/>
      <c r="K377" s="125">
        <f t="shared" si="24"/>
        <v>0</v>
      </c>
      <c r="L377" s="18"/>
      <c r="M377" s="17"/>
      <c r="N377" s="18"/>
      <c r="O377" s="17"/>
      <c r="P377" s="130">
        <f t="shared" si="21"/>
        <v>0</v>
      </c>
      <c r="Q377" s="130">
        <f t="shared" si="22"/>
        <v>0</v>
      </c>
      <c r="R377" s="131">
        <f t="shared" si="23"/>
        <v>0</v>
      </c>
    </row>
    <row r="378" spans="1:18" ht="13" x14ac:dyDescent="0.3">
      <c r="A378" s="53"/>
      <c r="B378" s="54"/>
      <c r="C378" s="55"/>
      <c r="D378" s="56"/>
      <c r="E378" s="56"/>
      <c r="F378" s="57"/>
      <c r="G378" s="20"/>
      <c r="H378" s="19"/>
      <c r="I378" s="19"/>
      <c r="J378" s="19"/>
      <c r="K378" s="125">
        <f t="shared" si="24"/>
        <v>0</v>
      </c>
      <c r="L378" s="18"/>
      <c r="M378" s="17"/>
      <c r="N378" s="18"/>
      <c r="O378" s="17"/>
      <c r="P378" s="130">
        <f t="shared" si="21"/>
        <v>0</v>
      </c>
      <c r="Q378" s="130">
        <f t="shared" si="22"/>
        <v>0</v>
      </c>
      <c r="R378" s="131">
        <f t="shared" si="23"/>
        <v>0</v>
      </c>
    </row>
    <row r="379" spans="1:18" ht="13" x14ac:dyDescent="0.3">
      <c r="A379" s="53"/>
      <c r="B379" s="54"/>
      <c r="C379" s="55"/>
      <c r="D379" s="56"/>
      <c r="E379" s="56"/>
      <c r="F379" s="57"/>
      <c r="G379" s="20"/>
      <c r="H379" s="19"/>
      <c r="I379" s="19"/>
      <c r="J379" s="19"/>
      <c r="K379" s="125">
        <f t="shared" si="24"/>
        <v>0</v>
      </c>
      <c r="L379" s="18"/>
      <c r="M379" s="17"/>
      <c r="N379" s="18"/>
      <c r="O379" s="17"/>
      <c r="P379" s="130">
        <f t="shared" si="21"/>
        <v>0</v>
      </c>
      <c r="Q379" s="130">
        <f t="shared" si="22"/>
        <v>0</v>
      </c>
      <c r="R379" s="131">
        <f t="shared" si="23"/>
        <v>0</v>
      </c>
    </row>
    <row r="380" spans="1:18" ht="13" x14ac:dyDescent="0.3">
      <c r="A380" s="53"/>
      <c r="B380" s="54"/>
      <c r="C380" s="55"/>
      <c r="D380" s="56"/>
      <c r="E380" s="56"/>
      <c r="F380" s="57"/>
      <c r="G380" s="20"/>
      <c r="H380" s="19"/>
      <c r="I380" s="19"/>
      <c r="J380" s="19"/>
      <c r="K380" s="125">
        <f t="shared" si="24"/>
        <v>0</v>
      </c>
      <c r="L380" s="18"/>
      <c r="M380" s="17"/>
      <c r="N380" s="18"/>
      <c r="O380" s="17"/>
      <c r="P380" s="130">
        <f t="shared" si="21"/>
        <v>0</v>
      </c>
      <c r="Q380" s="130">
        <f t="shared" si="22"/>
        <v>0</v>
      </c>
      <c r="R380" s="131">
        <f t="shared" si="23"/>
        <v>0</v>
      </c>
    </row>
    <row r="381" spans="1:18" ht="13" x14ac:dyDescent="0.3">
      <c r="A381" s="53"/>
      <c r="B381" s="54"/>
      <c r="C381" s="55"/>
      <c r="D381" s="56"/>
      <c r="E381" s="56"/>
      <c r="F381" s="57"/>
      <c r="G381" s="20"/>
      <c r="H381" s="19"/>
      <c r="I381" s="19"/>
      <c r="J381" s="19"/>
      <c r="K381" s="125">
        <f t="shared" si="24"/>
        <v>0</v>
      </c>
      <c r="L381" s="18"/>
      <c r="M381" s="17"/>
      <c r="N381" s="18"/>
      <c r="O381" s="17"/>
      <c r="P381" s="130">
        <f t="shared" si="21"/>
        <v>0</v>
      </c>
      <c r="Q381" s="130">
        <f t="shared" si="22"/>
        <v>0</v>
      </c>
      <c r="R381" s="131">
        <f t="shared" si="23"/>
        <v>0</v>
      </c>
    </row>
    <row r="382" spans="1:18" ht="13" x14ac:dyDescent="0.3">
      <c r="A382" s="53"/>
      <c r="B382" s="54"/>
      <c r="C382" s="55"/>
      <c r="D382" s="56"/>
      <c r="E382" s="56"/>
      <c r="F382" s="57"/>
      <c r="G382" s="20"/>
      <c r="H382" s="19"/>
      <c r="I382" s="19"/>
      <c r="J382" s="19"/>
      <c r="K382" s="125">
        <f t="shared" si="24"/>
        <v>0</v>
      </c>
      <c r="L382" s="18"/>
      <c r="M382" s="17"/>
      <c r="N382" s="18"/>
      <c r="O382" s="17"/>
      <c r="P382" s="130">
        <f t="shared" si="21"/>
        <v>0</v>
      </c>
      <c r="Q382" s="130">
        <f t="shared" si="22"/>
        <v>0</v>
      </c>
      <c r="R382" s="131">
        <f t="shared" si="23"/>
        <v>0</v>
      </c>
    </row>
    <row r="383" spans="1:18" ht="13" x14ac:dyDescent="0.3">
      <c r="A383" s="53"/>
      <c r="B383" s="54"/>
      <c r="C383" s="55"/>
      <c r="D383" s="56"/>
      <c r="E383" s="56"/>
      <c r="F383" s="57"/>
      <c r="G383" s="20"/>
      <c r="H383" s="19"/>
      <c r="I383" s="19"/>
      <c r="J383" s="19"/>
      <c r="K383" s="125">
        <f t="shared" si="24"/>
        <v>0</v>
      </c>
      <c r="L383" s="18"/>
      <c r="M383" s="17"/>
      <c r="N383" s="18"/>
      <c r="O383" s="17"/>
      <c r="P383" s="130">
        <f t="shared" si="21"/>
        <v>0</v>
      </c>
      <c r="Q383" s="130">
        <f t="shared" si="22"/>
        <v>0</v>
      </c>
      <c r="R383" s="131">
        <f t="shared" si="23"/>
        <v>0</v>
      </c>
    </row>
    <row r="384" spans="1:18" ht="13" x14ac:dyDescent="0.3">
      <c r="A384" s="53"/>
      <c r="B384" s="54"/>
      <c r="C384" s="55"/>
      <c r="D384" s="56"/>
      <c r="E384" s="56"/>
      <c r="F384" s="57"/>
      <c r="G384" s="20"/>
      <c r="H384" s="19"/>
      <c r="I384" s="19"/>
      <c r="J384" s="19"/>
      <c r="K384" s="125">
        <f t="shared" si="24"/>
        <v>0</v>
      </c>
      <c r="L384" s="18"/>
      <c r="M384" s="17"/>
      <c r="N384" s="18"/>
      <c r="O384" s="17"/>
      <c r="P384" s="130">
        <f t="shared" si="21"/>
        <v>0</v>
      </c>
      <c r="Q384" s="130">
        <f t="shared" si="22"/>
        <v>0</v>
      </c>
      <c r="R384" s="131">
        <f t="shared" si="23"/>
        <v>0</v>
      </c>
    </row>
    <row r="385" spans="1:18" ht="13" x14ac:dyDescent="0.3">
      <c r="A385" s="53"/>
      <c r="B385" s="54"/>
      <c r="C385" s="55"/>
      <c r="D385" s="56"/>
      <c r="E385" s="56"/>
      <c r="F385" s="57"/>
      <c r="G385" s="20"/>
      <c r="H385" s="19"/>
      <c r="I385" s="19"/>
      <c r="J385" s="19"/>
      <c r="K385" s="125">
        <f t="shared" si="24"/>
        <v>0</v>
      </c>
      <c r="L385" s="18"/>
      <c r="M385" s="17"/>
      <c r="N385" s="18"/>
      <c r="O385" s="17"/>
      <c r="P385" s="130">
        <f t="shared" si="21"/>
        <v>0</v>
      </c>
      <c r="Q385" s="130">
        <f t="shared" si="22"/>
        <v>0</v>
      </c>
      <c r="R385" s="131">
        <f t="shared" si="23"/>
        <v>0</v>
      </c>
    </row>
    <row r="386" spans="1:18" ht="13" x14ac:dyDescent="0.3">
      <c r="A386" s="53"/>
      <c r="B386" s="54"/>
      <c r="C386" s="55"/>
      <c r="D386" s="56"/>
      <c r="E386" s="56"/>
      <c r="F386" s="57"/>
      <c r="G386" s="20"/>
      <c r="H386" s="19"/>
      <c r="I386" s="19"/>
      <c r="J386" s="19"/>
      <c r="K386" s="125">
        <f t="shared" si="24"/>
        <v>0</v>
      </c>
      <c r="L386" s="18"/>
      <c r="M386" s="17"/>
      <c r="N386" s="18"/>
      <c r="O386" s="17"/>
      <c r="P386" s="130">
        <f t="shared" si="21"/>
        <v>0</v>
      </c>
      <c r="Q386" s="130">
        <f t="shared" si="22"/>
        <v>0</v>
      </c>
      <c r="R386" s="131">
        <f t="shared" si="23"/>
        <v>0</v>
      </c>
    </row>
    <row r="387" spans="1:18" ht="13" x14ac:dyDescent="0.3">
      <c r="A387" s="53"/>
      <c r="B387" s="54"/>
      <c r="C387" s="55"/>
      <c r="D387" s="56"/>
      <c r="E387" s="56"/>
      <c r="F387" s="57"/>
      <c r="G387" s="20"/>
      <c r="H387" s="19"/>
      <c r="I387" s="19"/>
      <c r="J387" s="19"/>
      <c r="K387" s="125">
        <f t="shared" si="24"/>
        <v>0</v>
      </c>
      <c r="L387" s="18"/>
      <c r="M387" s="17"/>
      <c r="N387" s="18"/>
      <c r="O387" s="17"/>
      <c r="P387" s="130">
        <f t="shared" si="21"/>
        <v>0</v>
      </c>
      <c r="Q387" s="130">
        <f t="shared" si="22"/>
        <v>0</v>
      </c>
      <c r="R387" s="131">
        <f t="shared" si="23"/>
        <v>0</v>
      </c>
    </row>
    <row r="388" spans="1:18" ht="13" x14ac:dyDescent="0.3">
      <c r="A388" s="53"/>
      <c r="B388" s="54"/>
      <c r="C388" s="55"/>
      <c r="D388" s="56"/>
      <c r="E388" s="56"/>
      <c r="F388" s="57"/>
      <c r="G388" s="20"/>
      <c r="H388" s="19"/>
      <c r="I388" s="19"/>
      <c r="J388" s="19"/>
      <c r="K388" s="125">
        <f t="shared" si="24"/>
        <v>0</v>
      </c>
      <c r="L388" s="18"/>
      <c r="M388" s="17"/>
      <c r="N388" s="18"/>
      <c r="O388" s="17"/>
      <c r="P388" s="130">
        <f t="shared" si="21"/>
        <v>0</v>
      </c>
      <c r="Q388" s="130">
        <f t="shared" si="22"/>
        <v>0</v>
      </c>
      <c r="R388" s="131">
        <f t="shared" si="23"/>
        <v>0</v>
      </c>
    </row>
    <row r="389" spans="1:18" ht="13" x14ac:dyDescent="0.3">
      <c r="A389" s="53"/>
      <c r="B389" s="54"/>
      <c r="C389" s="55"/>
      <c r="D389" s="56"/>
      <c r="E389" s="56"/>
      <c r="F389" s="57"/>
      <c r="G389" s="20"/>
      <c r="H389" s="19"/>
      <c r="I389" s="19"/>
      <c r="J389" s="19"/>
      <c r="K389" s="125">
        <f t="shared" si="24"/>
        <v>0</v>
      </c>
      <c r="L389" s="18"/>
      <c r="M389" s="17"/>
      <c r="N389" s="18"/>
      <c r="O389" s="17"/>
      <c r="P389" s="130">
        <f t="shared" si="21"/>
        <v>0</v>
      </c>
      <c r="Q389" s="130">
        <f t="shared" si="22"/>
        <v>0</v>
      </c>
      <c r="R389" s="131">
        <f t="shared" si="23"/>
        <v>0</v>
      </c>
    </row>
    <row r="390" spans="1:18" ht="13" x14ac:dyDescent="0.3">
      <c r="A390" s="53"/>
      <c r="B390" s="54"/>
      <c r="C390" s="55"/>
      <c r="D390" s="56"/>
      <c r="E390" s="56"/>
      <c r="F390" s="57"/>
      <c r="G390" s="20"/>
      <c r="H390" s="19"/>
      <c r="I390" s="19"/>
      <c r="J390" s="19"/>
      <c r="K390" s="125">
        <f t="shared" si="24"/>
        <v>0</v>
      </c>
      <c r="L390" s="18"/>
      <c r="M390" s="17"/>
      <c r="N390" s="18"/>
      <c r="O390" s="17"/>
      <c r="P390" s="130">
        <f t="shared" si="21"/>
        <v>0</v>
      </c>
      <c r="Q390" s="130">
        <f t="shared" si="22"/>
        <v>0</v>
      </c>
      <c r="R390" s="131">
        <f t="shared" si="23"/>
        <v>0</v>
      </c>
    </row>
    <row r="391" spans="1:18" ht="13" x14ac:dyDescent="0.3">
      <c r="A391" s="53"/>
      <c r="B391" s="54"/>
      <c r="C391" s="55"/>
      <c r="D391" s="56"/>
      <c r="E391" s="56"/>
      <c r="F391" s="57"/>
      <c r="G391" s="20"/>
      <c r="H391" s="19"/>
      <c r="I391" s="19"/>
      <c r="J391" s="19"/>
      <c r="K391" s="125">
        <f t="shared" si="24"/>
        <v>0</v>
      </c>
      <c r="L391" s="18"/>
      <c r="M391" s="17"/>
      <c r="N391" s="18"/>
      <c r="O391" s="17"/>
      <c r="P391" s="130">
        <f t="shared" si="21"/>
        <v>0</v>
      </c>
      <c r="Q391" s="130">
        <f t="shared" si="22"/>
        <v>0</v>
      </c>
      <c r="R391" s="131">
        <f t="shared" si="23"/>
        <v>0</v>
      </c>
    </row>
    <row r="392" spans="1:18" ht="13" x14ac:dyDescent="0.3">
      <c r="A392" s="53"/>
      <c r="B392" s="54"/>
      <c r="C392" s="55"/>
      <c r="D392" s="56"/>
      <c r="E392" s="56"/>
      <c r="F392" s="57"/>
      <c r="G392" s="20"/>
      <c r="H392" s="19"/>
      <c r="I392" s="19"/>
      <c r="J392" s="19"/>
      <c r="K392" s="125">
        <f t="shared" si="24"/>
        <v>0</v>
      </c>
      <c r="L392" s="18"/>
      <c r="M392" s="17"/>
      <c r="N392" s="18"/>
      <c r="O392" s="17"/>
      <c r="P392" s="130">
        <f t="shared" si="21"/>
        <v>0</v>
      </c>
      <c r="Q392" s="130">
        <f t="shared" si="22"/>
        <v>0</v>
      </c>
      <c r="R392" s="131">
        <f t="shared" si="23"/>
        <v>0</v>
      </c>
    </row>
    <row r="393" spans="1:18" ht="13" x14ac:dyDescent="0.3">
      <c r="A393" s="53"/>
      <c r="B393" s="54"/>
      <c r="C393" s="55"/>
      <c r="D393" s="56"/>
      <c r="E393" s="56"/>
      <c r="F393" s="57"/>
      <c r="G393" s="20"/>
      <c r="H393" s="19"/>
      <c r="I393" s="19"/>
      <c r="J393" s="19"/>
      <c r="K393" s="125">
        <f t="shared" si="24"/>
        <v>0</v>
      </c>
      <c r="L393" s="18"/>
      <c r="M393" s="17"/>
      <c r="N393" s="18"/>
      <c r="O393" s="17"/>
      <c r="P393" s="130">
        <f t="shared" si="21"/>
        <v>0</v>
      </c>
      <c r="Q393" s="130">
        <f t="shared" si="22"/>
        <v>0</v>
      </c>
      <c r="R393" s="131">
        <f t="shared" si="23"/>
        <v>0</v>
      </c>
    </row>
    <row r="394" spans="1:18" ht="13" x14ac:dyDescent="0.3">
      <c r="A394" s="53"/>
      <c r="B394" s="54"/>
      <c r="C394" s="55"/>
      <c r="D394" s="56"/>
      <c r="E394" s="56"/>
      <c r="F394" s="57"/>
      <c r="G394" s="20"/>
      <c r="H394" s="19"/>
      <c r="I394" s="19"/>
      <c r="J394" s="19"/>
      <c r="K394" s="125">
        <f t="shared" si="24"/>
        <v>0</v>
      </c>
      <c r="L394" s="18"/>
      <c r="M394" s="17"/>
      <c r="N394" s="18"/>
      <c r="O394" s="17"/>
      <c r="P394" s="130">
        <f t="shared" si="21"/>
        <v>0</v>
      </c>
      <c r="Q394" s="130">
        <f t="shared" si="22"/>
        <v>0</v>
      </c>
      <c r="R394" s="131">
        <f t="shared" si="23"/>
        <v>0</v>
      </c>
    </row>
    <row r="395" spans="1:18" ht="13" x14ac:dyDescent="0.3">
      <c r="A395" s="53"/>
      <c r="B395" s="54"/>
      <c r="C395" s="55"/>
      <c r="D395" s="56"/>
      <c r="E395" s="56"/>
      <c r="F395" s="57"/>
      <c r="G395" s="20"/>
      <c r="H395" s="19"/>
      <c r="I395" s="19"/>
      <c r="J395" s="19"/>
      <c r="K395" s="125">
        <f t="shared" si="24"/>
        <v>0</v>
      </c>
      <c r="L395" s="18"/>
      <c r="M395" s="17"/>
      <c r="N395" s="18"/>
      <c r="O395" s="17"/>
      <c r="P395" s="130">
        <f t="shared" si="21"/>
        <v>0</v>
      </c>
      <c r="Q395" s="130">
        <f t="shared" si="22"/>
        <v>0</v>
      </c>
      <c r="R395" s="131">
        <f t="shared" si="23"/>
        <v>0</v>
      </c>
    </row>
    <row r="396" spans="1:18" ht="13" x14ac:dyDescent="0.3">
      <c r="A396" s="53"/>
      <c r="B396" s="54"/>
      <c r="C396" s="55"/>
      <c r="D396" s="56"/>
      <c r="E396" s="56"/>
      <c r="F396" s="57"/>
      <c r="G396" s="20"/>
      <c r="H396" s="19"/>
      <c r="I396" s="19"/>
      <c r="J396" s="19"/>
      <c r="K396" s="125">
        <f t="shared" si="24"/>
        <v>0</v>
      </c>
      <c r="L396" s="18"/>
      <c r="M396" s="17"/>
      <c r="N396" s="18"/>
      <c r="O396" s="17"/>
      <c r="P396" s="130">
        <f t="shared" si="21"/>
        <v>0</v>
      </c>
      <c r="Q396" s="130">
        <f t="shared" si="22"/>
        <v>0</v>
      </c>
      <c r="R396" s="131">
        <f t="shared" si="23"/>
        <v>0</v>
      </c>
    </row>
    <row r="397" spans="1:18" ht="13" x14ac:dyDescent="0.3">
      <c r="A397" s="53"/>
      <c r="B397" s="54"/>
      <c r="C397" s="55"/>
      <c r="D397" s="56"/>
      <c r="E397" s="56"/>
      <c r="F397" s="57"/>
      <c r="G397" s="20"/>
      <c r="H397" s="19"/>
      <c r="I397" s="19"/>
      <c r="J397" s="19"/>
      <c r="K397" s="125">
        <f t="shared" si="24"/>
        <v>0</v>
      </c>
      <c r="L397" s="18"/>
      <c r="M397" s="17"/>
      <c r="N397" s="18"/>
      <c r="O397" s="17"/>
      <c r="P397" s="130">
        <f t="shared" si="21"/>
        <v>0</v>
      </c>
      <c r="Q397" s="130">
        <f t="shared" si="22"/>
        <v>0</v>
      </c>
      <c r="R397" s="131">
        <f t="shared" si="23"/>
        <v>0</v>
      </c>
    </row>
    <row r="398" spans="1:18" ht="13" x14ac:dyDescent="0.3">
      <c r="A398" s="53"/>
      <c r="B398" s="54"/>
      <c r="C398" s="55"/>
      <c r="D398" s="56"/>
      <c r="E398" s="56"/>
      <c r="F398" s="57"/>
      <c r="G398" s="20"/>
      <c r="H398" s="19"/>
      <c r="I398" s="19"/>
      <c r="J398" s="19"/>
      <c r="K398" s="125">
        <f t="shared" si="24"/>
        <v>0</v>
      </c>
      <c r="L398" s="18"/>
      <c r="M398" s="17"/>
      <c r="N398" s="18"/>
      <c r="O398" s="17"/>
      <c r="P398" s="130">
        <f t="shared" si="21"/>
        <v>0</v>
      </c>
      <c r="Q398" s="130">
        <f t="shared" si="22"/>
        <v>0</v>
      </c>
      <c r="R398" s="131">
        <f t="shared" si="23"/>
        <v>0</v>
      </c>
    </row>
    <row r="399" spans="1:18" ht="13" x14ac:dyDescent="0.3">
      <c r="A399" s="53"/>
      <c r="B399" s="54"/>
      <c r="C399" s="55"/>
      <c r="D399" s="56"/>
      <c r="E399" s="56"/>
      <c r="F399" s="57"/>
      <c r="G399" s="20"/>
      <c r="H399" s="19"/>
      <c r="I399" s="19"/>
      <c r="J399" s="19"/>
      <c r="K399" s="125">
        <f t="shared" si="24"/>
        <v>0</v>
      </c>
      <c r="L399" s="18"/>
      <c r="M399" s="17"/>
      <c r="N399" s="18"/>
      <c r="O399" s="17"/>
      <c r="P399" s="130">
        <f t="shared" si="21"/>
        <v>0</v>
      </c>
      <c r="Q399" s="130">
        <f t="shared" si="22"/>
        <v>0</v>
      </c>
      <c r="R399" s="131">
        <f t="shared" si="23"/>
        <v>0</v>
      </c>
    </row>
    <row r="400" spans="1:18" ht="13" x14ac:dyDescent="0.3">
      <c r="A400" s="53"/>
      <c r="B400" s="54"/>
      <c r="C400" s="55"/>
      <c r="D400" s="56"/>
      <c r="E400" s="56"/>
      <c r="F400" s="57"/>
      <c r="G400" s="20"/>
      <c r="H400" s="19"/>
      <c r="I400" s="19"/>
      <c r="J400" s="19"/>
      <c r="K400" s="125">
        <f t="shared" si="24"/>
        <v>0</v>
      </c>
      <c r="L400" s="18"/>
      <c r="M400" s="17"/>
      <c r="N400" s="18"/>
      <c r="O400" s="17"/>
      <c r="P400" s="130">
        <f t="shared" si="21"/>
        <v>0</v>
      </c>
      <c r="Q400" s="130">
        <f t="shared" si="22"/>
        <v>0</v>
      </c>
      <c r="R400" s="131">
        <f t="shared" si="23"/>
        <v>0</v>
      </c>
    </row>
    <row r="401" spans="1:18" ht="13" x14ac:dyDescent="0.3">
      <c r="A401" s="53"/>
      <c r="B401" s="54"/>
      <c r="C401" s="55"/>
      <c r="D401" s="56"/>
      <c r="E401" s="56"/>
      <c r="F401" s="57"/>
      <c r="G401" s="20"/>
      <c r="H401" s="19"/>
      <c r="I401" s="19"/>
      <c r="J401" s="19"/>
      <c r="K401" s="125">
        <f t="shared" si="24"/>
        <v>0</v>
      </c>
      <c r="L401" s="18"/>
      <c r="M401" s="17"/>
      <c r="N401" s="18"/>
      <c r="O401" s="17"/>
      <c r="P401" s="130">
        <f t="shared" si="21"/>
        <v>0</v>
      </c>
      <c r="Q401" s="130">
        <f t="shared" si="22"/>
        <v>0</v>
      </c>
      <c r="R401" s="131">
        <f t="shared" si="23"/>
        <v>0</v>
      </c>
    </row>
    <row r="402" spans="1:18" ht="13" x14ac:dyDescent="0.3">
      <c r="A402" s="53"/>
      <c r="B402" s="54"/>
      <c r="C402" s="55"/>
      <c r="D402" s="56"/>
      <c r="E402" s="56"/>
      <c r="F402" s="57"/>
      <c r="G402" s="20"/>
      <c r="H402" s="19"/>
      <c r="I402" s="19"/>
      <c r="J402" s="19"/>
      <c r="K402" s="125">
        <f t="shared" si="24"/>
        <v>0</v>
      </c>
      <c r="L402" s="18"/>
      <c r="M402" s="17"/>
      <c r="N402" s="18"/>
      <c r="O402" s="17"/>
      <c r="P402" s="130">
        <f t="shared" ref="P402:P450" si="25">MROUND(L402*D402*1,0.05)</f>
        <v>0</v>
      </c>
      <c r="Q402" s="130">
        <f t="shared" ref="Q402:Q450" si="26">IFERROR(MROUND(N402*K402/G402,0.05),0)</f>
        <v>0</v>
      </c>
      <c r="R402" s="131">
        <f t="shared" ref="R402:R450" si="27">IFERROR(MROUND((G402-L402-N402)*K402/G402,0.05),0)</f>
        <v>0</v>
      </c>
    </row>
    <row r="403" spans="1:18" ht="13" x14ac:dyDescent="0.3">
      <c r="A403" s="53"/>
      <c r="B403" s="54"/>
      <c r="C403" s="55"/>
      <c r="D403" s="56"/>
      <c r="E403" s="56"/>
      <c r="F403" s="57"/>
      <c r="G403" s="20"/>
      <c r="H403" s="19"/>
      <c r="I403" s="19"/>
      <c r="J403" s="19"/>
      <c r="K403" s="125">
        <f t="shared" si="24"/>
        <v>0</v>
      </c>
      <c r="L403" s="18"/>
      <c r="M403" s="17"/>
      <c r="N403" s="18"/>
      <c r="O403" s="17"/>
      <c r="P403" s="130">
        <f t="shared" si="25"/>
        <v>0</v>
      </c>
      <c r="Q403" s="130">
        <f t="shared" si="26"/>
        <v>0</v>
      </c>
      <c r="R403" s="131">
        <f t="shared" si="27"/>
        <v>0</v>
      </c>
    </row>
    <row r="404" spans="1:18" ht="13" x14ac:dyDescent="0.3">
      <c r="A404" s="53"/>
      <c r="B404" s="54"/>
      <c r="C404" s="55"/>
      <c r="D404" s="56"/>
      <c r="E404" s="56"/>
      <c r="F404" s="57"/>
      <c r="G404" s="20"/>
      <c r="H404" s="19"/>
      <c r="I404" s="19"/>
      <c r="J404" s="19"/>
      <c r="K404" s="125">
        <f t="shared" si="24"/>
        <v>0</v>
      </c>
      <c r="L404" s="18"/>
      <c r="M404" s="17"/>
      <c r="N404" s="18"/>
      <c r="O404" s="17"/>
      <c r="P404" s="130">
        <f t="shared" si="25"/>
        <v>0</v>
      </c>
      <c r="Q404" s="130">
        <f t="shared" si="26"/>
        <v>0</v>
      </c>
      <c r="R404" s="131">
        <f t="shared" si="27"/>
        <v>0</v>
      </c>
    </row>
    <row r="405" spans="1:18" ht="13" x14ac:dyDescent="0.3">
      <c r="A405" s="53"/>
      <c r="B405" s="54"/>
      <c r="C405" s="55"/>
      <c r="D405" s="56"/>
      <c r="E405" s="56"/>
      <c r="F405" s="57"/>
      <c r="G405" s="20"/>
      <c r="H405" s="19"/>
      <c r="I405" s="19"/>
      <c r="J405" s="19"/>
      <c r="K405" s="125">
        <f t="shared" si="24"/>
        <v>0</v>
      </c>
      <c r="L405" s="18"/>
      <c r="M405" s="17"/>
      <c r="N405" s="18"/>
      <c r="O405" s="17"/>
      <c r="P405" s="130">
        <f t="shared" si="25"/>
        <v>0</v>
      </c>
      <c r="Q405" s="130">
        <f t="shared" si="26"/>
        <v>0</v>
      </c>
      <c r="R405" s="131">
        <f t="shared" si="27"/>
        <v>0</v>
      </c>
    </row>
    <row r="406" spans="1:18" ht="13" x14ac:dyDescent="0.3">
      <c r="A406" s="53"/>
      <c r="B406" s="54"/>
      <c r="C406" s="55"/>
      <c r="D406" s="56"/>
      <c r="E406" s="56"/>
      <c r="F406" s="57"/>
      <c r="G406" s="20"/>
      <c r="H406" s="19"/>
      <c r="I406" s="19"/>
      <c r="J406" s="19"/>
      <c r="K406" s="125">
        <f t="shared" si="24"/>
        <v>0</v>
      </c>
      <c r="L406" s="18"/>
      <c r="M406" s="17"/>
      <c r="N406" s="18"/>
      <c r="O406" s="17"/>
      <c r="P406" s="130">
        <f t="shared" si="25"/>
        <v>0</v>
      </c>
      <c r="Q406" s="130">
        <f t="shared" si="26"/>
        <v>0</v>
      </c>
      <c r="R406" s="131">
        <f t="shared" si="27"/>
        <v>0</v>
      </c>
    </row>
    <row r="407" spans="1:18" ht="13" x14ac:dyDescent="0.3">
      <c r="A407" s="53"/>
      <c r="B407" s="54"/>
      <c r="C407" s="55"/>
      <c r="D407" s="56"/>
      <c r="E407" s="56"/>
      <c r="F407" s="57"/>
      <c r="G407" s="20"/>
      <c r="H407" s="19"/>
      <c r="I407" s="19"/>
      <c r="J407" s="19"/>
      <c r="K407" s="125">
        <f t="shared" si="24"/>
        <v>0</v>
      </c>
      <c r="L407" s="18"/>
      <c r="M407" s="17"/>
      <c r="N407" s="18"/>
      <c r="O407" s="17"/>
      <c r="P407" s="130">
        <f t="shared" si="25"/>
        <v>0</v>
      </c>
      <c r="Q407" s="130">
        <f t="shared" si="26"/>
        <v>0</v>
      </c>
      <c r="R407" s="131">
        <f t="shared" si="27"/>
        <v>0</v>
      </c>
    </row>
    <row r="408" spans="1:18" ht="13" x14ac:dyDescent="0.3">
      <c r="A408" s="53"/>
      <c r="B408" s="54"/>
      <c r="C408" s="55"/>
      <c r="D408" s="56"/>
      <c r="E408" s="56"/>
      <c r="F408" s="57"/>
      <c r="G408" s="20"/>
      <c r="H408" s="19"/>
      <c r="I408" s="19"/>
      <c r="J408" s="19"/>
      <c r="K408" s="125">
        <f t="shared" si="24"/>
        <v>0</v>
      </c>
      <c r="L408" s="18"/>
      <c r="M408" s="17"/>
      <c r="N408" s="18"/>
      <c r="O408" s="17"/>
      <c r="P408" s="130">
        <f t="shared" si="25"/>
        <v>0</v>
      </c>
      <c r="Q408" s="130">
        <f t="shared" si="26"/>
        <v>0</v>
      </c>
      <c r="R408" s="131">
        <f t="shared" si="27"/>
        <v>0</v>
      </c>
    </row>
    <row r="409" spans="1:18" ht="13" x14ac:dyDescent="0.3">
      <c r="A409" s="53"/>
      <c r="B409" s="54"/>
      <c r="C409" s="55"/>
      <c r="D409" s="56"/>
      <c r="E409" s="56"/>
      <c r="F409" s="57"/>
      <c r="G409" s="20"/>
      <c r="H409" s="19"/>
      <c r="I409" s="19"/>
      <c r="J409" s="19"/>
      <c r="K409" s="125">
        <f t="shared" si="24"/>
        <v>0</v>
      </c>
      <c r="L409" s="18"/>
      <c r="M409" s="17"/>
      <c r="N409" s="18"/>
      <c r="O409" s="17"/>
      <c r="P409" s="130">
        <f t="shared" si="25"/>
        <v>0</v>
      </c>
      <c r="Q409" s="130">
        <f t="shared" si="26"/>
        <v>0</v>
      </c>
      <c r="R409" s="131">
        <f t="shared" si="27"/>
        <v>0</v>
      </c>
    </row>
    <row r="410" spans="1:18" ht="13" x14ac:dyDescent="0.3">
      <c r="A410" s="53"/>
      <c r="B410" s="54"/>
      <c r="C410" s="55"/>
      <c r="D410" s="56"/>
      <c r="E410" s="56"/>
      <c r="F410" s="57"/>
      <c r="G410" s="20"/>
      <c r="H410" s="19"/>
      <c r="I410" s="19"/>
      <c r="J410" s="19"/>
      <c r="K410" s="125">
        <f t="shared" si="24"/>
        <v>0</v>
      </c>
      <c r="L410" s="18"/>
      <c r="M410" s="17"/>
      <c r="N410" s="18"/>
      <c r="O410" s="17"/>
      <c r="P410" s="130">
        <f t="shared" si="25"/>
        <v>0</v>
      </c>
      <c r="Q410" s="130">
        <f t="shared" si="26"/>
        <v>0</v>
      </c>
      <c r="R410" s="131">
        <f t="shared" si="27"/>
        <v>0</v>
      </c>
    </row>
    <row r="411" spans="1:18" ht="13" x14ac:dyDescent="0.3">
      <c r="A411" s="53"/>
      <c r="B411" s="54"/>
      <c r="C411" s="55"/>
      <c r="D411" s="56"/>
      <c r="E411" s="56"/>
      <c r="F411" s="57"/>
      <c r="G411" s="20"/>
      <c r="H411" s="19"/>
      <c r="I411" s="19"/>
      <c r="J411" s="19"/>
      <c r="K411" s="125">
        <f t="shared" si="24"/>
        <v>0</v>
      </c>
      <c r="L411" s="18"/>
      <c r="M411" s="17"/>
      <c r="N411" s="18"/>
      <c r="O411" s="17"/>
      <c r="P411" s="130">
        <f t="shared" si="25"/>
        <v>0</v>
      </c>
      <c r="Q411" s="130">
        <f t="shared" si="26"/>
        <v>0</v>
      </c>
      <c r="R411" s="131">
        <f t="shared" si="27"/>
        <v>0</v>
      </c>
    </row>
    <row r="412" spans="1:18" ht="13" x14ac:dyDescent="0.3">
      <c r="A412" s="53"/>
      <c r="B412" s="54"/>
      <c r="C412" s="55"/>
      <c r="D412" s="56"/>
      <c r="E412" s="56"/>
      <c r="F412" s="57"/>
      <c r="G412" s="20"/>
      <c r="H412" s="19"/>
      <c r="I412" s="19"/>
      <c r="J412" s="19"/>
      <c r="K412" s="125">
        <f t="shared" si="24"/>
        <v>0</v>
      </c>
      <c r="L412" s="18"/>
      <c r="M412" s="17"/>
      <c r="N412" s="18"/>
      <c r="O412" s="17"/>
      <c r="P412" s="130">
        <f t="shared" si="25"/>
        <v>0</v>
      </c>
      <c r="Q412" s="130">
        <f t="shared" si="26"/>
        <v>0</v>
      </c>
      <c r="R412" s="131">
        <f t="shared" si="27"/>
        <v>0</v>
      </c>
    </row>
    <row r="413" spans="1:18" ht="13" x14ac:dyDescent="0.3">
      <c r="A413" s="53"/>
      <c r="B413" s="54"/>
      <c r="C413" s="55"/>
      <c r="D413" s="56"/>
      <c r="E413" s="56"/>
      <c r="F413" s="57"/>
      <c r="G413" s="20"/>
      <c r="H413" s="19"/>
      <c r="I413" s="19"/>
      <c r="J413" s="19"/>
      <c r="K413" s="125">
        <f t="shared" si="24"/>
        <v>0</v>
      </c>
      <c r="L413" s="18"/>
      <c r="M413" s="17"/>
      <c r="N413" s="18"/>
      <c r="O413" s="17"/>
      <c r="P413" s="130">
        <f t="shared" si="25"/>
        <v>0</v>
      </c>
      <c r="Q413" s="130">
        <f t="shared" si="26"/>
        <v>0</v>
      </c>
      <c r="R413" s="131">
        <f t="shared" si="27"/>
        <v>0</v>
      </c>
    </row>
    <row r="414" spans="1:18" ht="13" x14ac:dyDescent="0.3">
      <c r="A414" s="53"/>
      <c r="B414" s="54"/>
      <c r="C414" s="55"/>
      <c r="D414" s="56"/>
      <c r="E414" s="56"/>
      <c r="F414" s="57"/>
      <c r="G414" s="20"/>
      <c r="H414" s="19"/>
      <c r="I414" s="19"/>
      <c r="J414" s="19"/>
      <c r="K414" s="125">
        <f t="shared" si="24"/>
        <v>0</v>
      </c>
      <c r="L414" s="18"/>
      <c r="M414" s="17"/>
      <c r="N414" s="18"/>
      <c r="O414" s="17"/>
      <c r="P414" s="130">
        <f t="shared" si="25"/>
        <v>0</v>
      </c>
      <c r="Q414" s="130">
        <f t="shared" si="26"/>
        <v>0</v>
      </c>
      <c r="R414" s="131">
        <f t="shared" si="27"/>
        <v>0</v>
      </c>
    </row>
    <row r="415" spans="1:18" ht="13" x14ac:dyDescent="0.3">
      <c r="A415" s="53"/>
      <c r="B415" s="54"/>
      <c r="C415" s="55"/>
      <c r="D415" s="56"/>
      <c r="E415" s="56"/>
      <c r="F415" s="57"/>
      <c r="G415" s="20"/>
      <c r="H415" s="19"/>
      <c r="I415" s="19"/>
      <c r="J415" s="19"/>
      <c r="K415" s="125">
        <f t="shared" si="24"/>
        <v>0</v>
      </c>
      <c r="L415" s="18"/>
      <c r="M415" s="17"/>
      <c r="N415" s="18"/>
      <c r="O415" s="17"/>
      <c r="P415" s="130">
        <f t="shared" si="25"/>
        <v>0</v>
      </c>
      <c r="Q415" s="130">
        <f t="shared" si="26"/>
        <v>0</v>
      </c>
      <c r="R415" s="131">
        <f t="shared" si="27"/>
        <v>0</v>
      </c>
    </row>
    <row r="416" spans="1:18" ht="13" x14ac:dyDescent="0.3">
      <c r="A416" s="53"/>
      <c r="B416" s="54"/>
      <c r="C416" s="55"/>
      <c r="D416" s="56"/>
      <c r="E416" s="56"/>
      <c r="F416" s="57"/>
      <c r="G416" s="20"/>
      <c r="H416" s="19"/>
      <c r="I416" s="19"/>
      <c r="J416" s="19"/>
      <c r="K416" s="125">
        <f t="shared" si="24"/>
        <v>0</v>
      </c>
      <c r="L416" s="18"/>
      <c r="M416" s="17"/>
      <c r="N416" s="18"/>
      <c r="O416" s="17"/>
      <c r="P416" s="130">
        <f t="shared" si="25"/>
        <v>0</v>
      </c>
      <c r="Q416" s="130">
        <f t="shared" si="26"/>
        <v>0</v>
      </c>
      <c r="R416" s="131">
        <f t="shared" si="27"/>
        <v>0</v>
      </c>
    </row>
    <row r="417" spans="1:18" ht="13" x14ac:dyDescent="0.3">
      <c r="A417" s="53"/>
      <c r="B417" s="54"/>
      <c r="C417" s="55"/>
      <c r="D417" s="56"/>
      <c r="E417" s="56"/>
      <c r="F417" s="57"/>
      <c r="G417" s="20"/>
      <c r="H417" s="19"/>
      <c r="I417" s="19"/>
      <c r="J417" s="19"/>
      <c r="K417" s="125">
        <f t="shared" si="24"/>
        <v>0</v>
      </c>
      <c r="L417" s="18"/>
      <c r="M417" s="17"/>
      <c r="N417" s="18"/>
      <c r="O417" s="17"/>
      <c r="P417" s="130">
        <f t="shared" si="25"/>
        <v>0</v>
      </c>
      <c r="Q417" s="130">
        <f t="shared" si="26"/>
        <v>0</v>
      </c>
      <c r="R417" s="131">
        <f t="shared" si="27"/>
        <v>0</v>
      </c>
    </row>
    <row r="418" spans="1:18" ht="13" x14ac:dyDescent="0.3">
      <c r="A418" s="53"/>
      <c r="B418" s="54"/>
      <c r="C418" s="55"/>
      <c r="D418" s="56"/>
      <c r="E418" s="56"/>
      <c r="F418" s="57"/>
      <c r="G418" s="20"/>
      <c r="H418" s="19"/>
      <c r="I418" s="19"/>
      <c r="J418" s="19"/>
      <c r="K418" s="125">
        <f t="shared" si="24"/>
        <v>0</v>
      </c>
      <c r="L418" s="18"/>
      <c r="M418" s="17"/>
      <c r="N418" s="18"/>
      <c r="O418" s="17"/>
      <c r="P418" s="130">
        <f t="shared" si="25"/>
        <v>0</v>
      </c>
      <c r="Q418" s="130">
        <f t="shared" si="26"/>
        <v>0</v>
      </c>
      <c r="R418" s="131">
        <f t="shared" si="27"/>
        <v>0</v>
      </c>
    </row>
    <row r="419" spans="1:18" ht="13" x14ac:dyDescent="0.3">
      <c r="A419" s="53"/>
      <c r="B419" s="54"/>
      <c r="C419" s="55"/>
      <c r="D419" s="56"/>
      <c r="E419" s="56"/>
      <c r="F419" s="57"/>
      <c r="G419" s="20"/>
      <c r="H419" s="19"/>
      <c r="I419" s="19"/>
      <c r="J419" s="19"/>
      <c r="K419" s="125">
        <f t="shared" si="24"/>
        <v>0</v>
      </c>
      <c r="L419" s="18"/>
      <c r="M419" s="17"/>
      <c r="N419" s="18"/>
      <c r="O419" s="17"/>
      <c r="P419" s="130">
        <f t="shared" si="25"/>
        <v>0</v>
      </c>
      <c r="Q419" s="130">
        <f t="shared" si="26"/>
        <v>0</v>
      </c>
      <c r="R419" s="131">
        <f t="shared" si="27"/>
        <v>0</v>
      </c>
    </row>
    <row r="420" spans="1:18" ht="13" x14ac:dyDescent="0.3">
      <c r="A420" s="53"/>
      <c r="B420" s="54"/>
      <c r="C420" s="55"/>
      <c r="D420" s="56"/>
      <c r="E420" s="56"/>
      <c r="F420" s="57"/>
      <c r="G420" s="20"/>
      <c r="H420" s="19"/>
      <c r="I420" s="19"/>
      <c r="J420" s="19"/>
      <c r="K420" s="125">
        <f t="shared" si="24"/>
        <v>0</v>
      </c>
      <c r="L420" s="18"/>
      <c r="M420" s="17"/>
      <c r="N420" s="18"/>
      <c r="O420" s="17"/>
      <c r="P420" s="130">
        <f t="shared" si="25"/>
        <v>0</v>
      </c>
      <c r="Q420" s="130">
        <f t="shared" si="26"/>
        <v>0</v>
      </c>
      <c r="R420" s="131">
        <f t="shared" si="27"/>
        <v>0</v>
      </c>
    </row>
    <row r="421" spans="1:18" ht="13" x14ac:dyDescent="0.3">
      <c r="A421" s="53"/>
      <c r="B421" s="54"/>
      <c r="C421" s="55"/>
      <c r="D421" s="56"/>
      <c r="E421" s="56"/>
      <c r="F421" s="57"/>
      <c r="G421" s="20"/>
      <c r="H421" s="19"/>
      <c r="I421" s="19"/>
      <c r="J421" s="19"/>
      <c r="K421" s="125">
        <f t="shared" si="24"/>
        <v>0</v>
      </c>
      <c r="L421" s="18"/>
      <c r="M421" s="17"/>
      <c r="N421" s="18"/>
      <c r="O421" s="17"/>
      <c r="P421" s="130">
        <f t="shared" si="25"/>
        <v>0</v>
      </c>
      <c r="Q421" s="130">
        <f t="shared" si="26"/>
        <v>0</v>
      </c>
      <c r="R421" s="131">
        <f t="shared" si="27"/>
        <v>0</v>
      </c>
    </row>
    <row r="422" spans="1:18" ht="13" x14ac:dyDescent="0.3">
      <c r="A422" s="53"/>
      <c r="B422" s="54"/>
      <c r="C422" s="55"/>
      <c r="D422" s="56"/>
      <c r="E422" s="56"/>
      <c r="F422" s="57"/>
      <c r="G422" s="20"/>
      <c r="H422" s="19"/>
      <c r="I422" s="19"/>
      <c r="J422" s="19"/>
      <c r="K422" s="125">
        <f t="shared" si="24"/>
        <v>0</v>
      </c>
      <c r="L422" s="18"/>
      <c r="M422" s="17"/>
      <c r="N422" s="18"/>
      <c r="O422" s="17"/>
      <c r="P422" s="130">
        <f t="shared" si="25"/>
        <v>0</v>
      </c>
      <c r="Q422" s="130">
        <f t="shared" si="26"/>
        <v>0</v>
      </c>
      <c r="R422" s="131">
        <f t="shared" si="27"/>
        <v>0</v>
      </c>
    </row>
    <row r="423" spans="1:18" ht="13" x14ac:dyDescent="0.3">
      <c r="A423" s="53"/>
      <c r="B423" s="54"/>
      <c r="C423" s="55"/>
      <c r="D423" s="56"/>
      <c r="E423" s="56"/>
      <c r="F423" s="57"/>
      <c r="G423" s="20"/>
      <c r="H423" s="19"/>
      <c r="I423" s="19"/>
      <c r="J423" s="19"/>
      <c r="K423" s="125">
        <f t="shared" si="24"/>
        <v>0</v>
      </c>
      <c r="L423" s="18"/>
      <c r="M423" s="17"/>
      <c r="N423" s="18"/>
      <c r="O423" s="17"/>
      <c r="P423" s="130">
        <f t="shared" si="25"/>
        <v>0</v>
      </c>
      <c r="Q423" s="130">
        <f t="shared" si="26"/>
        <v>0</v>
      </c>
      <c r="R423" s="131">
        <f t="shared" si="27"/>
        <v>0</v>
      </c>
    </row>
    <row r="424" spans="1:18" ht="13" x14ac:dyDescent="0.3">
      <c r="A424" s="53"/>
      <c r="B424" s="54"/>
      <c r="C424" s="55"/>
      <c r="D424" s="56"/>
      <c r="E424" s="56"/>
      <c r="F424" s="57"/>
      <c r="G424" s="20"/>
      <c r="H424" s="19"/>
      <c r="I424" s="19"/>
      <c r="J424" s="19"/>
      <c r="K424" s="125">
        <f t="shared" si="24"/>
        <v>0</v>
      </c>
      <c r="L424" s="18"/>
      <c r="M424" s="17"/>
      <c r="N424" s="18"/>
      <c r="O424" s="17"/>
      <c r="P424" s="130">
        <f t="shared" si="25"/>
        <v>0</v>
      </c>
      <c r="Q424" s="130">
        <f t="shared" si="26"/>
        <v>0</v>
      </c>
      <c r="R424" s="131">
        <f t="shared" si="27"/>
        <v>0</v>
      </c>
    </row>
    <row r="425" spans="1:18" ht="13" x14ac:dyDescent="0.3">
      <c r="A425" s="53"/>
      <c r="B425" s="54"/>
      <c r="C425" s="55"/>
      <c r="D425" s="56"/>
      <c r="E425" s="56"/>
      <c r="F425" s="57"/>
      <c r="G425" s="20"/>
      <c r="H425" s="19"/>
      <c r="I425" s="19"/>
      <c r="J425" s="19"/>
      <c r="K425" s="125">
        <f t="shared" si="24"/>
        <v>0</v>
      </c>
      <c r="L425" s="18"/>
      <c r="M425" s="17"/>
      <c r="N425" s="18"/>
      <c r="O425" s="17"/>
      <c r="P425" s="130">
        <f t="shared" si="25"/>
        <v>0</v>
      </c>
      <c r="Q425" s="130">
        <f t="shared" si="26"/>
        <v>0</v>
      </c>
      <c r="R425" s="131">
        <f t="shared" si="27"/>
        <v>0</v>
      </c>
    </row>
    <row r="426" spans="1:18" ht="13" x14ac:dyDescent="0.3">
      <c r="A426" s="53"/>
      <c r="B426" s="54"/>
      <c r="C426" s="55"/>
      <c r="D426" s="56"/>
      <c r="E426" s="56"/>
      <c r="F426" s="57"/>
      <c r="G426" s="20"/>
      <c r="H426" s="19"/>
      <c r="I426" s="19"/>
      <c r="J426" s="19"/>
      <c r="K426" s="125">
        <f t="shared" si="24"/>
        <v>0</v>
      </c>
      <c r="L426" s="18"/>
      <c r="M426" s="17"/>
      <c r="N426" s="18"/>
      <c r="O426" s="17"/>
      <c r="P426" s="130">
        <f t="shared" si="25"/>
        <v>0</v>
      </c>
      <c r="Q426" s="130">
        <f t="shared" si="26"/>
        <v>0</v>
      </c>
      <c r="R426" s="131">
        <f t="shared" si="27"/>
        <v>0</v>
      </c>
    </row>
    <row r="427" spans="1:18" ht="13" x14ac:dyDescent="0.3">
      <c r="A427" s="53"/>
      <c r="B427" s="54"/>
      <c r="C427" s="55"/>
      <c r="D427" s="56"/>
      <c r="E427" s="56"/>
      <c r="F427" s="57"/>
      <c r="G427" s="20"/>
      <c r="H427" s="19"/>
      <c r="I427" s="19"/>
      <c r="J427" s="19"/>
      <c r="K427" s="125">
        <f t="shared" si="24"/>
        <v>0</v>
      </c>
      <c r="L427" s="18"/>
      <c r="M427" s="17"/>
      <c r="N427" s="18"/>
      <c r="O427" s="17"/>
      <c r="P427" s="130">
        <f t="shared" si="25"/>
        <v>0</v>
      </c>
      <c r="Q427" s="130">
        <f t="shared" si="26"/>
        <v>0</v>
      </c>
      <c r="R427" s="131">
        <f t="shared" si="27"/>
        <v>0</v>
      </c>
    </row>
    <row r="428" spans="1:18" ht="13" x14ac:dyDescent="0.3">
      <c r="A428" s="53"/>
      <c r="B428" s="54"/>
      <c r="C428" s="55"/>
      <c r="D428" s="56"/>
      <c r="E428" s="56"/>
      <c r="F428" s="57"/>
      <c r="G428" s="20"/>
      <c r="H428" s="19"/>
      <c r="I428" s="19"/>
      <c r="J428" s="19"/>
      <c r="K428" s="125">
        <f t="shared" si="24"/>
        <v>0</v>
      </c>
      <c r="L428" s="18"/>
      <c r="M428" s="17"/>
      <c r="N428" s="18"/>
      <c r="O428" s="17"/>
      <c r="P428" s="130">
        <f t="shared" si="25"/>
        <v>0</v>
      </c>
      <c r="Q428" s="130">
        <f t="shared" si="26"/>
        <v>0</v>
      </c>
      <c r="R428" s="131">
        <f t="shared" si="27"/>
        <v>0</v>
      </c>
    </row>
    <row r="429" spans="1:18" ht="13" x14ac:dyDescent="0.3">
      <c r="A429" s="53"/>
      <c r="B429" s="54"/>
      <c r="C429" s="55"/>
      <c r="D429" s="56"/>
      <c r="E429" s="56"/>
      <c r="F429" s="57"/>
      <c r="G429" s="20"/>
      <c r="H429" s="19"/>
      <c r="I429" s="19"/>
      <c r="J429" s="19"/>
      <c r="K429" s="125">
        <f t="shared" si="24"/>
        <v>0</v>
      </c>
      <c r="L429" s="18"/>
      <c r="M429" s="17"/>
      <c r="N429" s="18"/>
      <c r="O429" s="17"/>
      <c r="P429" s="130">
        <f t="shared" si="25"/>
        <v>0</v>
      </c>
      <c r="Q429" s="130">
        <f t="shared" si="26"/>
        <v>0</v>
      </c>
      <c r="R429" s="131">
        <f t="shared" si="27"/>
        <v>0</v>
      </c>
    </row>
    <row r="430" spans="1:18" ht="13" x14ac:dyDescent="0.3">
      <c r="A430" s="53"/>
      <c r="B430" s="54"/>
      <c r="C430" s="55"/>
      <c r="D430" s="56"/>
      <c r="E430" s="56"/>
      <c r="F430" s="57"/>
      <c r="G430" s="20"/>
      <c r="H430" s="19"/>
      <c r="I430" s="19"/>
      <c r="J430" s="19"/>
      <c r="K430" s="125">
        <f t="shared" si="24"/>
        <v>0</v>
      </c>
      <c r="L430" s="18"/>
      <c r="M430" s="17"/>
      <c r="N430" s="18"/>
      <c r="O430" s="17"/>
      <c r="P430" s="130">
        <f t="shared" si="25"/>
        <v>0</v>
      </c>
      <c r="Q430" s="130">
        <f t="shared" si="26"/>
        <v>0</v>
      </c>
      <c r="R430" s="131">
        <f t="shared" si="27"/>
        <v>0</v>
      </c>
    </row>
    <row r="431" spans="1:18" ht="13" x14ac:dyDescent="0.3">
      <c r="A431" s="53"/>
      <c r="B431" s="54"/>
      <c r="C431" s="55"/>
      <c r="D431" s="56"/>
      <c r="E431" s="56"/>
      <c r="F431" s="57"/>
      <c r="G431" s="20"/>
      <c r="H431" s="19"/>
      <c r="I431" s="19"/>
      <c r="J431" s="19"/>
      <c r="K431" s="125">
        <f t="shared" si="24"/>
        <v>0</v>
      </c>
      <c r="L431" s="18"/>
      <c r="M431" s="17"/>
      <c r="N431" s="18"/>
      <c r="O431" s="17"/>
      <c r="P431" s="130">
        <f t="shared" si="25"/>
        <v>0</v>
      </c>
      <c r="Q431" s="130">
        <f t="shared" si="26"/>
        <v>0</v>
      </c>
      <c r="R431" s="131">
        <f t="shared" si="27"/>
        <v>0</v>
      </c>
    </row>
    <row r="432" spans="1:18" ht="13" x14ac:dyDescent="0.3">
      <c r="A432" s="53"/>
      <c r="B432" s="54"/>
      <c r="C432" s="55"/>
      <c r="D432" s="56"/>
      <c r="E432" s="56"/>
      <c r="F432" s="57"/>
      <c r="G432" s="20"/>
      <c r="H432" s="19"/>
      <c r="I432" s="19"/>
      <c r="J432" s="19"/>
      <c r="K432" s="125">
        <f t="shared" si="24"/>
        <v>0</v>
      </c>
      <c r="L432" s="18"/>
      <c r="M432" s="17"/>
      <c r="N432" s="18"/>
      <c r="O432" s="17"/>
      <c r="P432" s="130">
        <f t="shared" si="25"/>
        <v>0</v>
      </c>
      <c r="Q432" s="130">
        <f t="shared" si="26"/>
        <v>0</v>
      </c>
      <c r="R432" s="131">
        <f t="shared" si="27"/>
        <v>0</v>
      </c>
    </row>
    <row r="433" spans="1:18" ht="13" x14ac:dyDescent="0.3">
      <c r="A433" s="53"/>
      <c r="B433" s="54"/>
      <c r="C433" s="55"/>
      <c r="D433" s="56"/>
      <c r="E433" s="56"/>
      <c r="F433" s="57"/>
      <c r="G433" s="20"/>
      <c r="H433" s="19"/>
      <c r="I433" s="19"/>
      <c r="J433" s="19"/>
      <c r="K433" s="125">
        <f t="shared" si="24"/>
        <v>0</v>
      </c>
      <c r="L433" s="18"/>
      <c r="M433" s="17"/>
      <c r="N433" s="18"/>
      <c r="O433" s="17"/>
      <c r="P433" s="130">
        <f t="shared" si="25"/>
        <v>0</v>
      </c>
      <c r="Q433" s="130">
        <f t="shared" si="26"/>
        <v>0</v>
      </c>
      <c r="R433" s="131">
        <f t="shared" si="27"/>
        <v>0</v>
      </c>
    </row>
    <row r="434" spans="1:18" ht="13" x14ac:dyDescent="0.3">
      <c r="A434" s="53"/>
      <c r="B434" s="54"/>
      <c r="C434" s="55"/>
      <c r="D434" s="56"/>
      <c r="E434" s="56"/>
      <c r="F434" s="57"/>
      <c r="G434" s="20"/>
      <c r="H434" s="19"/>
      <c r="I434" s="19"/>
      <c r="J434" s="19"/>
      <c r="K434" s="125">
        <f t="shared" si="24"/>
        <v>0</v>
      </c>
      <c r="L434" s="18"/>
      <c r="M434" s="17"/>
      <c r="N434" s="18"/>
      <c r="O434" s="17"/>
      <c r="P434" s="130">
        <f t="shared" si="25"/>
        <v>0</v>
      </c>
      <c r="Q434" s="130">
        <f t="shared" si="26"/>
        <v>0</v>
      </c>
      <c r="R434" s="131">
        <f t="shared" si="27"/>
        <v>0</v>
      </c>
    </row>
    <row r="435" spans="1:18" ht="13" x14ac:dyDescent="0.3">
      <c r="A435" s="53"/>
      <c r="B435" s="54"/>
      <c r="C435" s="55"/>
      <c r="D435" s="56"/>
      <c r="E435" s="56"/>
      <c r="F435" s="57"/>
      <c r="G435" s="20"/>
      <c r="H435" s="19"/>
      <c r="I435" s="19"/>
      <c r="J435" s="19"/>
      <c r="K435" s="125">
        <f t="shared" ref="K435:K450" si="28">H435-I435-J435</f>
        <v>0</v>
      </c>
      <c r="L435" s="18"/>
      <c r="M435" s="17"/>
      <c r="N435" s="18"/>
      <c r="O435" s="17"/>
      <c r="P435" s="130">
        <f t="shared" si="25"/>
        <v>0</v>
      </c>
      <c r="Q435" s="130">
        <f t="shared" si="26"/>
        <v>0</v>
      </c>
      <c r="R435" s="131">
        <f t="shared" si="27"/>
        <v>0</v>
      </c>
    </row>
    <row r="436" spans="1:18" ht="13" x14ac:dyDescent="0.3">
      <c r="A436" s="53"/>
      <c r="B436" s="54"/>
      <c r="C436" s="55"/>
      <c r="D436" s="56"/>
      <c r="E436" s="56"/>
      <c r="F436" s="57"/>
      <c r="G436" s="20"/>
      <c r="H436" s="19"/>
      <c r="I436" s="19"/>
      <c r="J436" s="19"/>
      <c r="K436" s="125">
        <f t="shared" si="28"/>
        <v>0</v>
      </c>
      <c r="L436" s="18"/>
      <c r="M436" s="17"/>
      <c r="N436" s="18"/>
      <c r="O436" s="17"/>
      <c r="P436" s="130">
        <f t="shared" si="25"/>
        <v>0</v>
      </c>
      <c r="Q436" s="130">
        <f t="shared" si="26"/>
        <v>0</v>
      </c>
      <c r="R436" s="131">
        <f t="shared" si="27"/>
        <v>0</v>
      </c>
    </row>
    <row r="437" spans="1:18" ht="13" x14ac:dyDescent="0.3">
      <c r="A437" s="53"/>
      <c r="B437" s="54"/>
      <c r="C437" s="55"/>
      <c r="D437" s="56"/>
      <c r="E437" s="56"/>
      <c r="F437" s="57"/>
      <c r="G437" s="20"/>
      <c r="H437" s="19"/>
      <c r="I437" s="19"/>
      <c r="J437" s="19"/>
      <c r="K437" s="125">
        <f t="shared" si="28"/>
        <v>0</v>
      </c>
      <c r="L437" s="18"/>
      <c r="M437" s="17"/>
      <c r="N437" s="18"/>
      <c r="O437" s="17"/>
      <c r="P437" s="130">
        <f t="shared" si="25"/>
        <v>0</v>
      </c>
      <c r="Q437" s="130">
        <f t="shared" si="26"/>
        <v>0</v>
      </c>
      <c r="R437" s="131">
        <f t="shared" si="27"/>
        <v>0</v>
      </c>
    </row>
    <row r="438" spans="1:18" ht="13" x14ac:dyDescent="0.3">
      <c r="A438" s="53"/>
      <c r="B438" s="54"/>
      <c r="C438" s="55"/>
      <c r="D438" s="56"/>
      <c r="E438" s="56"/>
      <c r="F438" s="57"/>
      <c r="G438" s="20"/>
      <c r="H438" s="19"/>
      <c r="I438" s="19"/>
      <c r="J438" s="19"/>
      <c r="K438" s="125">
        <f t="shared" si="28"/>
        <v>0</v>
      </c>
      <c r="L438" s="18"/>
      <c r="M438" s="17"/>
      <c r="N438" s="18"/>
      <c r="O438" s="17"/>
      <c r="P438" s="130">
        <f t="shared" si="25"/>
        <v>0</v>
      </c>
      <c r="Q438" s="130">
        <f t="shared" si="26"/>
        <v>0</v>
      </c>
      <c r="R438" s="131">
        <f t="shared" si="27"/>
        <v>0</v>
      </c>
    </row>
    <row r="439" spans="1:18" ht="13" x14ac:dyDescent="0.3">
      <c r="A439" s="53"/>
      <c r="B439" s="54"/>
      <c r="C439" s="55"/>
      <c r="D439" s="56"/>
      <c r="E439" s="56"/>
      <c r="F439" s="57"/>
      <c r="G439" s="20"/>
      <c r="H439" s="19"/>
      <c r="I439" s="19"/>
      <c r="J439" s="19"/>
      <c r="K439" s="125">
        <f t="shared" si="28"/>
        <v>0</v>
      </c>
      <c r="L439" s="18"/>
      <c r="M439" s="17"/>
      <c r="N439" s="18"/>
      <c r="O439" s="17"/>
      <c r="P439" s="130">
        <f t="shared" si="25"/>
        <v>0</v>
      </c>
      <c r="Q439" s="130">
        <f t="shared" si="26"/>
        <v>0</v>
      </c>
      <c r="R439" s="131">
        <f t="shared" si="27"/>
        <v>0</v>
      </c>
    </row>
    <row r="440" spans="1:18" ht="13" x14ac:dyDescent="0.3">
      <c r="A440" s="53"/>
      <c r="B440" s="54"/>
      <c r="C440" s="55"/>
      <c r="D440" s="56"/>
      <c r="E440" s="56"/>
      <c r="F440" s="57"/>
      <c r="G440" s="20"/>
      <c r="H440" s="19"/>
      <c r="I440" s="19"/>
      <c r="J440" s="19"/>
      <c r="K440" s="125">
        <f t="shared" si="28"/>
        <v>0</v>
      </c>
      <c r="L440" s="18"/>
      <c r="M440" s="17"/>
      <c r="N440" s="18"/>
      <c r="O440" s="17"/>
      <c r="P440" s="130">
        <f t="shared" si="25"/>
        <v>0</v>
      </c>
      <c r="Q440" s="130">
        <f t="shared" si="26"/>
        <v>0</v>
      </c>
      <c r="R440" s="131">
        <f t="shared" si="27"/>
        <v>0</v>
      </c>
    </row>
    <row r="441" spans="1:18" ht="13" x14ac:dyDescent="0.3">
      <c r="A441" s="53"/>
      <c r="B441" s="54"/>
      <c r="C441" s="55"/>
      <c r="D441" s="56"/>
      <c r="E441" s="56"/>
      <c r="F441" s="57"/>
      <c r="G441" s="20"/>
      <c r="H441" s="19"/>
      <c r="I441" s="19"/>
      <c r="J441" s="19"/>
      <c r="K441" s="125">
        <f t="shared" si="28"/>
        <v>0</v>
      </c>
      <c r="L441" s="18"/>
      <c r="M441" s="17"/>
      <c r="N441" s="18"/>
      <c r="O441" s="17"/>
      <c r="P441" s="130">
        <f t="shared" si="25"/>
        <v>0</v>
      </c>
      <c r="Q441" s="130">
        <f t="shared" si="26"/>
        <v>0</v>
      </c>
      <c r="R441" s="131">
        <f t="shared" si="27"/>
        <v>0</v>
      </c>
    </row>
    <row r="442" spans="1:18" ht="13" x14ac:dyDescent="0.3">
      <c r="A442" s="53"/>
      <c r="B442" s="54"/>
      <c r="C442" s="55"/>
      <c r="D442" s="56"/>
      <c r="E442" s="56"/>
      <c r="F442" s="57"/>
      <c r="G442" s="20"/>
      <c r="H442" s="19"/>
      <c r="I442" s="19"/>
      <c r="J442" s="19"/>
      <c r="K442" s="125">
        <f t="shared" si="28"/>
        <v>0</v>
      </c>
      <c r="L442" s="18"/>
      <c r="M442" s="17"/>
      <c r="N442" s="18"/>
      <c r="O442" s="17"/>
      <c r="P442" s="130">
        <f t="shared" si="25"/>
        <v>0</v>
      </c>
      <c r="Q442" s="130">
        <f t="shared" si="26"/>
        <v>0</v>
      </c>
      <c r="R442" s="131">
        <f t="shared" si="27"/>
        <v>0</v>
      </c>
    </row>
    <row r="443" spans="1:18" ht="13" x14ac:dyDescent="0.3">
      <c r="A443" s="53"/>
      <c r="B443" s="54"/>
      <c r="C443" s="55"/>
      <c r="D443" s="56"/>
      <c r="E443" s="56"/>
      <c r="F443" s="57"/>
      <c r="G443" s="20"/>
      <c r="H443" s="19"/>
      <c r="I443" s="19"/>
      <c r="J443" s="19"/>
      <c r="K443" s="125">
        <f t="shared" si="28"/>
        <v>0</v>
      </c>
      <c r="L443" s="18"/>
      <c r="M443" s="17"/>
      <c r="N443" s="18"/>
      <c r="O443" s="17"/>
      <c r="P443" s="130">
        <f t="shared" si="25"/>
        <v>0</v>
      </c>
      <c r="Q443" s="130">
        <f t="shared" si="26"/>
        <v>0</v>
      </c>
      <c r="R443" s="131">
        <f t="shared" si="27"/>
        <v>0</v>
      </c>
    </row>
    <row r="444" spans="1:18" ht="13" x14ac:dyDescent="0.3">
      <c r="A444" s="53"/>
      <c r="B444" s="54"/>
      <c r="C444" s="55"/>
      <c r="D444" s="56"/>
      <c r="E444" s="56"/>
      <c r="F444" s="57"/>
      <c r="G444" s="20"/>
      <c r="H444" s="19"/>
      <c r="I444" s="19"/>
      <c r="J444" s="19"/>
      <c r="K444" s="125">
        <f t="shared" si="28"/>
        <v>0</v>
      </c>
      <c r="L444" s="18"/>
      <c r="M444" s="17"/>
      <c r="N444" s="18"/>
      <c r="O444" s="17"/>
      <c r="P444" s="130">
        <f t="shared" si="25"/>
        <v>0</v>
      </c>
      <c r="Q444" s="130">
        <f t="shared" si="26"/>
        <v>0</v>
      </c>
      <c r="R444" s="131">
        <f t="shared" si="27"/>
        <v>0</v>
      </c>
    </row>
    <row r="445" spans="1:18" ht="13" x14ac:dyDescent="0.3">
      <c r="A445" s="53"/>
      <c r="B445" s="54"/>
      <c r="C445" s="55"/>
      <c r="D445" s="56"/>
      <c r="E445" s="56"/>
      <c r="F445" s="57"/>
      <c r="G445" s="20"/>
      <c r="H445" s="19"/>
      <c r="I445" s="19"/>
      <c r="J445" s="19"/>
      <c r="K445" s="125">
        <f t="shared" si="28"/>
        <v>0</v>
      </c>
      <c r="L445" s="18"/>
      <c r="M445" s="17"/>
      <c r="N445" s="18"/>
      <c r="O445" s="17"/>
      <c r="P445" s="130">
        <f t="shared" si="25"/>
        <v>0</v>
      </c>
      <c r="Q445" s="130">
        <f t="shared" si="26"/>
        <v>0</v>
      </c>
      <c r="R445" s="131">
        <f t="shared" si="27"/>
        <v>0</v>
      </c>
    </row>
    <row r="446" spans="1:18" ht="13" x14ac:dyDescent="0.3">
      <c r="A446" s="53"/>
      <c r="B446" s="54"/>
      <c r="C446" s="55"/>
      <c r="D446" s="56"/>
      <c r="E446" s="56"/>
      <c r="F446" s="57"/>
      <c r="G446" s="20"/>
      <c r="H446" s="19"/>
      <c r="I446" s="19"/>
      <c r="J446" s="19"/>
      <c r="K446" s="125">
        <f t="shared" si="28"/>
        <v>0</v>
      </c>
      <c r="L446" s="18"/>
      <c r="M446" s="17"/>
      <c r="N446" s="18"/>
      <c r="O446" s="17"/>
      <c r="P446" s="130">
        <f t="shared" si="25"/>
        <v>0</v>
      </c>
      <c r="Q446" s="130">
        <f t="shared" si="26"/>
        <v>0</v>
      </c>
      <c r="R446" s="131">
        <f t="shared" si="27"/>
        <v>0</v>
      </c>
    </row>
    <row r="447" spans="1:18" ht="13" x14ac:dyDescent="0.3">
      <c r="A447" s="53"/>
      <c r="B447" s="54"/>
      <c r="C447" s="55"/>
      <c r="D447" s="56"/>
      <c r="E447" s="56"/>
      <c r="F447" s="57"/>
      <c r="G447" s="20"/>
      <c r="H447" s="19"/>
      <c r="I447" s="19"/>
      <c r="J447" s="19"/>
      <c r="K447" s="125">
        <f t="shared" si="28"/>
        <v>0</v>
      </c>
      <c r="L447" s="18"/>
      <c r="M447" s="17"/>
      <c r="N447" s="18"/>
      <c r="O447" s="17"/>
      <c r="P447" s="130">
        <f t="shared" si="25"/>
        <v>0</v>
      </c>
      <c r="Q447" s="130">
        <f t="shared" si="26"/>
        <v>0</v>
      </c>
      <c r="R447" s="131">
        <f t="shared" si="27"/>
        <v>0</v>
      </c>
    </row>
    <row r="448" spans="1:18" ht="13" x14ac:dyDescent="0.3">
      <c r="A448" s="53"/>
      <c r="B448" s="54"/>
      <c r="C448" s="55"/>
      <c r="D448" s="56"/>
      <c r="E448" s="56"/>
      <c r="F448" s="57"/>
      <c r="G448" s="20"/>
      <c r="H448" s="19"/>
      <c r="I448" s="19"/>
      <c r="J448" s="19"/>
      <c r="K448" s="125">
        <f t="shared" si="28"/>
        <v>0</v>
      </c>
      <c r="L448" s="18"/>
      <c r="M448" s="17"/>
      <c r="N448" s="18"/>
      <c r="O448" s="17"/>
      <c r="P448" s="130">
        <f t="shared" si="25"/>
        <v>0</v>
      </c>
      <c r="Q448" s="130">
        <f t="shared" si="26"/>
        <v>0</v>
      </c>
      <c r="R448" s="131">
        <f t="shared" si="27"/>
        <v>0</v>
      </c>
    </row>
    <row r="449" spans="1:18" ht="13" x14ac:dyDescent="0.3">
      <c r="A449" s="53"/>
      <c r="B449" s="54"/>
      <c r="C449" s="55"/>
      <c r="D449" s="56"/>
      <c r="E449" s="56"/>
      <c r="F449" s="57"/>
      <c r="G449" s="20"/>
      <c r="H449" s="19"/>
      <c r="I449" s="19"/>
      <c r="J449" s="19"/>
      <c r="K449" s="125">
        <f t="shared" si="28"/>
        <v>0</v>
      </c>
      <c r="L449" s="18"/>
      <c r="M449" s="17"/>
      <c r="N449" s="18"/>
      <c r="O449" s="17"/>
      <c r="P449" s="130">
        <f t="shared" si="25"/>
        <v>0</v>
      </c>
      <c r="Q449" s="130">
        <f t="shared" si="26"/>
        <v>0</v>
      </c>
      <c r="R449" s="131">
        <f t="shared" si="27"/>
        <v>0</v>
      </c>
    </row>
    <row r="450" spans="1:18" ht="13" x14ac:dyDescent="0.3">
      <c r="A450" s="53"/>
      <c r="B450" s="54"/>
      <c r="C450" s="55"/>
      <c r="D450" s="56"/>
      <c r="E450" s="56"/>
      <c r="F450" s="57"/>
      <c r="G450" s="20"/>
      <c r="H450" s="19"/>
      <c r="I450" s="19"/>
      <c r="J450" s="19"/>
      <c r="K450" s="125">
        <f t="shared" si="28"/>
        <v>0</v>
      </c>
      <c r="L450" s="18"/>
      <c r="M450" s="17"/>
      <c r="N450" s="18"/>
      <c r="O450" s="17"/>
      <c r="P450" s="130">
        <f t="shared" si="25"/>
        <v>0</v>
      </c>
      <c r="Q450" s="130">
        <f t="shared" si="26"/>
        <v>0</v>
      </c>
      <c r="R450" s="131">
        <f t="shared" si="27"/>
        <v>0</v>
      </c>
    </row>
  </sheetData>
  <sheetProtection algorithmName="SHA-512" hashValue="byjcRK7XFAi4qy4IDMdPxHxS6jGJBcoCxB8XiuTqw+McG8ZWmJwW413LQWhmN9Z5sBrQqOsEIQZU7WI8Gk7YMA==" saltValue="22jUv3s8xaFHSMUDQn8dtw=="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76" customWidth="1"/>
    <col min="3" max="3" width="10" style="76" customWidth="1"/>
    <col min="4" max="4" width="11.58203125" style="76" customWidth="1"/>
    <col min="5" max="5" width="16.9140625" style="76" customWidth="1"/>
    <col min="6" max="6" width="15.1640625" style="76" customWidth="1"/>
    <col min="7" max="7" width="12.58203125" style="76" customWidth="1"/>
    <col min="8" max="9" width="14.58203125" style="76" customWidth="1"/>
    <col min="10" max="10" width="16.9140625" style="76" customWidth="1"/>
    <col min="11" max="11" width="16" style="76" customWidth="1"/>
    <col min="12" max="12" width="12.08203125" style="76" customWidth="1"/>
    <col min="13" max="13" width="14.58203125" style="85" customWidth="1"/>
    <col min="14" max="14" width="14.58203125" style="76" customWidth="1"/>
    <col min="15" max="15" width="14.58203125" style="85" customWidth="1"/>
    <col min="16" max="18" width="14.58203125" style="76" customWidth="1"/>
    <col min="19" max="16384" width="10.6640625" style="76"/>
  </cols>
  <sheetData>
    <row r="2" spans="1:18" ht="18" x14ac:dyDescent="0.4">
      <c r="A2" s="82" t="s">
        <v>30</v>
      </c>
      <c r="B2" s="83"/>
      <c r="C2" s="83"/>
      <c r="D2" s="83"/>
      <c r="E2" s="83"/>
      <c r="F2" s="83"/>
      <c r="G2" s="83"/>
      <c r="H2" s="83"/>
      <c r="I2" s="83"/>
      <c r="J2" s="83"/>
      <c r="K2" s="83"/>
      <c r="L2" s="83"/>
      <c r="M2" s="84"/>
      <c r="N2" s="83"/>
      <c r="O2" s="84"/>
      <c r="P2" s="83"/>
    </row>
    <row r="4" spans="1:18" ht="13" x14ac:dyDescent="0.3">
      <c r="A4" s="76" t="s">
        <v>54</v>
      </c>
      <c r="B4" s="77" t="str">
        <f>IF(Zusammenzug!B4=0,"",Zusammenzug!B4)</f>
        <v/>
      </c>
      <c r="C4" s="75" t="str">
        <f>IF(B4="","Bitte geben im Register 'Zusammenzug' den Namen der TFO ein","")</f>
        <v>Bitte geben im Register 'Zusammenzug' den Namen der TFO ein</v>
      </c>
    </row>
    <row r="5" spans="1:18" x14ac:dyDescent="0.25">
      <c r="A5" s="83" t="s">
        <v>29</v>
      </c>
      <c r="B5" s="86">
        <v>43922</v>
      </c>
      <c r="C5" s="86"/>
      <c r="D5" s="86"/>
      <c r="E5" s="86"/>
      <c r="F5" s="83"/>
      <c r="G5" s="83"/>
      <c r="H5" s="83"/>
      <c r="I5" s="83"/>
      <c r="J5" s="83"/>
      <c r="K5" s="83"/>
      <c r="L5" s="83"/>
      <c r="M5" s="84"/>
      <c r="N5" s="83"/>
      <c r="O5" s="84"/>
      <c r="P5" s="83"/>
    </row>
    <row r="6" spans="1:18" x14ac:dyDescent="0.25">
      <c r="A6" s="83" t="s">
        <v>28</v>
      </c>
      <c r="B6" s="87">
        <v>43922</v>
      </c>
      <c r="C6" s="87"/>
      <c r="D6" s="87"/>
      <c r="E6" s="87"/>
      <c r="F6" s="87"/>
      <c r="G6" s="83"/>
      <c r="H6" s="83"/>
      <c r="I6" s="83"/>
      <c r="J6" s="83"/>
      <c r="K6" s="83"/>
      <c r="L6" s="83"/>
      <c r="M6" s="84"/>
      <c r="N6" s="83"/>
      <c r="O6" s="84"/>
      <c r="P6" s="83"/>
    </row>
    <row r="7" spans="1:18" x14ac:dyDescent="0.25">
      <c r="A7" s="83" t="s">
        <v>27</v>
      </c>
      <c r="B7" s="87">
        <v>43951</v>
      </c>
      <c r="C7" s="87"/>
      <c r="D7" s="87"/>
      <c r="E7" s="87"/>
      <c r="F7" s="87"/>
      <c r="G7" s="83"/>
      <c r="H7" s="83"/>
      <c r="I7" s="83"/>
      <c r="J7" s="83"/>
      <c r="K7" s="83"/>
      <c r="L7" s="83"/>
      <c r="M7" s="84"/>
      <c r="N7" s="83"/>
      <c r="O7" s="84"/>
      <c r="P7" s="83"/>
    </row>
    <row r="8" spans="1:18" x14ac:dyDescent="0.25">
      <c r="A8" s="83"/>
      <c r="B8" s="87"/>
      <c r="C8" s="87"/>
      <c r="D8" s="87"/>
      <c r="E8" s="87"/>
      <c r="F8" s="87"/>
      <c r="G8" s="83"/>
      <c r="H8" s="83"/>
      <c r="I8" s="83"/>
      <c r="J8" s="83"/>
      <c r="K8" s="83"/>
      <c r="L8" s="83"/>
      <c r="M8" s="84"/>
      <c r="N8" s="83"/>
      <c r="O8" s="84"/>
      <c r="P8" s="83"/>
    </row>
    <row r="9" spans="1:18" ht="13" x14ac:dyDescent="0.3">
      <c r="A9" s="88" t="s">
        <v>41</v>
      </c>
      <c r="B9" s="87"/>
      <c r="C9" s="87"/>
      <c r="D9" s="87"/>
      <c r="E9" s="87"/>
      <c r="F9" s="87"/>
      <c r="G9" s="83"/>
      <c r="H9" s="83"/>
      <c r="I9" s="83"/>
      <c r="J9" s="83"/>
      <c r="K9" s="83"/>
      <c r="L9" s="83"/>
      <c r="M9" s="84"/>
      <c r="N9" s="83"/>
      <c r="O9" s="84"/>
      <c r="P9" s="83"/>
    </row>
    <row r="10" spans="1:18" x14ac:dyDescent="0.25">
      <c r="A10" s="71" t="s">
        <v>48</v>
      </c>
      <c r="B10" s="87"/>
      <c r="C10" s="87"/>
      <c r="D10" s="87"/>
      <c r="E10" s="87"/>
      <c r="F10" s="87"/>
      <c r="G10" s="83"/>
      <c r="H10" s="83"/>
      <c r="I10" s="83"/>
      <c r="J10" s="83"/>
      <c r="K10" s="83"/>
      <c r="L10" s="83"/>
      <c r="M10" s="84"/>
      <c r="N10" s="83"/>
      <c r="O10" s="84"/>
      <c r="P10" s="83"/>
    </row>
    <row r="11" spans="1:18" x14ac:dyDescent="0.25">
      <c r="A11" s="71" t="s">
        <v>49</v>
      </c>
      <c r="B11" s="87"/>
      <c r="C11" s="87"/>
      <c r="D11" s="87"/>
      <c r="E11" s="87"/>
      <c r="F11" s="87"/>
      <c r="G11" s="83"/>
      <c r="H11" s="83"/>
      <c r="I11" s="83"/>
      <c r="J11" s="83"/>
      <c r="K11" s="83"/>
      <c r="L11" s="83"/>
      <c r="M11" s="84"/>
      <c r="N11" s="83"/>
      <c r="O11" s="84"/>
      <c r="P11" s="83"/>
    </row>
    <row r="12" spans="1:18" x14ac:dyDescent="0.25">
      <c r="A12" s="83"/>
      <c r="B12" s="87"/>
      <c r="C12" s="87"/>
      <c r="D12" s="87"/>
      <c r="E12" s="87"/>
      <c r="F12" s="87"/>
      <c r="G12" s="83"/>
      <c r="H12" s="83"/>
      <c r="I12" s="83"/>
      <c r="J12" s="83"/>
      <c r="K12" s="83"/>
      <c r="L12" s="83"/>
      <c r="M12" s="84"/>
      <c r="N12" s="83"/>
      <c r="O12" s="84"/>
      <c r="P12" s="83"/>
    </row>
    <row r="13" spans="1:18" ht="37" customHeight="1" x14ac:dyDescent="0.25">
      <c r="A13" s="84"/>
      <c r="B13" s="84"/>
      <c r="C13" s="84"/>
      <c r="D13" s="84"/>
      <c r="E13" s="84"/>
      <c r="F13" s="84"/>
      <c r="G13" s="140" t="s">
        <v>26</v>
      </c>
      <c r="H13" s="141"/>
      <c r="I13" s="141"/>
      <c r="J13" s="141"/>
      <c r="K13" s="141"/>
      <c r="L13" s="142" t="s">
        <v>52</v>
      </c>
      <c r="M13" s="143"/>
      <c r="N13" s="143"/>
      <c r="O13" s="144"/>
      <c r="P13" s="145" t="s">
        <v>25</v>
      </c>
      <c r="Q13" s="146"/>
      <c r="R13" s="89" t="s">
        <v>24</v>
      </c>
    </row>
    <row r="14" spans="1:18" ht="79.5" customHeight="1" thickBot="1" x14ac:dyDescent="0.3">
      <c r="A14" s="90" t="s">
        <v>17</v>
      </c>
      <c r="B14" s="90" t="s">
        <v>16</v>
      </c>
      <c r="C14" s="91" t="s">
        <v>15</v>
      </c>
      <c r="D14" s="91" t="s">
        <v>14</v>
      </c>
      <c r="E14" s="90" t="s">
        <v>13</v>
      </c>
      <c r="F14" s="90" t="s">
        <v>12</v>
      </c>
      <c r="G14" s="92" t="s">
        <v>23</v>
      </c>
      <c r="H14" s="92" t="s">
        <v>45</v>
      </c>
      <c r="I14" s="92" t="s">
        <v>9</v>
      </c>
      <c r="J14" s="92" t="s">
        <v>42</v>
      </c>
      <c r="K14" s="92" t="s">
        <v>22</v>
      </c>
      <c r="L14" s="93" t="s">
        <v>43</v>
      </c>
      <c r="M14" s="93" t="s">
        <v>44</v>
      </c>
      <c r="N14" s="94" t="s">
        <v>21</v>
      </c>
      <c r="O14" s="93" t="s">
        <v>40</v>
      </c>
      <c r="P14" s="95" t="s">
        <v>20</v>
      </c>
      <c r="Q14" s="95" t="s">
        <v>19</v>
      </c>
      <c r="R14" s="96" t="s">
        <v>0</v>
      </c>
    </row>
    <row r="15" spans="1:18" s="102" customFormat="1" ht="19" customHeight="1" thickBot="1" x14ac:dyDescent="0.3">
      <c r="A15" s="147" t="s">
        <v>18</v>
      </c>
      <c r="B15" s="148"/>
      <c r="C15" s="148"/>
      <c r="D15" s="148"/>
      <c r="E15" s="148"/>
      <c r="F15" s="149"/>
      <c r="G15" s="97">
        <f>SUM(Tabelle284[Vertraglich vereinbarte Betreuungs-tage*])</f>
        <v>0</v>
      </c>
      <c r="H15" s="98">
        <f>SUM(Tabelle284[Kosten für vereinbarte Betreuungstage (Betreuung + Verpflegung)])</f>
        <v>0</v>
      </c>
      <c r="I15" s="98">
        <f>SUM(Tabelle284[Verpflegungs-kosten])</f>
        <v>0</v>
      </c>
      <c r="J15" s="98">
        <f>SUM(Tabelle284[Betreuungs-gutschein (an Institution überwieserner Betrag) oder Subvention Gebührensystem])</f>
        <v>0</v>
      </c>
      <c r="K15" s="98">
        <f>SUM(Tabelle284[Betreuungs-gebühren für Eltern für vereinbarte Betreuungstage])</f>
        <v>0</v>
      </c>
      <c r="L15" s="97">
        <f>SUM(Tabelle284[Betreuungs-tage nicht angeboten])</f>
        <v>0</v>
      </c>
      <c r="M15" s="99" t="str">
        <f>"-"</f>
        <v>-</v>
      </c>
      <c r="N15" s="97">
        <f>SUM(Tabelle284[Total Tage corona-abwesend])</f>
        <v>0</v>
      </c>
      <c r="O15" s="99" t="str">
        <f>"-"</f>
        <v>-</v>
      </c>
      <c r="P15" s="100">
        <f>SUM(Tabelle284[Durch Kanton für nicht angebotene Tage])</f>
        <v>0</v>
      </c>
      <c r="Q15" s="100">
        <f>SUM(Tabelle284[Durch Kanton für Betreuung])</f>
        <v>0</v>
      </c>
      <c r="R15" s="101">
        <f>SUM(Tabelle284[Betreuungs-gebühren durch Eltern zu tragen ])</f>
        <v>0</v>
      </c>
    </row>
    <row r="17" spans="1:18" s="111" customFormat="1" ht="75" hidden="1" x14ac:dyDescent="0.25">
      <c r="A17" s="103" t="s">
        <v>17</v>
      </c>
      <c r="B17" s="104" t="s">
        <v>16</v>
      </c>
      <c r="C17" s="105" t="s">
        <v>15</v>
      </c>
      <c r="D17" s="105" t="s">
        <v>14</v>
      </c>
      <c r="E17" s="104" t="s">
        <v>13</v>
      </c>
      <c r="F17" s="104" t="s">
        <v>12</v>
      </c>
      <c r="G17" s="106" t="s">
        <v>11</v>
      </c>
      <c r="H17" s="106" t="s">
        <v>10</v>
      </c>
      <c r="I17" s="107" t="s">
        <v>9</v>
      </c>
      <c r="J17" s="107" t="s">
        <v>8</v>
      </c>
      <c r="K17" s="107" t="s">
        <v>7</v>
      </c>
      <c r="L17" s="108" t="s">
        <v>6</v>
      </c>
      <c r="M17" s="108" t="s">
        <v>5</v>
      </c>
      <c r="N17" s="108" t="s">
        <v>4</v>
      </c>
      <c r="O17" s="108" t="s">
        <v>3</v>
      </c>
      <c r="P17" s="109" t="s">
        <v>2</v>
      </c>
      <c r="Q17" s="109" t="s">
        <v>1</v>
      </c>
      <c r="R17" s="110" t="s">
        <v>0</v>
      </c>
    </row>
    <row r="18" spans="1:18" ht="13" x14ac:dyDescent="0.25">
      <c r="A18" s="34"/>
      <c r="B18" s="33"/>
      <c r="C18" s="32"/>
      <c r="D18" s="31"/>
      <c r="E18" s="30"/>
      <c r="F18" s="21"/>
      <c r="G18" s="29"/>
      <c r="H18" s="28"/>
      <c r="I18" s="28"/>
      <c r="J18" s="28"/>
      <c r="K18" s="116">
        <f t="shared" ref="K18:K50" si="0">H18-I18-J18</f>
        <v>0</v>
      </c>
      <c r="L18" s="27"/>
      <c r="M18" s="26"/>
      <c r="N18" s="27"/>
      <c r="O18" s="26"/>
      <c r="P18" s="119">
        <f t="shared" ref="P18:P81" si="1">MROUND(L18*D18*1,0.05)</f>
        <v>0</v>
      </c>
      <c r="Q18" s="119">
        <f t="shared" ref="Q18:Q81" si="2">IFERROR(MROUND(N18*K18/G18,0.05),0)</f>
        <v>0</v>
      </c>
      <c r="R18" s="128">
        <f t="shared" ref="R18:R81" si="3">IFERROR(MROUND((G18-L18-N18)*K18/G18,0.05),0)</f>
        <v>0</v>
      </c>
    </row>
    <row r="19" spans="1:18" ht="13" x14ac:dyDescent="0.25">
      <c r="A19" s="25"/>
      <c r="B19" s="24"/>
      <c r="C19" s="23"/>
      <c r="D19" s="22"/>
      <c r="E19" s="22"/>
      <c r="F19" s="21"/>
      <c r="G19" s="20"/>
      <c r="H19" s="19"/>
      <c r="I19" s="19"/>
      <c r="J19" s="19"/>
      <c r="K19" s="116">
        <f t="shared" si="0"/>
        <v>0</v>
      </c>
      <c r="L19" s="18"/>
      <c r="M19" s="17"/>
      <c r="N19" s="18"/>
      <c r="O19" s="17"/>
      <c r="P19" s="119">
        <f t="shared" si="1"/>
        <v>0</v>
      </c>
      <c r="Q19" s="119">
        <f t="shared" si="2"/>
        <v>0</v>
      </c>
      <c r="R19" s="128">
        <f t="shared" si="3"/>
        <v>0</v>
      </c>
    </row>
    <row r="20" spans="1:18" ht="13" x14ac:dyDescent="0.25">
      <c r="A20" s="25"/>
      <c r="B20" s="24"/>
      <c r="C20" s="23"/>
      <c r="D20" s="22"/>
      <c r="E20" s="22"/>
      <c r="F20" s="21"/>
      <c r="G20" s="20"/>
      <c r="H20" s="19"/>
      <c r="I20" s="19"/>
      <c r="J20" s="19"/>
      <c r="K20" s="116">
        <f t="shared" si="0"/>
        <v>0</v>
      </c>
      <c r="L20" s="18"/>
      <c r="M20" s="17"/>
      <c r="N20" s="18"/>
      <c r="O20" s="17"/>
      <c r="P20" s="119">
        <f t="shared" si="1"/>
        <v>0</v>
      </c>
      <c r="Q20" s="119">
        <f t="shared" si="2"/>
        <v>0</v>
      </c>
      <c r="R20" s="128">
        <f t="shared" si="3"/>
        <v>0</v>
      </c>
    </row>
    <row r="21" spans="1:18" ht="13" x14ac:dyDescent="0.25">
      <c r="A21" s="25"/>
      <c r="B21" s="24"/>
      <c r="C21" s="23"/>
      <c r="D21" s="22"/>
      <c r="E21" s="22"/>
      <c r="F21" s="21"/>
      <c r="G21" s="20"/>
      <c r="H21" s="19"/>
      <c r="I21" s="19"/>
      <c r="J21" s="19"/>
      <c r="K21" s="116">
        <f t="shared" si="0"/>
        <v>0</v>
      </c>
      <c r="L21" s="18"/>
      <c r="M21" s="17"/>
      <c r="N21" s="18"/>
      <c r="O21" s="17"/>
      <c r="P21" s="119">
        <f t="shared" si="1"/>
        <v>0</v>
      </c>
      <c r="Q21" s="119">
        <f t="shared" si="2"/>
        <v>0</v>
      </c>
      <c r="R21" s="128">
        <f t="shared" si="3"/>
        <v>0</v>
      </c>
    </row>
    <row r="22" spans="1:18" ht="13" x14ac:dyDescent="0.25">
      <c r="A22" s="25"/>
      <c r="B22" s="24"/>
      <c r="C22" s="23"/>
      <c r="D22" s="22"/>
      <c r="E22" s="22"/>
      <c r="F22" s="21"/>
      <c r="G22" s="20"/>
      <c r="H22" s="19"/>
      <c r="I22" s="19"/>
      <c r="J22" s="19"/>
      <c r="K22" s="116">
        <f t="shared" si="0"/>
        <v>0</v>
      </c>
      <c r="L22" s="18"/>
      <c r="M22" s="17"/>
      <c r="N22" s="18"/>
      <c r="O22" s="17"/>
      <c r="P22" s="119">
        <f t="shared" si="1"/>
        <v>0</v>
      </c>
      <c r="Q22" s="119">
        <f t="shared" si="2"/>
        <v>0</v>
      </c>
      <c r="R22" s="128">
        <f t="shared" si="3"/>
        <v>0</v>
      </c>
    </row>
    <row r="23" spans="1:18" ht="13" x14ac:dyDescent="0.25">
      <c r="A23" s="25"/>
      <c r="B23" s="24"/>
      <c r="C23" s="23"/>
      <c r="D23" s="22"/>
      <c r="E23" s="22"/>
      <c r="F23" s="21"/>
      <c r="G23" s="20"/>
      <c r="H23" s="19"/>
      <c r="I23" s="19"/>
      <c r="J23" s="19"/>
      <c r="K23" s="116">
        <f t="shared" si="0"/>
        <v>0</v>
      </c>
      <c r="L23" s="18"/>
      <c r="M23" s="17"/>
      <c r="N23" s="18"/>
      <c r="O23" s="17"/>
      <c r="P23" s="119">
        <f t="shared" si="1"/>
        <v>0</v>
      </c>
      <c r="Q23" s="119">
        <f t="shared" si="2"/>
        <v>0</v>
      </c>
      <c r="R23" s="128">
        <f t="shared" si="3"/>
        <v>0</v>
      </c>
    </row>
    <row r="24" spans="1:18" ht="13" x14ac:dyDescent="0.25">
      <c r="A24" s="25"/>
      <c r="B24" s="24"/>
      <c r="C24" s="23"/>
      <c r="D24" s="22"/>
      <c r="E24" s="22"/>
      <c r="F24" s="21"/>
      <c r="G24" s="20"/>
      <c r="H24" s="19"/>
      <c r="I24" s="19"/>
      <c r="J24" s="19"/>
      <c r="K24" s="116">
        <f t="shared" si="0"/>
        <v>0</v>
      </c>
      <c r="L24" s="18"/>
      <c r="M24" s="17"/>
      <c r="N24" s="18"/>
      <c r="O24" s="17"/>
      <c r="P24" s="119">
        <f t="shared" si="1"/>
        <v>0</v>
      </c>
      <c r="Q24" s="119">
        <f t="shared" si="2"/>
        <v>0</v>
      </c>
      <c r="R24" s="128">
        <f t="shared" si="3"/>
        <v>0</v>
      </c>
    </row>
    <row r="25" spans="1:18" ht="13" x14ac:dyDescent="0.25">
      <c r="A25" s="25"/>
      <c r="B25" s="24"/>
      <c r="C25" s="23"/>
      <c r="D25" s="22"/>
      <c r="E25" s="22"/>
      <c r="F25" s="21"/>
      <c r="G25" s="20"/>
      <c r="H25" s="19"/>
      <c r="I25" s="19"/>
      <c r="J25" s="19"/>
      <c r="K25" s="116">
        <f t="shared" si="0"/>
        <v>0</v>
      </c>
      <c r="L25" s="18"/>
      <c r="M25" s="17"/>
      <c r="N25" s="18"/>
      <c r="O25" s="17"/>
      <c r="P25" s="119">
        <f t="shared" si="1"/>
        <v>0</v>
      </c>
      <c r="Q25" s="119">
        <f t="shared" si="2"/>
        <v>0</v>
      </c>
      <c r="R25" s="128">
        <f t="shared" si="3"/>
        <v>0</v>
      </c>
    </row>
    <row r="26" spans="1:18" ht="13" x14ac:dyDescent="0.25">
      <c r="A26" s="25"/>
      <c r="B26" s="24"/>
      <c r="C26" s="23"/>
      <c r="D26" s="22"/>
      <c r="E26" s="22"/>
      <c r="F26" s="21"/>
      <c r="G26" s="20"/>
      <c r="H26" s="19"/>
      <c r="I26" s="19"/>
      <c r="J26" s="19"/>
      <c r="K26" s="116">
        <f t="shared" si="0"/>
        <v>0</v>
      </c>
      <c r="L26" s="18"/>
      <c r="M26" s="17"/>
      <c r="N26" s="18"/>
      <c r="O26" s="17"/>
      <c r="P26" s="119">
        <f t="shared" si="1"/>
        <v>0</v>
      </c>
      <c r="Q26" s="119">
        <f t="shared" si="2"/>
        <v>0</v>
      </c>
      <c r="R26" s="128">
        <f t="shared" si="3"/>
        <v>0</v>
      </c>
    </row>
    <row r="27" spans="1:18" ht="13" x14ac:dyDescent="0.25">
      <c r="A27" s="25"/>
      <c r="B27" s="24"/>
      <c r="C27" s="23"/>
      <c r="D27" s="22"/>
      <c r="E27" s="22"/>
      <c r="F27" s="21"/>
      <c r="G27" s="20"/>
      <c r="H27" s="19"/>
      <c r="I27" s="19"/>
      <c r="J27" s="19"/>
      <c r="K27" s="116">
        <f t="shared" si="0"/>
        <v>0</v>
      </c>
      <c r="L27" s="18"/>
      <c r="M27" s="17"/>
      <c r="N27" s="18"/>
      <c r="O27" s="17"/>
      <c r="P27" s="119">
        <f t="shared" si="1"/>
        <v>0</v>
      </c>
      <c r="Q27" s="119">
        <f t="shared" si="2"/>
        <v>0</v>
      </c>
      <c r="R27" s="128">
        <f t="shared" si="3"/>
        <v>0</v>
      </c>
    </row>
    <row r="28" spans="1:18" ht="13" x14ac:dyDescent="0.25">
      <c r="A28" s="25"/>
      <c r="B28" s="24"/>
      <c r="C28" s="23"/>
      <c r="D28" s="22"/>
      <c r="E28" s="22"/>
      <c r="F28" s="21"/>
      <c r="G28" s="20"/>
      <c r="H28" s="19"/>
      <c r="I28" s="19"/>
      <c r="J28" s="19"/>
      <c r="K28" s="116">
        <f t="shared" si="0"/>
        <v>0</v>
      </c>
      <c r="L28" s="18"/>
      <c r="M28" s="17"/>
      <c r="N28" s="18"/>
      <c r="O28" s="17"/>
      <c r="P28" s="119">
        <f t="shared" si="1"/>
        <v>0</v>
      </c>
      <c r="Q28" s="119">
        <f t="shared" si="2"/>
        <v>0</v>
      </c>
      <c r="R28" s="128">
        <f t="shared" si="3"/>
        <v>0</v>
      </c>
    </row>
    <row r="29" spans="1:18" ht="13" x14ac:dyDescent="0.25">
      <c r="A29" s="25"/>
      <c r="B29" s="24"/>
      <c r="C29" s="23"/>
      <c r="D29" s="22"/>
      <c r="E29" s="22"/>
      <c r="F29" s="21"/>
      <c r="G29" s="20"/>
      <c r="H29" s="19"/>
      <c r="I29" s="19"/>
      <c r="J29" s="19"/>
      <c r="K29" s="116">
        <f t="shared" si="0"/>
        <v>0</v>
      </c>
      <c r="L29" s="18"/>
      <c r="M29" s="17"/>
      <c r="N29" s="18"/>
      <c r="O29" s="17"/>
      <c r="P29" s="119">
        <f t="shared" si="1"/>
        <v>0</v>
      </c>
      <c r="Q29" s="119">
        <f t="shared" si="2"/>
        <v>0</v>
      </c>
      <c r="R29" s="128">
        <f t="shared" si="3"/>
        <v>0</v>
      </c>
    </row>
    <row r="30" spans="1:18" ht="13" x14ac:dyDescent="0.25">
      <c r="A30" s="25"/>
      <c r="B30" s="24"/>
      <c r="C30" s="23"/>
      <c r="D30" s="22"/>
      <c r="E30" s="22"/>
      <c r="F30" s="21"/>
      <c r="G30" s="20"/>
      <c r="H30" s="19"/>
      <c r="I30" s="19"/>
      <c r="J30" s="19"/>
      <c r="K30" s="116">
        <f t="shared" si="0"/>
        <v>0</v>
      </c>
      <c r="L30" s="18"/>
      <c r="M30" s="17"/>
      <c r="N30" s="18"/>
      <c r="O30" s="17"/>
      <c r="P30" s="119">
        <f t="shared" si="1"/>
        <v>0</v>
      </c>
      <c r="Q30" s="119">
        <f t="shared" si="2"/>
        <v>0</v>
      </c>
      <c r="R30" s="128">
        <f t="shared" si="3"/>
        <v>0</v>
      </c>
    </row>
    <row r="31" spans="1:18" ht="13" x14ac:dyDescent="0.25">
      <c r="A31" s="25"/>
      <c r="B31" s="24"/>
      <c r="C31" s="23"/>
      <c r="D31" s="22"/>
      <c r="E31" s="22"/>
      <c r="F31" s="21"/>
      <c r="G31" s="20"/>
      <c r="H31" s="19"/>
      <c r="I31" s="19"/>
      <c r="J31" s="19"/>
      <c r="K31" s="116">
        <f t="shared" si="0"/>
        <v>0</v>
      </c>
      <c r="L31" s="18"/>
      <c r="M31" s="17"/>
      <c r="N31" s="18"/>
      <c r="O31" s="17"/>
      <c r="P31" s="119">
        <f t="shared" si="1"/>
        <v>0</v>
      </c>
      <c r="Q31" s="119">
        <f t="shared" si="2"/>
        <v>0</v>
      </c>
      <c r="R31" s="128">
        <f t="shared" si="3"/>
        <v>0</v>
      </c>
    </row>
    <row r="32" spans="1:18" ht="13" x14ac:dyDescent="0.25">
      <c r="A32" s="16"/>
      <c r="B32" s="15"/>
      <c r="C32" s="14"/>
      <c r="D32" s="13"/>
      <c r="E32" s="13"/>
      <c r="F32" s="12"/>
      <c r="G32" s="5"/>
      <c r="H32" s="4"/>
      <c r="I32" s="4"/>
      <c r="J32" s="4"/>
      <c r="K32" s="116">
        <f t="shared" si="0"/>
        <v>0</v>
      </c>
      <c r="L32" s="3"/>
      <c r="M32" s="2"/>
      <c r="N32" s="3"/>
      <c r="O32" s="2"/>
      <c r="P32" s="119">
        <f t="shared" si="1"/>
        <v>0</v>
      </c>
      <c r="Q32" s="119">
        <f t="shared" si="2"/>
        <v>0</v>
      </c>
      <c r="R32" s="128">
        <f t="shared" si="3"/>
        <v>0</v>
      </c>
    </row>
    <row r="33" spans="1:18" ht="13" x14ac:dyDescent="0.25">
      <c r="A33" s="10"/>
      <c r="B33" s="9"/>
      <c r="C33" s="8"/>
      <c r="D33" s="7"/>
      <c r="E33" s="7"/>
      <c r="F33" s="6"/>
      <c r="G33" s="5"/>
      <c r="H33" s="4"/>
      <c r="I33" s="4"/>
      <c r="J33" s="4"/>
      <c r="K33" s="116">
        <f t="shared" si="0"/>
        <v>0</v>
      </c>
      <c r="L33" s="3"/>
      <c r="M33" s="2"/>
      <c r="N33" s="3"/>
      <c r="O33" s="2"/>
      <c r="P33" s="119">
        <f t="shared" si="1"/>
        <v>0</v>
      </c>
      <c r="Q33" s="119">
        <f t="shared" si="2"/>
        <v>0</v>
      </c>
      <c r="R33" s="128">
        <f t="shared" si="3"/>
        <v>0</v>
      </c>
    </row>
    <row r="34" spans="1:18" ht="13" x14ac:dyDescent="0.25">
      <c r="A34" s="34"/>
      <c r="B34" s="33"/>
      <c r="C34" s="32"/>
      <c r="D34" s="31"/>
      <c r="E34" s="30"/>
      <c r="F34" s="21"/>
      <c r="G34" s="29"/>
      <c r="H34" s="28"/>
      <c r="I34" s="28"/>
      <c r="J34" s="28"/>
      <c r="K34" s="116">
        <f t="shared" si="0"/>
        <v>0</v>
      </c>
      <c r="L34" s="27"/>
      <c r="M34" s="26"/>
      <c r="N34" s="27"/>
      <c r="O34" s="26"/>
      <c r="P34" s="119">
        <f t="shared" si="1"/>
        <v>0</v>
      </c>
      <c r="Q34" s="119">
        <f t="shared" si="2"/>
        <v>0</v>
      </c>
      <c r="R34" s="128">
        <f t="shared" si="3"/>
        <v>0</v>
      </c>
    </row>
    <row r="35" spans="1:18" ht="13" x14ac:dyDescent="0.25">
      <c r="A35" s="25"/>
      <c r="B35" s="24"/>
      <c r="C35" s="23"/>
      <c r="D35" s="22"/>
      <c r="E35" s="22"/>
      <c r="F35" s="21"/>
      <c r="G35" s="20"/>
      <c r="H35" s="19"/>
      <c r="I35" s="19"/>
      <c r="J35" s="19"/>
      <c r="K35" s="116">
        <f t="shared" si="0"/>
        <v>0</v>
      </c>
      <c r="L35" s="18"/>
      <c r="M35" s="17"/>
      <c r="N35" s="18"/>
      <c r="O35" s="17"/>
      <c r="P35" s="119">
        <f t="shared" si="1"/>
        <v>0</v>
      </c>
      <c r="Q35" s="119">
        <f t="shared" si="2"/>
        <v>0</v>
      </c>
      <c r="R35" s="128">
        <f t="shared" si="3"/>
        <v>0</v>
      </c>
    </row>
    <row r="36" spans="1:18" ht="13" x14ac:dyDescent="0.25">
      <c r="A36" s="25"/>
      <c r="B36" s="24"/>
      <c r="C36" s="23"/>
      <c r="D36" s="22"/>
      <c r="E36" s="22"/>
      <c r="F36" s="21"/>
      <c r="G36" s="20"/>
      <c r="H36" s="19"/>
      <c r="I36" s="19"/>
      <c r="J36" s="19"/>
      <c r="K36" s="116">
        <f t="shared" si="0"/>
        <v>0</v>
      </c>
      <c r="L36" s="18"/>
      <c r="M36" s="17"/>
      <c r="N36" s="18"/>
      <c r="O36" s="17"/>
      <c r="P36" s="119">
        <f t="shared" si="1"/>
        <v>0</v>
      </c>
      <c r="Q36" s="119">
        <f t="shared" si="2"/>
        <v>0</v>
      </c>
      <c r="R36" s="128">
        <f t="shared" si="3"/>
        <v>0</v>
      </c>
    </row>
    <row r="37" spans="1:18" ht="13" x14ac:dyDescent="0.25">
      <c r="A37" s="25"/>
      <c r="B37" s="24"/>
      <c r="C37" s="23"/>
      <c r="D37" s="22"/>
      <c r="E37" s="22"/>
      <c r="F37" s="21"/>
      <c r="G37" s="20"/>
      <c r="H37" s="19"/>
      <c r="I37" s="19"/>
      <c r="J37" s="19"/>
      <c r="K37" s="116">
        <f t="shared" si="0"/>
        <v>0</v>
      </c>
      <c r="L37" s="18"/>
      <c r="M37" s="17"/>
      <c r="N37" s="18"/>
      <c r="O37" s="17"/>
      <c r="P37" s="119">
        <f t="shared" si="1"/>
        <v>0</v>
      </c>
      <c r="Q37" s="119">
        <f t="shared" si="2"/>
        <v>0</v>
      </c>
      <c r="R37" s="128">
        <f t="shared" si="3"/>
        <v>0</v>
      </c>
    </row>
    <row r="38" spans="1:18" ht="13" x14ac:dyDescent="0.25">
      <c r="A38" s="25"/>
      <c r="B38" s="24"/>
      <c r="C38" s="23"/>
      <c r="D38" s="22"/>
      <c r="E38" s="22"/>
      <c r="F38" s="21"/>
      <c r="G38" s="20"/>
      <c r="H38" s="19"/>
      <c r="I38" s="19"/>
      <c r="J38" s="19"/>
      <c r="K38" s="116">
        <f t="shared" si="0"/>
        <v>0</v>
      </c>
      <c r="L38" s="18"/>
      <c r="M38" s="17"/>
      <c r="N38" s="18"/>
      <c r="O38" s="17"/>
      <c r="P38" s="119">
        <f t="shared" si="1"/>
        <v>0</v>
      </c>
      <c r="Q38" s="119">
        <f t="shared" si="2"/>
        <v>0</v>
      </c>
      <c r="R38" s="128">
        <f t="shared" si="3"/>
        <v>0</v>
      </c>
    </row>
    <row r="39" spans="1:18" ht="13" x14ac:dyDescent="0.25">
      <c r="A39" s="25"/>
      <c r="B39" s="24"/>
      <c r="C39" s="23"/>
      <c r="D39" s="22"/>
      <c r="E39" s="22"/>
      <c r="F39" s="21"/>
      <c r="G39" s="20"/>
      <c r="H39" s="19"/>
      <c r="I39" s="19"/>
      <c r="J39" s="19"/>
      <c r="K39" s="116">
        <f t="shared" si="0"/>
        <v>0</v>
      </c>
      <c r="L39" s="18"/>
      <c r="M39" s="17"/>
      <c r="N39" s="18"/>
      <c r="O39" s="17"/>
      <c r="P39" s="119">
        <f t="shared" si="1"/>
        <v>0</v>
      </c>
      <c r="Q39" s="119">
        <f t="shared" si="2"/>
        <v>0</v>
      </c>
      <c r="R39" s="128">
        <f t="shared" si="3"/>
        <v>0</v>
      </c>
    </row>
    <row r="40" spans="1:18" ht="13" x14ac:dyDescent="0.25">
      <c r="A40" s="25"/>
      <c r="B40" s="24"/>
      <c r="C40" s="23"/>
      <c r="D40" s="22"/>
      <c r="E40" s="22"/>
      <c r="F40" s="21"/>
      <c r="G40" s="20"/>
      <c r="H40" s="19"/>
      <c r="I40" s="19"/>
      <c r="J40" s="19"/>
      <c r="K40" s="116">
        <f t="shared" si="0"/>
        <v>0</v>
      </c>
      <c r="L40" s="18"/>
      <c r="M40" s="17"/>
      <c r="N40" s="18"/>
      <c r="O40" s="17"/>
      <c r="P40" s="119">
        <f t="shared" si="1"/>
        <v>0</v>
      </c>
      <c r="Q40" s="119">
        <f t="shared" si="2"/>
        <v>0</v>
      </c>
      <c r="R40" s="128">
        <f t="shared" si="3"/>
        <v>0</v>
      </c>
    </row>
    <row r="41" spans="1:18" ht="13" x14ac:dyDescent="0.25">
      <c r="A41" s="25"/>
      <c r="B41" s="24"/>
      <c r="C41" s="23"/>
      <c r="D41" s="22"/>
      <c r="E41" s="22"/>
      <c r="F41" s="21"/>
      <c r="G41" s="20"/>
      <c r="H41" s="19"/>
      <c r="I41" s="19"/>
      <c r="J41" s="19"/>
      <c r="K41" s="116">
        <f t="shared" si="0"/>
        <v>0</v>
      </c>
      <c r="L41" s="18"/>
      <c r="M41" s="17"/>
      <c r="N41" s="18"/>
      <c r="O41" s="17"/>
      <c r="P41" s="119">
        <f t="shared" si="1"/>
        <v>0</v>
      </c>
      <c r="Q41" s="119">
        <f t="shared" si="2"/>
        <v>0</v>
      </c>
      <c r="R41" s="128">
        <f t="shared" si="3"/>
        <v>0</v>
      </c>
    </row>
    <row r="42" spans="1:18" ht="13" x14ac:dyDescent="0.25">
      <c r="A42" s="25"/>
      <c r="B42" s="24"/>
      <c r="C42" s="23"/>
      <c r="D42" s="22"/>
      <c r="E42" s="22"/>
      <c r="F42" s="21"/>
      <c r="G42" s="20"/>
      <c r="H42" s="19"/>
      <c r="I42" s="19"/>
      <c r="J42" s="19"/>
      <c r="K42" s="116">
        <f t="shared" si="0"/>
        <v>0</v>
      </c>
      <c r="L42" s="18"/>
      <c r="M42" s="17"/>
      <c r="N42" s="18"/>
      <c r="O42" s="17"/>
      <c r="P42" s="119">
        <f t="shared" si="1"/>
        <v>0</v>
      </c>
      <c r="Q42" s="119">
        <f t="shared" si="2"/>
        <v>0</v>
      </c>
      <c r="R42" s="128">
        <f t="shared" si="3"/>
        <v>0</v>
      </c>
    </row>
    <row r="43" spans="1:18" ht="13" x14ac:dyDescent="0.25">
      <c r="A43" s="25"/>
      <c r="B43" s="24"/>
      <c r="C43" s="23"/>
      <c r="D43" s="22"/>
      <c r="E43" s="22"/>
      <c r="F43" s="21"/>
      <c r="G43" s="20"/>
      <c r="H43" s="19"/>
      <c r="I43" s="19"/>
      <c r="J43" s="19"/>
      <c r="K43" s="116">
        <f t="shared" si="0"/>
        <v>0</v>
      </c>
      <c r="L43" s="18"/>
      <c r="M43" s="17"/>
      <c r="N43" s="18"/>
      <c r="O43" s="17"/>
      <c r="P43" s="119">
        <f t="shared" si="1"/>
        <v>0</v>
      </c>
      <c r="Q43" s="119">
        <f t="shared" si="2"/>
        <v>0</v>
      </c>
      <c r="R43" s="128">
        <f t="shared" si="3"/>
        <v>0</v>
      </c>
    </row>
    <row r="44" spans="1:18" ht="13" x14ac:dyDescent="0.25">
      <c r="A44" s="25"/>
      <c r="B44" s="24"/>
      <c r="C44" s="23"/>
      <c r="D44" s="22"/>
      <c r="E44" s="22"/>
      <c r="F44" s="21"/>
      <c r="G44" s="20"/>
      <c r="H44" s="19"/>
      <c r="I44" s="19"/>
      <c r="J44" s="19"/>
      <c r="K44" s="116">
        <f t="shared" si="0"/>
        <v>0</v>
      </c>
      <c r="L44" s="18"/>
      <c r="M44" s="17"/>
      <c r="N44" s="18"/>
      <c r="O44" s="17"/>
      <c r="P44" s="119">
        <f t="shared" si="1"/>
        <v>0</v>
      </c>
      <c r="Q44" s="119">
        <f t="shared" si="2"/>
        <v>0</v>
      </c>
      <c r="R44" s="128">
        <f t="shared" si="3"/>
        <v>0</v>
      </c>
    </row>
    <row r="45" spans="1:18" ht="13" x14ac:dyDescent="0.25">
      <c r="A45" s="25"/>
      <c r="B45" s="24"/>
      <c r="C45" s="23"/>
      <c r="D45" s="22"/>
      <c r="E45" s="22"/>
      <c r="F45" s="21"/>
      <c r="G45" s="20"/>
      <c r="H45" s="19"/>
      <c r="I45" s="19"/>
      <c r="J45" s="19"/>
      <c r="K45" s="116">
        <f t="shared" si="0"/>
        <v>0</v>
      </c>
      <c r="L45" s="18"/>
      <c r="M45" s="17"/>
      <c r="N45" s="18"/>
      <c r="O45" s="17"/>
      <c r="P45" s="119">
        <f t="shared" si="1"/>
        <v>0</v>
      </c>
      <c r="Q45" s="119">
        <f t="shared" si="2"/>
        <v>0</v>
      </c>
      <c r="R45" s="128">
        <f t="shared" si="3"/>
        <v>0</v>
      </c>
    </row>
    <row r="46" spans="1:18" ht="13" x14ac:dyDescent="0.25">
      <c r="A46" s="25"/>
      <c r="B46" s="24"/>
      <c r="C46" s="23"/>
      <c r="D46" s="22"/>
      <c r="E46" s="22"/>
      <c r="F46" s="21"/>
      <c r="G46" s="20"/>
      <c r="H46" s="19"/>
      <c r="I46" s="19"/>
      <c r="J46" s="19"/>
      <c r="K46" s="116">
        <f t="shared" si="0"/>
        <v>0</v>
      </c>
      <c r="L46" s="18"/>
      <c r="M46" s="17"/>
      <c r="N46" s="18"/>
      <c r="O46" s="17"/>
      <c r="P46" s="119">
        <f t="shared" si="1"/>
        <v>0</v>
      </c>
      <c r="Q46" s="119">
        <f t="shared" si="2"/>
        <v>0</v>
      </c>
      <c r="R46" s="128">
        <f t="shared" si="3"/>
        <v>0</v>
      </c>
    </row>
    <row r="47" spans="1:18" ht="13" x14ac:dyDescent="0.25">
      <c r="A47" s="25"/>
      <c r="B47" s="24"/>
      <c r="C47" s="23"/>
      <c r="D47" s="22"/>
      <c r="E47" s="22"/>
      <c r="F47" s="21"/>
      <c r="G47" s="20"/>
      <c r="H47" s="19"/>
      <c r="I47" s="19"/>
      <c r="J47" s="19"/>
      <c r="K47" s="116">
        <f t="shared" si="0"/>
        <v>0</v>
      </c>
      <c r="L47" s="18"/>
      <c r="M47" s="17"/>
      <c r="N47" s="18"/>
      <c r="O47" s="17"/>
      <c r="P47" s="119">
        <f t="shared" si="1"/>
        <v>0</v>
      </c>
      <c r="Q47" s="119">
        <f t="shared" si="2"/>
        <v>0</v>
      </c>
      <c r="R47" s="128">
        <f t="shared" si="3"/>
        <v>0</v>
      </c>
    </row>
    <row r="48" spans="1:18" ht="13" x14ac:dyDescent="0.25">
      <c r="A48" s="16"/>
      <c r="B48" s="15"/>
      <c r="C48" s="14"/>
      <c r="D48" s="13"/>
      <c r="E48" s="13"/>
      <c r="F48" s="12"/>
      <c r="G48" s="5"/>
      <c r="H48" s="4"/>
      <c r="I48" s="4"/>
      <c r="J48" s="4"/>
      <c r="K48" s="116">
        <f t="shared" si="0"/>
        <v>0</v>
      </c>
      <c r="L48" s="3"/>
      <c r="M48" s="2"/>
      <c r="N48" s="3"/>
      <c r="O48" s="2"/>
      <c r="P48" s="119">
        <f t="shared" si="1"/>
        <v>0</v>
      </c>
      <c r="Q48" s="119">
        <f t="shared" si="2"/>
        <v>0</v>
      </c>
      <c r="R48" s="128">
        <f t="shared" si="3"/>
        <v>0</v>
      </c>
    </row>
    <row r="49" spans="1:18" ht="13" x14ac:dyDescent="0.25">
      <c r="A49" s="10"/>
      <c r="B49" s="9"/>
      <c r="C49" s="8"/>
      <c r="D49" s="7"/>
      <c r="E49" s="7"/>
      <c r="F49" s="6"/>
      <c r="G49" s="5"/>
      <c r="H49" s="4"/>
      <c r="I49" s="4"/>
      <c r="J49" s="4"/>
      <c r="K49" s="116">
        <f t="shared" si="0"/>
        <v>0</v>
      </c>
      <c r="L49" s="3"/>
      <c r="M49" s="2"/>
      <c r="N49" s="3"/>
      <c r="O49" s="2"/>
      <c r="P49" s="119">
        <f t="shared" si="1"/>
        <v>0</v>
      </c>
      <c r="Q49" s="119">
        <f t="shared" si="2"/>
        <v>0</v>
      </c>
      <c r="R49" s="128">
        <f t="shared" si="3"/>
        <v>0</v>
      </c>
    </row>
    <row r="50" spans="1:18" ht="13" x14ac:dyDescent="0.25">
      <c r="A50" s="10"/>
      <c r="B50" s="9"/>
      <c r="C50" s="8"/>
      <c r="D50" s="7"/>
      <c r="E50" s="7"/>
      <c r="F50" s="6"/>
      <c r="G50" s="5"/>
      <c r="H50" s="4"/>
      <c r="I50" s="4"/>
      <c r="J50" s="4"/>
      <c r="K50" s="129">
        <f t="shared" si="0"/>
        <v>0</v>
      </c>
      <c r="L50" s="3"/>
      <c r="M50" s="2"/>
      <c r="N50" s="3"/>
      <c r="O50" s="2"/>
      <c r="P50" s="119">
        <f t="shared" si="1"/>
        <v>0</v>
      </c>
      <c r="Q50" s="119">
        <f t="shared" si="2"/>
        <v>0</v>
      </c>
      <c r="R50" s="128">
        <f t="shared" si="3"/>
        <v>0</v>
      </c>
    </row>
    <row r="51" spans="1:18" ht="13" x14ac:dyDescent="0.3">
      <c r="A51" s="53"/>
      <c r="B51" s="54"/>
      <c r="C51" s="55"/>
      <c r="D51" s="56"/>
      <c r="E51" s="56"/>
      <c r="F51" s="57"/>
      <c r="G51" s="20"/>
      <c r="H51" s="19"/>
      <c r="I51" s="19"/>
      <c r="J51" s="19"/>
      <c r="K51" s="125">
        <f t="shared" ref="K51:K114" si="4">H51-I51-J51</f>
        <v>0</v>
      </c>
      <c r="L51" s="18"/>
      <c r="M51" s="17"/>
      <c r="N51" s="18"/>
      <c r="O51" s="17"/>
      <c r="P51" s="130">
        <f t="shared" si="1"/>
        <v>0</v>
      </c>
      <c r="Q51" s="130">
        <f t="shared" si="2"/>
        <v>0</v>
      </c>
      <c r="R51" s="131">
        <f t="shared" si="3"/>
        <v>0</v>
      </c>
    </row>
    <row r="52" spans="1:18" ht="13" x14ac:dyDescent="0.3">
      <c r="A52" s="53"/>
      <c r="B52" s="54"/>
      <c r="C52" s="55"/>
      <c r="D52" s="56"/>
      <c r="E52" s="56"/>
      <c r="F52" s="57"/>
      <c r="G52" s="20"/>
      <c r="H52" s="19"/>
      <c r="I52" s="19"/>
      <c r="J52" s="19"/>
      <c r="K52" s="125">
        <f t="shared" si="4"/>
        <v>0</v>
      </c>
      <c r="L52" s="18"/>
      <c r="M52" s="17"/>
      <c r="N52" s="18"/>
      <c r="O52" s="17"/>
      <c r="P52" s="130">
        <f t="shared" si="1"/>
        <v>0</v>
      </c>
      <c r="Q52" s="130">
        <f t="shared" si="2"/>
        <v>0</v>
      </c>
      <c r="R52" s="131">
        <f t="shared" si="3"/>
        <v>0</v>
      </c>
    </row>
    <row r="53" spans="1:18" ht="13" x14ac:dyDescent="0.3">
      <c r="A53" s="53"/>
      <c r="B53" s="54"/>
      <c r="C53" s="55"/>
      <c r="D53" s="56"/>
      <c r="E53" s="56"/>
      <c r="F53" s="57"/>
      <c r="G53" s="20"/>
      <c r="H53" s="19"/>
      <c r="I53" s="19"/>
      <c r="J53" s="19"/>
      <c r="K53" s="125">
        <f t="shared" si="4"/>
        <v>0</v>
      </c>
      <c r="L53" s="18"/>
      <c r="M53" s="17"/>
      <c r="N53" s="18"/>
      <c r="O53" s="17"/>
      <c r="P53" s="130">
        <f t="shared" si="1"/>
        <v>0</v>
      </c>
      <c r="Q53" s="130">
        <f t="shared" si="2"/>
        <v>0</v>
      </c>
      <c r="R53" s="131">
        <f t="shared" si="3"/>
        <v>0</v>
      </c>
    </row>
    <row r="54" spans="1:18" ht="13" x14ac:dyDescent="0.3">
      <c r="A54" s="53"/>
      <c r="B54" s="54"/>
      <c r="C54" s="55"/>
      <c r="D54" s="56"/>
      <c r="E54" s="56"/>
      <c r="F54" s="57"/>
      <c r="G54" s="20"/>
      <c r="H54" s="19"/>
      <c r="I54" s="19"/>
      <c r="J54" s="19"/>
      <c r="K54" s="125">
        <f t="shared" si="4"/>
        <v>0</v>
      </c>
      <c r="L54" s="18"/>
      <c r="M54" s="17"/>
      <c r="N54" s="18"/>
      <c r="O54" s="17"/>
      <c r="P54" s="130">
        <f t="shared" si="1"/>
        <v>0</v>
      </c>
      <c r="Q54" s="130">
        <f t="shared" si="2"/>
        <v>0</v>
      </c>
      <c r="R54" s="131">
        <f t="shared" si="3"/>
        <v>0</v>
      </c>
    </row>
    <row r="55" spans="1:18" ht="13" x14ac:dyDescent="0.3">
      <c r="A55" s="53"/>
      <c r="B55" s="54"/>
      <c r="C55" s="55"/>
      <c r="D55" s="56"/>
      <c r="E55" s="56"/>
      <c r="F55" s="57"/>
      <c r="G55" s="20"/>
      <c r="H55" s="19"/>
      <c r="I55" s="19"/>
      <c r="J55" s="19"/>
      <c r="K55" s="125">
        <f t="shared" si="4"/>
        <v>0</v>
      </c>
      <c r="L55" s="18"/>
      <c r="M55" s="17"/>
      <c r="N55" s="18"/>
      <c r="O55" s="17"/>
      <c r="P55" s="130">
        <f t="shared" si="1"/>
        <v>0</v>
      </c>
      <c r="Q55" s="130">
        <f t="shared" si="2"/>
        <v>0</v>
      </c>
      <c r="R55" s="131">
        <f t="shared" si="3"/>
        <v>0</v>
      </c>
    </row>
    <row r="56" spans="1:18" ht="13" x14ac:dyDescent="0.3">
      <c r="A56" s="53"/>
      <c r="B56" s="54"/>
      <c r="C56" s="55"/>
      <c r="D56" s="56"/>
      <c r="E56" s="56"/>
      <c r="F56" s="57"/>
      <c r="G56" s="20"/>
      <c r="H56" s="19"/>
      <c r="I56" s="19"/>
      <c r="J56" s="19"/>
      <c r="K56" s="125">
        <f t="shared" si="4"/>
        <v>0</v>
      </c>
      <c r="L56" s="18"/>
      <c r="M56" s="17"/>
      <c r="N56" s="18"/>
      <c r="O56" s="17"/>
      <c r="P56" s="130">
        <f t="shared" si="1"/>
        <v>0</v>
      </c>
      <c r="Q56" s="130">
        <f t="shared" si="2"/>
        <v>0</v>
      </c>
      <c r="R56" s="131">
        <f t="shared" si="3"/>
        <v>0</v>
      </c>
    </row>
    <row r="57" spans="1:18" ht="13" x14ac:dyDescent="0.3">
      <c r="A57" s="53"/>
      <c r="B57" s="54"/>
      <c r="C57" s="55"/>
      <c r="D57" s="56"/>
      <c r="E57" s="56"/>
      <c r="F57" s="57"/>
      <c r="G57" s="20"/>
      <c r="H57" s="19"/>
      <c r="I57" s="19"/>
      <c r="J57" s="19"/>
      <c r="K57" s="125">
        <f t="shared" si="4"/>
        <v>0</v>
      </c>
      <c r="L57" s="18"/>
      <c r="M57" s="17"/>
      <c r="N57" s="18"/>
      <c r="O57" s="17"/>
      <c r="P57" s="130">
        <f t="shared" si="1"/>
        <v>0</v>
      </c>
      <c r="Q57" s="130">
        <f t="shared" si="2"/>
        <v>0</v>
      </c>
      <c r="R57" s="131">
        <f t="shared" si="3"/>
        <v>0</v>
      </c>
    </row>
    <row r="58" spans="1:18" ht="13" x14ac:dyDescent="0.3">
      <c r="A58" s="53"/>
      <c r="B58" s="54"/>
      <c r="C58" s="55"/>
      <c r="D58" s="56"/>
      <c r="E58" s="56"/>
      <c r="F58" s="57"/>
      <c r="G58" s="20"/>
      <c r="H58" s="19"/>
      <c r="I58" s="19"/>
      <c r="J58" s="19"/>
      <c r="K58" s="125">
        <f t="shared" si="4"/>
        <v>0</v>
      </c>
      <c r="L58" s="18"/>
      <c r="M58" s="17"/>
      <c r="N58" s="18"/>
      <c r="O58" s="17"/>
      <c r="P58" s="130">
        <f t="shared" si="1"/>
        <v>0</v>
      </c>
      <c r="Q58" s="130">
        <f t="shared" si="2"/>
        <v>0</v>
      </c>
      <c r="R58" s="131">
        <f t="shared" si="3"/>
        <v>0</v>
      </c>
    </row>
    <row r="59" spans="1:18" ht="13" x14ac:dyDescent="0.3">
      <c r="A59" s="53"/>
      <c r="B59" s="54"/>
      <c r="C59" s="55"/>
      <c r="D59" s="56"/>
      <c r="E59" s="56"/>
      <c r="F59" s="57"/>
      <c r="G59" s="20"/>
      <c r="H59" s="19"/>
      <c r="I59" s="19"/>
      <c r="J59" s="19"/>
      <c r="K59" s="125">
        <f t="shared" si="4"/>
        <v>0</v>
      </c>
      <c r="L59" s="18"/>
      <c r="M59" s="17"/>
      <c r="N59" s="18"/>
      <c r="O59" s="17"/>
      <c r="P59" s="130">
        <f t="shared" si="1"/>
        <v>0</v>
      </c>
      <c r="Q59" s="130">
        <f t="shared" si="2"/>
        <v>0</v>
      </c>
      <c r="R59" s="131">
        <f t="shared" si="3"/>
        <v>0</v>
      </c>
    </row>
    <row r="60" spans="1:18" ht="13" x14ac:dyDescent="0.3">
      <c r="A60" s="53"/>
      <c r="B60" s="54"/>
      <c r="C60" s="55"/>
      <c r="D60" s="56"/>
      <c r="E60" s="56"/>
      <c r="F60" s="57"/>
      <c r="G60" s="20"/>
      <c r="H60" s="19"/>
      <c r="I60" s="19"/>
      <c r="J60" s="19"/>
      <c r="K60" s="125">
        <f t="shared" si="4"/>
        <v>0</v>
      </c>
      <c r="L60" s="18"/>
      <c r="M60" s="17"/>
      <c r="N60" s="18"/>
      <c r="O60" s="17"/>
      <c r="P60" s="130">
        <f t="shared" si="1"/>
        <v>0</v>
      </c>
      <c r="Q60" s="130">
        <f t="shared" si="2"/>
        <v>0</v>
      </c>
      <c r="R60" s="131">
        <f t="shared" si="3"/>
        <v>0</v>
      </c>
    </row>
    <row r="61" spans="1:18" ht="13" x14ac:dyDescent="0.3">
      <c r="A61" s="53"/>
      <c r="B61" s="54"/>
      <c r="C61" s="55"/>
      <c r="D61" s="56"/>
      <c r="E61" s="56"/>
      <c r="F61" s="57"/>
      <c r="G61" s="20"/>
      <c r="H61" s="19"/>
      <c r="I61" s="19"/>
      <c r="J61" s="19"/>
      <c r="K61" s="125">
        <f t="shared" si="4"/>
        <v>0</v>
      </c>
      <c r="L61" s="18"/>
      <c r="M61" s="17"/>
      <c r="N61" s="18"/>
      <c r="O61" s="17"/>
      <c r="P61" s="130">
        <f t="shared" si="1"/>
        <v>0</v>
      </c>
      <c r="Q61" s="130">
        <f t="shared" si="2"/>
        <v>0</v>
      </c>
      <c r="R61" s="131">
        <f t="shared" si="3"/>
        <v>0</v>
      </c>
    </row>
    <row r="62" spans="1:18" ht="13" x14ac:dyDescent="0.3">
      <c r="A62" s="53"/>
      <c r="B62" s="54"/>
      <c r="C62" s="55"/>
      <c r="D62" s="56"/>
      <c r="E62" s="56"/>
      <c r="F62" s="57"/>
      <c r="G62" s="20"/>
      <c r="H62" s="19"/>
      <c r="I62" s="19"/>
      <c r="J62" s="19"/>
      <c r="K62" s="125">
        <f t="shared" si="4"/>
        <v>0</v>
      </c>
      <c r="L62" s="18"/>
      <c r="M62" s="17"/>
      <c r="N62" s="18"/>
      <c r="O62" s="17"/>
      <c r="P62" s="130">
        <f t="shared" si="1"/>
        <v>0</v>
      </c>
      <c r="Q62" s="130">
        <f t="shared" si="2"/>
        <v>0</v>
      </c>
      <c r="R62" s="131">
        <f t="shared" si="3"/>
        <v>0</v>
      </c>
    </row>
    <row r="63" spans="1:18" ht="13" x14ac:dyDescent="0.3">
      <c r="A63" s="53"/>
      <c r="B63" s="54"/>
      <c r="C63" s="55"/>
      <c r="D63" s="56"/>
      <c r="E63" s="56"/>
      <c r="F63" s="57"/>
      <c r="G63" s="20"/>
      <c r="H63" s="19"/>
      <c r="I63" s="19"/>
      <c r="J63" s="19"/>
      <c r="K63" s="125">
        <f t="shared" si="4"/>
        <v>0</v>
      </c>
      <c r="L63" s="18"/>
      <c r="M63" s="17"/>
      <c r="N63" s="18"/>
      <c r="O63" s="17"/>
      <c r="P63" s="130">
        <f t="shared" si="1"/>
        <v>0</v>
      </c>
      <c r="Q63" s="130">
        <f t="shared" si="2"/>
        <v>0</v>
      </c>
      <c r="R63" s="131">
        <f t="shared" si="3"/>
        <v>0</v>
      </c>
    </row>
    <row r="64" spans="1:18" ht="13" x14ac:dyDescent="0.3">
      <c r="A64" s="53"/>
      <c r="B64" s="54"/>
      <c r="C64" s="55"/>
      <c r="D64" s="56"/>
      <c r="E64" s="56"/>
      <c r="F64" s="57"/>
      <c r="G64" s="20"/>
      <c r="H64" s="19"/>
      <c r="I64" s="19"/>
      <c r="J64" s="19"/>
      <c r="K64" s="125">
        <f t="shared" si="4"/>
        <v>0</v>
      </c>
      <c r="L64" s="18"/>
      <c r="M64" s="17"/>
      <c r="N64" s="18"/>
      <c r="O64" s="17"/>
      <c r="P64" s="130">
        <f t="shared" si="1"/>
        <v>0</v>
      </c>
      <c r="Q64" s="130">
        <f t="shared" si="2"/>
        <v>0</v>
      </c>
      <c r="R64" s="131">
        <f t="shared" si="3"/>
        <v>0</v>
      </c>
    </row>
    <row r="65" spans="1:18" ht="13" x14ac:dyDescent="0.3">
      <c r="A65" s="53"/>
      <c r="B65" s="54"/>
      <c r="C65" s="55"/>
      <c r="D65" s="56"/>
      <c r="E65" s="56"/>
      <c r="F65" s="57"/>
      <c r="G65" s="20"/>
      <c r="H65" s="19"/>
      <c r="I65" s="19"/>
      <c r="J65" s="19"/>
      <c r="K65" s="125">
        <f t="shared" si="4"/>
        <v>0</v>
      </c>
      <c r="L65" s="18"/>
      <c r="M65" s="17"/>
      <c r="N65" s="18"/>
      <c r="O65" s="17"/>
      <c r="P65" s="130">
        <f t="shared" si="1"/>
        <v>0</v>
      </c>
      <c r="Q65" s="130">
        <f t="shared" si="2"/>
        <v>0</v>
      </c>
      <c r="R65" s="131">
        <f t="shared" si="3"/>
        <v>0</v>
      </c>
    </row>
    <row r="66" spans="1:18" ht="13" x14ac:dyDescent="0.3">
      <c r="A66" s="53"/>
      <c r="B66" s="54"/>
      <c r="C66" s="55"/>
      <c r="D66" s="56"/>
      <c r="E66" s="56"/>
      <c r="F66" s="57"/>
      <c r="G66" s="20"/>
      <c r="H66" s="19"/>
      <c r="I66" s="19"/>
      <c r="J66" s="19"/>
      <c r="K66" s="125">
        <f t="shared" si="4"/>
        <v>0</v>
      </c>
      <c r="L66" s="18"/>
      <c r="M66" s="17"/>
      <c r="N66" s="18"/>
      <c r="O66" s="17"/>
      <c r="P66" s="130">
        <f t="shared" si="1"/>
        <v>0</v>
      </c>
      <c r="Q66" s="130">
        <f t="shared" si="2"/>
        <v>0</v>
      </c>
      <c r="R66" s="131">
        <f t="shared" si="3"/>
        <v>0</v>
      </c>
    </row>
    <row r="67" spans="1:18" ht="13" x14ac:dyDescent="0.3">
      <c r="A67" s="53"/>
      <c r="B67" s="54"/>
      <c r="C67" s="55"/>
      <c r="D67" s="56"/>
      <c r="E67" s="56"/>
      <c r="F67" s="57"/>
      <c r="G67" s="20"/>
      <c r="H67" s="19"/>
      <c r="I67" s="19"/>
      <c r="J67" s="19"/>
      <c r="K67" s="125">
        <f t="shared" si="4"/>
        <v>0</v>
      </c>
      <c r="L67" s="18"/>
      <c r="M67" s="17"/>
      <c r="N67" s="18"/>
      <c r="O67" s="17"/>
      <c r="P67" s="130">
        <f t="shared" si="1"/>
        <v>0</v>
      </c>
      <c r="Q67" s="130">
        <f t="shared" si="2"/>
        <v>0</v>
      </c>
      <c r="R67" s="131">
        <f t="shared" si="3"/>
        <v>0</v>
      </c>
    </row>
    <row r="68" spans="1:18" ht="13" x14ac:dyDescent="0.3">
      <c r="A68" s="53"/>
      <c r="B68" s="54"/>
      <c r="C68" s="55"/>
      <c r="D68" s="56"/>
      <c r="E68" s="56"/>
      <c r="F68" s="57"/>
      <c r="G68" s="20"/>
      <c r="H68" s="19"/>
      <c r="I68" s="19"/>
      <c r="J68" s="19"/>
      <c r="K68" s="125">
        <f t="shared" si="4"/>
        <v>0</v>
      </c>
      <c r="L68" s="18"/>
      <c r="M68" s="17"/>
      <c r="N68" s="18"/>
      <c r="O68" s="17"/>
      <c r="P68" s="130">
        <f t="shared" si="1"/>
        <v>0</v>
      </c>
      <c r="Q68" s="130">
        <f t="shared" si="2"/>
        <v>0</v>
      </c>
      <c r="R68" s="131">
        <f t="shared" si="3"/>
        <v>0</v>
      </c>
    </row>
    <row r="69" spans="1:18" ht="13" x14ac:dyDescent="0.3">
      <c r="A69" s="53"/>
      <c r="B69" s="54"/>
      <c r="C69" s="55"/>
      <c r="D69" s="56"/>
      <c r="E69" s="56"/>
      <c r="F69" s="57"/>
      <c r="G69" s="20"/>
      <c r="H69" s="19"/>
      <c r="I69" s="19"/>
      <c r="J69" s="19"/>
      <c r="K69" s="125">
        <f t="shared" si="4"/>
        <v>0</v>
      </c>
      <c r="L69" s="18"/>
      <c r="M69" s="17"/>
      <c r="N69" s="18"/>
      <c r="O69" s="17"/>
      <c r="P69" s="130">
        <f t="shared" si="1"/>
        <v>0</v>
      </c>
      <c r="Q69" s="130">
        <f t="shared" si="2"/>
        <v>0</v>
      </c>
      <c r="R69" s="131">
        <f t="shared" si="3"/>
        <v>0</v>
      </c>
    </row>
    <row r="70" spans="1:18" ht="13" x14ac:dyDescent="0.3">
      <c r="A70" s="53"/>
      <c r="B70" s="54"/>
      <c r="C70" s="55"/>
      <c r="D70" s="56"/>
      <c r="E70" s="56"/>
      <c r="F70" s="57"/>
      <c r="G70" s="20"/>
      <c r="H70" s="19"/>
      <c r="I70" s="19"/>
      <c r="J70" s="19"/>
      <c r="K70" s="125">
        <f t="shared" si="4"/>
        <v>0</v>
      </c>
      <c r="L70" s="18"/>
      <c r="M70" s="17"/>
      <c r="N70" s="18"/>
      <c r="O70" s="17"/>
      <c r="P70" s="130">
        <f t="shared" si="1"/>
        <v>0</v>
      </c>
      <c r="Q70" s="130">
        <f t="shared" si="2"/>
        <v>0</v>
      </c>
      <c r="R70" s="131">
        <f t="shared" si="3"/>
        <v>0</v>
      </c>
    </row>
    <row r="71" spans="1:18" ht="13" x14ac:dyDescent="0.3">
      <c r="A71" s="53"/>
      <c r="B71" s="54"/>
      <c r="C71" s="55"/>
      <c r="D71" s="56"/>
      <c r="E71" s="56"/>
      <c r="F71" s="57"/>
      <c r="G71" s="20"/>
      <c r="H71" s="19"/>
      <c r="I71" s="19"/>
      <c r="J71" s="19"/>
      <c r="K71" s="125">
        <f t="shared" si="4"/>
        <v>0</v>
      </c>
      <c r="L71" s="18"/>
      <c r="M71" s="17"/>
      <c r="N71" s="18"/>
      <c r="O71" s="17"/>
      <c r="P71" s="130">
        <f t="shared" si="1"/>
        <v>0</v>
      </c>
      <c r="Q71" s="130">
        <f t="shared" si="2"/>
        <v>0</v>
      </c>
      <c r="R71" s="131">
        <f t="shared" si="3"/>
        <v>0</v>
      </c>
    </row>
    <row r="72" spans="1:18" ht="13" x14ac:dyDescent="0.3">
      <c r="A72" s="53"/>
      <c r="B72" s="54"/>
      <c r="C72" s="55"/>
      <c r="D72" s="56"/>
      <c r="E72" s="56"/>
      <c r="F72" s="57"/>
      <c r="G72" s="20"/>
      <c r="H72" s="19"/>
      <c r="I72" s="19"/>
      <c r="J72" s="19"/>
      <c r="K72" s="125">
        <f t="shared" si="4"/>
        <v>0</v>
      </c>
      <c r="L72" s="18"/>
      <c r="M72" s="17"/>
      <c r="N72" s="18"/>
      <c r="O72" s="17"/>
      <c r="P72" s="130">
        <f t="shared" si="1"/>
        <v>0</v>
      </c>
      <c r="Q72" s="130">
        <f t="shared" si="2"/>
        <v>0</v>
      </c>
      <c r="R72" s="131">
        <f t="shared" si="3"/>
        <v>0</v>
      </c>
    </row>
    <row r="73" spans="1:18" ht="13" x14ac:dyDescent="0.3">
      <c r="A73" s="53"/>
      <c r="B73" s="54"/>
      <c r="C73" s="55"/>
      <c r="D73" s="56"/>
      <c r="E73" s="56"/>
      <c r="F73" s="57"/>
      <c r="G73" s="20"/>
      <c r="H73" s="19"/>
      <c r="I73" s="19"/>
      <c r="J73" s="19"/>
      <c r="K73" s="125">
        <f t="shared" si="4"/>
        <v>0</v>
      </c>
      <c r="L73" s="18"/>
      <c r="M73" s="17"/>
      <c r="N73" s="18"/>
      <c r="O73" s="17"/>
      <c r="P73" s="130">
        <f t="shared" si="1"/>
        <v>0</v>
      </c>
      <c r="Q73" s="130">
        <f t="shared" si="2"/>
        <v>0</v>
      </c>
      <c r="R73" s="131">
        <f t="shared" si="3"/>
        <v>0</v>
      </c>
    </row>
    <row r="74" spans="1:18" ht="13" x14ac:dyDescent="0.3">
      <c r="A74" s="53"/>
      <c r="B74" s="54"/>
      <c r="C74" s="55"/>
      <c r="D74" s="56"/>
      <c r="E74" s="56"/>
      <c r="F74" s="57"/>
      <c r="G74" s="20"/>
      <c r="H74" s="19"/>
      <c r="I74" s="19"/>
      <c r="J74" s="19"/>
      <c r="K74" s="125">
        <f t="shared" si="4"/>
        <v>0</v>
      </c>
      <c r="L74" s="18"/>
      <c r="M74" s="17"/>
      <c r="N74" s="18"/>
      <c r="O74" s="17"/>
      <c r="P74" s="130">
        <f t="shared" si="1"/>
        <v>0</v>
      </c>
      <c r="Q74" s="130">
        <f t="shared" si="2"/>
        <v>0</v>
      </c>
      <c r="R74" s="131">
        <f t="shared" si="3"/>
        <v>0</v>
      </c>
    </row>
    <row r="75" spans="1:18" ht="13" x14ac:dyDescent="0.3">
      <c r="A75" s="53"/>
      <c r="B75" s="54"/>
      <c r="C75" s="55"/>
      <c r="D75" s="56"/>
      <c r="E75" s="56"/>
      <c r="F75" s="57"/>
      <c r="G75" s="20"/>
      <c r="H75" s="19"/>
      <c r="I75" s="19"/>
      <c r="J75" s="19"/>
      <c r="K75" s="125">
        <f t="shared" si="4"/>
        <v>0</v>
      </c>
      <c r="L75" s="18"/>
      <c r="M75" s="17"/>
      <c r="N75" s="18"/>
      <c r="O75" s="17"/>
      <c r="P75" s="130">
        <f t="shared" si="1"/>
        <v>0</v>
      </c>
      <c r="Q75" s="130">
        <f t="shared" si="2"/>
        <v>0</v>
      </c>
      <c r="R75" s="131">
        <f t="shared" si="3"/>
        <v>0</v>
      </c>
    </row>
    <row r="76" spans="1:18" ht="13" x14ac:dyDescent="0.3">
      <c r="A76" s="53"/>
      <c r="B76" s="54"/>
      <c r="C76" s="55"/>
      <c r="D76" s="56"/>
      <c r="E76" s="56"/>
      <c r="F76" s="57"/>
      <c r="G76" s="20"/>
      <c r="H76" s="19"/>
      <c r="I76" s="19"/>
      <c r="J76" s="19"/>
      <c r="K76" s="125">
        <f t="shared" si="4"/>
        <v>0</v>
      </c>
      <c r="L76" s="18"/>
      <c r="M76" s="17"/>
      <c r="N76" s="18"/>
      <c r="O76" s="17"/>
      <c r="P76" s="130">
        <f t="shared" si="1"/>
        <v>0</v>
      </c>
      <c r="Q76" s="130">
        <f t="shared" si="2"/>
        <v>0</v>
      </c>
      <c r="R76" s="131">
        <f t="shared" si="3"/>
        <v>0</v>
      </c>
    </row>
    <row r="77" spans="1:18" ht="13" x14ac:dyDescent="0.3">
      <c r="A77" s="53"/>
      <c r="B77" s="54"/>
      <c r="C77" s="55"/>
      <c r="D77" s="56"/>
      <c r="E77" s="56"/>
      <c r="F77" s="57"/>
      <c r="G77" s="20"/>
      <c r="H77" s="19"/>
      <c r="I77" s="19"/>
      <c r="J77" s="19"/>
      <c r="K77" s="125">
        <f t="shared" si="4"/>
        <v>0</v>
      </c>
      <c r="L77" s="18"/>
      <c r="M77" s="17"/>
      <c r="N77" s="18"/>
      <c r="O77" s="17"/>
      <c r="P77" s="130">
        <f t="shared" si="1"/>
        <v>0</v>
      </c>
      <c r="Q77" s="130">
        <f t="shared" si="2"/>
        <v>0</v>
      </c>
      <c r="R77" s="131">
        <f t="shared" si="3"/>
        <v>0</v>
      </c>
    </row>
    <row r="78" spans="1:18" ht="13" x14ac:dyDescent="0.3">
      <c r="A78" s="53"/>
      <c r="B78" s="54"/>
      <c r="C78" s="55"/>
      <c r="D78" s="56"/>
      <c r="E78" s="56"/>
      <c r="F78" s="57"/>
      <c r="G78" s="20"/>
      <c r="H78" s="19"/>
      <c r="I78" s="19"/>
      <c r="J78" s="19"/>
      <c r="K78" s="125">
        <f t="shared" si="4"/>
        <v>0</v>
      </c>
      <c r="L78" s="18"/>
      <c r="M78" s="17"/>
      <c r="N78" s="18"/>
      <c r="O78" s="17"/>
      <c r="P78" s="130">
        <f t="shared" si="1"/>
        <v>0</v>
      </c>
      <c r="Q78" s="130">
        <f t="shared" si="2"/>
        <v>0</v>
      </c>
      <c r="R78" s="131">
        <f t="shared" si="3"/>
        <v>0</v>
      </c>
    </row>
    <row r="79" spans="1:18" ht="13" x14ac:dyDescent="0.3">
      <c r="A79" s="53"/>
      <c r="B79" s="54"/>
      <c r="C79" s="55"/>
      <c r="D79" s="56"/>
      <c r="E79" s="56"/>
      <c r="F79" s="57"/>
      <c r="G79" s="20"/>
      <c r="H79" s="19"/>
      <c r="I79" s="19"/>
      <c r="J79" s="19"/>
      <c r="K79" s="125">
        <f t="shared" si="4"/>
        <v>0</v>
      </c>
      <c r="L79" s="18"/>
      <c r="M79" s="17"/>
      <c r="N79" s="18"/>
      <c r="O79" s="17"/>
      <c r="P79" s="130">
        <f t="shared" si="1"/>
        <v>0</v>
      </c>
      <c r="Q79" s="130">
        <f t="shared" si="2"/>
        <v>0</v>
      </c>
      <c r="R79" s="131">
        <f t="shared" si="3"/>
        <v>0</v>
      </c>
    </row>
    <row r="80" spans="1:18" ht="13" x14ac:dyDescent="0.3">
      <c r="A80" s="53"/>
      <c r="B80" s="54"/>
      <c r="C80" s="55"/>
      <c r="D80" s="56"/>
      <c r="E80" s="56"/>
      <c r="F80" s="57"/>
      <c r="G80" s="20"/>
      <c r="H80" s="19"/>
      <c r="I80" s="19"/>
      <c r="J80" s="19"/>
      <c r="K80" s="125">
        <f t="shared" si="4"/>
        <v>0</v>
      </c>
      <c r="L80" s="18"/>
      <c r="M80" s="17"/>
      <c r="N80" s="18"/>
      <c r="O80" s="17"/>
      <c r="P80" s="130">
        <f t="shared" si="1"/>
        <v>0</v>
      </c>
      <c r="Q80" s="130">
        <f t="shared" si="2"/>
        <v>0</v>
      </c>
      <c r="R80" s="131">
        <f t="shared" si="3"/>
        <v>0</v>
      </c>
    </row>
    <row r="81" spans="1:18" ht="13" x14ac:dyDescent="0.3">
      <c r="A81" s="53"/>
      <c r="B81" s="54"/>
      <c r="C81" s="55"/>
      <c r="D81" s="56"/>
      <c r="E81" s="56"/>
      <c r="F81" s="57"/>
      <c r="G81" s="20"/>
      <c r="H81" s="19"/>
      <c r="I81" s="19"/>
      <c r="J81" s="19"/>
      <c r="K81" s="125">
        <f t="shared" si="4"/>
        <v>0</v>
      </c>
      <c r="L81" s="18"/>
      <c r="M81" s="17"/>
      <c r="N81" s="18"/>
      <c r="O81" s="17"/>
      <c r="P81" s="130">
        <f t="shared" si="1"/>
        <v>0</v>
      </c>
      <c r="Q81" s="130">
        <f t="shared" si="2"/>
        <v>0</v>
      </c>
      <c r="R81" s="131">
        <f t="shared" si="3"/>
        <v>0</v>
      </c>
    </row>
    <row r="82" spans="1:18" ht="13" x14ac:dyDescent="0.3">
      <c r="A82" s="53"/>
      <c r="B82" s="54"/>
      <c r="C82" s="55"/>
      <c r="D82" s="56"/>
      <c r="E82" s="56"/>
      <c r="F82" s="57"/>
      <c r="G82" s="20"/>
      <c r="H82" s="19"/>
      <c r="I82" s="19"/>
      <c r="J82" s="19"/>
      <c r="K82" s="125">
        <f t="shared" si="4"/>
        <v>0</v>
      </c>
      <c r="L82" s="18"/>
      <c r="M82" s="17"/>
      <c r="N82" s="18"/>
      <c r="O82" s="17"/>
      <c r="P82" s="130">
        <f t="shared" ref="P82:P145" si="5">MROUND(L82*D82*1,0.05)</f>
        <v>0</v>
      </c>
      <c r="Q82" s="130">
        <f t="shared" ref="Q82:Q145" si="6">IFERROR(MROUND(N82*K82/G82,0.05),0)</f>
        <v>0</v>
      </c>
      <c r="R82" s="131">
        <f t="shared" ref="R82:R145" si="7">IFERROR(MROUND((G82-L82-N82)*K82/G82,0.05),0)</f>
        <v>0</v>
      </c>
    </row>
    <row r="83" spans="1:18" ht="13" x14ac:dyDescent="0.3">
      <c r="A83" s="53"/>
      <c r="B83" s="54"/>
      <c r="C83" s="55"/>
      <c r="D83" s="56"/>
      <c r="E83" s="56"/>
      <c r="F83" s="57"/>
      <c r="G83" s="20"/>
      <c r="H83" s="19"/>
      <c r="I83" s="19"/>
      <c r="J83" s="19"/>
      <c r="K83" s="125">
        <f t="shared" si="4"/>
        <v>0</v>
      </c>
      <c r="L83" s="18"/>
      <c r="M83" s="17"/>
      <c r="N83" s="18"/>
      <c r="O83" s="17"/>
      <c r="P83" s="130">
        <f t="shared" si="5"/>
        <v>0</v>
      </c>
      <c r="Q83" s="130">
        <f t="shared" si="6"/>
        <v>0</v>
      </c>
      <c r="R83" s="131">
        <f t="shared" si="7"/>
        <v>0</v>
      </c>
    </row>
    <row r="84" spans="1:18" ht="13" x14ac:dyDescent="0.3">
      <c r="A84" s="53"/>
      <c r="B84" s="54"/>
      <c r="C84" s="55"/>
      <c r="D84" s="56"/>
      <c r="E84" s="56"/>
      <c r="F84" s="57"/>
      <c r="G84" s="20"/>
      <c r="H84" s="19"/>
      <c r="I84" s="19"/>
      <c r="J84" s="19"/>
      <c r="K84" s="125">
        <f t="shared" si="4"/>
        <v>0</v>
      </c>
      <c r="L84" s="18"/>
      <c r="M84" s="17"/>
      <c r="N84" s="18"/>
      <c r="O84" s="17"/>
      <c r="P84" s="130">
        <f t="shared" si="5"/>
        <v>0</v>
      </c>
      <c r="Q84" s="130">
        <f t="shared" si="6"/>
        <v>0</v>
      </c>
      <c r="R84" s="131">
        <f t="shared" si="7"/>
        <v>0</v>
      </c>
    </row>
    <row r="85" spans="1:18" ht="13" x14ac:dyDescent="0.3">
      <c r="A85" s="53"/>
      <c r="B85" s="54"/>
      <c r="C85" s="55"/>
      <c r="D85" s="56"/>
      <c r="E85" s="56"/>
      <c r="F85" s="57"/>
      <c r="G85" s="20"/>
      <c r="H85" s="19"/>
      <c r="I85" s="19"/>
      <c r="J85" s="19"/>
      <c r="K85" s="125">
        <f t="shared" si="4"/>
        <v>0</v>
      </c>
      <c r="L85" s="18"/>
      <c r="M85" s="17"/>
      <c r="N85" s="18"/>
      <c r="O85" s="17"/>
      <c r="P85" s="130">
        <f t="shared" si="5"/>
        <v>0</v>
      </c>
      <c r="Q85" s="130">
        <f t="shared" si="6"/>
        <v>0</v>
      </c>
      <c r="R85" s="131">
        <f t="shared" si="7"/>
        <v>0</v>
      </c>
    </row>
    <row r="86" spans="1:18" ht="13" x14ac:dyDescent="0.3">
      <c r="A86" s="53"/>
      <c r="B86" s="54"/>
      <c r="C86" s="55"/>
      <c r="D86" s="56"/>
      <c r="E86" s="56"/>
      <c r="F86" s="57"/>
      <c r="G86" s="20"/>
      <c r="H86" s="19"/>
      <c r="I86" s="19"/>
      <c r="J86" s="19"/>
      <c r="K86" s="125">
        <f t="shared" si="4"/>
        <v>0</v>
      </c>
      <c r="L86" s="18"/>
      <c r="M86" s="17"/>
      <c r="N86" s="18"/>
      <c r="O86" s="17"/>
      <c r="P86" s="130">
        <f t="shared" si="5"/>
        <v>0</v>
      </c>
      <c r="Q86" s="130">
        <f t="shared" si="6"/>
        <v>0</v>
      </c>
      <c r="R86" s="131">
        <f t="shared" si="7"/>
        <v>0</v>
      </c>
    </row>
    <row r="87" spans="1:18" ht="13" x14ac:dyDescent="0.3">
      <c r="A87" s="53"/>
      <c r="B87" s="54"/>
      <c r="C87" s="55"/>
      <c r="D87" s="56"/>
      <c r="E87" s="56"/>
      <c r="F87" s="57"/>
      <c r="G87" s="20"/>
      <c r="H87" s="19"/>
      <c r="I87" s="19"/>
      <c r="J87" s="19"/>
      <c r="K87" s="125">
        <f t="shared" si="4"/>
        <v>0</v>
      </c>
      <c r="L87" s="18"/>
      <c r="M87" s="17"/>
      <c r="N87" s="18"/>
      <c r="O87" s="17"/>
      <c r="P87" s="130">
        <f t="shared" si="5"/>
        <v>0</v>
      </c>
      <c r="Q87" s="130">
        <f t="shared" si="6"/>
        <v>0</v>
      </c>
      <c r="R87" s="131">
        <f t="shared" si="7"/>
        <v>0</v>
      </c>
    </row>
    <row r="88" spans="1:18" ht="13" x14ac:dyDescent="0.3">
      <c r="A88" s="53"/>
      <c r="B88" s="54"/>
      <c r="C88" s="55"/>
      <c r="D88" s="56"/>
      <c r="E88" s="56"/>
      <c r="F88" s="57"/>
      <c r="G88" s="20"/>
      <c r="H88" s="19"/>
      <c r="I88" s="19"/>
      <c r="J88" s="19"/>
      <c r="K88" s="125">
        <f t="shared" si="4"/>
        <v>0</v>
      </c>
      <c r="L88" s="18"/>
      <c r="M88" s="17"/>
      <c r="N88" s="18"/>
      <c r="O88" s="17"/>
      <c r="P88" s="130">
        <f t="shared" si="5"/>
        <v>0</v>
      </c>
      <c r="Q88" s="130">
        <f t="shared" si="6"/>
        <v>0</v>
      </c>
      <c r="R88" s="131">
        <f t="shared" si="7"/>
        <v>0</v>
      </c>
    </row>
    <row r="89" spans="1:18" ht="13" x14ac:dyDescent="0.3">
      <c r="A89" s="53"/>
      <c r="B89" s="54"/>
      <c r="C89" s="55"/>
      <c r="D89" s="56"/>
      <c r="E89" s="56"/>
      <c r="F89" s="57"/>
      <c r="G89" s="20"/>
      <c r="H89" s="19"/>
      <c r="I89" s="19"/>
      <c r="J89" s="19"/>
      <c r="K89" s="125">
        <f t="shared" si="4"/>
        <v>0</v>
      </c>
      <c r="L89" s="18"/>
      <c r="M89" s="17"/>
      <c r="N89" s="18"/>
      <c r="O89" s="17"/>
      <c r="P89" s="130">
        <f t="shared" si="5"/>
        <v>0</v>
      </c>
      <c r="Q89" s="130">
        <f t="shared" si="6"/>
        <v>0</v>
      </c>
      <c r="R89" s="131">
        <f t="shared" si="7"/>
        <v>0</v>
      </c>
    </row>
    <row r="90" spans="1:18" ht="13" x14ac:dyDescent="0.3">
      <c r="A90" s="53"/>
      <c r="B90" s="54"/>
      <c r="C90" s="55"/>
      <c r="D90" s="56"/>
      <c r="E90" s="56"/>
      <c r="F90" s="57"/>
      <c r="G90" s="20"/>
      <c r="H90" s="19"/>
      <c r="I90" s="19"/>
      <c r="J90" s="19"/>
      <c r="K90" s="125">
        <f t="shared" si="4"/>
        <v>0</v>
      </c>
      <c r="L90" s="18"/>
      <c r="M90" s="17"/>
      <c r="N90" s="18"/>
      <c r="O90" s="17"/>
      <c r="P90" s="130">
        <f t="shared" si="5"/>
        <v>0</v>
      </c>
      <c r="Q90" s="130">
        <f t="shared" si="6"/>
        <v>0</v>
      </c>
      <c r="R90" s="131">
        <f t="shared" si="7"/>
        <v>0</v>
      </c>
    </row>
    <row r="91" spans="1:18" ht="13" x14ac:dyDescent="0.3">
      <c r="A91" s="53"/>
      <c r="B91" s="54"/>
      <c r="C91" s="55"/>
      <c r="D91" s="56"/>
      <c r="E91" s="56"/>
      <c r="F91" s="57"/>
      <c r="G91" s="20"/>
      <c r="H91" s="19"/>
      <c r="I91" s="19"/>
      <c r="J91" s="19"/>
      <c r="K91" s="125">
        <f t="shared" si="4"/>
        <v>0</v>
      </c>
      <c r="L91" s="18"/>
      <c r="M91" s="17"/>
      <c r="N91" s="18"/>
      <c r="O91" s="17"/>
      <c r="P91" s="130">
        <f t="shared" si="5"/>
        <v>0</v>
      </c>
      <c r="Q91" s="130">
        <f t="shared" si="6"/>
        <v>0</v>
      </c>
      <c r="R91" s="131">
        <f t="shared" si="7"/>
        <v>0</v>
      </c>
    </row>
    <row r="92" spans="1:18" ht="13" x14ac:dyDescent="0.3">
      <c r="A92" s="53"/>
      <c r="B92" s="54"/>
      <c r="C92" s="55"/>
      <c r="D92" s="56"/>
      <c r="E92" s="56"/>
      <c r="F92" s="57"/>
      <c r="G92" s="20"/>
      <c r="H92" s="19"/>
      <c r="I92" s="19"/>
      <c r="J92" s="19"/>
      <c r="K92" s="125">
        <f t="shared" si="4"/>
        <v>0</v>
      </c>
      <c r="L92" s="18"/>
      <c r="M92" s="17"/>
      <c r="N92" s="18"/>
      <c r="O92" s="17"/>
      <c r="P92" s="130">
        <f t="shared" si="5"/>
        <v>0</v>
      </c>
      <c r="Q92" s="130">
        <f t="shared" si="6"/>
        <v>0</v>
      </c>
      <c r="R92" s="131">
        <f t="shared" si="7"/>
        <v>0</v>
      </c>
    </row>
    <row r="93" spans="1:18" ht="13" x14ac:dyDescent="0.3">
      <c r="A93" s="53"/>
      <c r="B93" s="54"/>
      <c r="C93" s="55"/>
      <c r="D93" s="56"/>
      <c r="E93" s="56"/>
      <c r="F93" s="57"/>
      <c r="G93" s="20"/>
      <c r="H93" s="19"/>
      <c r="I93" s="19"/>
      <c r="J93" s="19"/>
      <c r="K93" s="125">
        <f t="shared" si="4"/>
        <v>0</v>
      </c>
      <c r="L93" s="18"/>
      <c r="M93" s="17"/>
      <c r="N93" s="18"/>
      <c r="O93" s="17"/>
      <c r="P93" s="130">
        <f t="shared" si="5"/>
        <v>0</v>
      </c>
      <c r="Q93" s="130">
        <f t="shared" si="6"/>
        <v>0</v>
      </c>
      <c r="R93" s="131">
        <f t="shared" si="7"/>
        <v>0</v>
      </c>
    </row>
    <row r="94" spans="1:18" ht="13" x14ac:dyDescent="0.3">
      <c r="A94" s="53"/>
      <c r="B94" s="54"/>
      <c r="C94" s="55"/>
      <c r="D94" s="56"/>
      <c r="E94" s="56"/>
      <c r="F94" s="57"/>
      <c r="G94" s="20"/>
      <c r="H94" s="19"/>
      <c r="I94" s="19"/>
      <c r="J94" s="19"/>
      <c r="K94" s="125">
        <f t="shared" si="4"/>
        <v>0</v>
      </c>
      <c r="L94" s="18"/>
      <c r="M94" s="17"/>
      <c r="N94" s="18"/>
      <c r="O94" s="17"/>
      <c r="P94" s="130">
        <f t="shared" si="5"/>
        <v>0</v>
      </c>
      <c r="Q94" s="130">
        <f t="shared" si="6"/>
        <v>0</v>
      </c>
      <c r="R94" s="131">
        <f t="shared" si="7"/>
        <v>0</v>
      </c>
    </row>
    <row r="95" spans="1:18" ht="13" x14ac:dyDescent="0.3">
      <c r="A95" s="53"/>
      <c r="B95" s="54"/>
      <c r="C95" s="55"/>
      <c r="D95" s="56"/>
      <c r="E95" s="56"/>
      <c r="F95" s="57"/>
      <c r="G95" s="20"/>
      <c r="H95" s="19"/>
      <c r="I95" s="19"/>
      <c r="J95" s="19"/>
      <c r="K95" s="125">
        <f t="shared" si="4"/>
        <v>0</v>
      </c>
      <c r="L95" s="18"/>
      <c r="M95" s="17"/>
      <c r="N95" s="18"/>
      <c r="O95" s="17"/>
      <c r="P95" s="130">
        <f t="shared" si="5"/>
        <v>0</v>
      </c>
      <c r="Q95" s="130">
        <f t="shared" si="6"/>
        <v>0</v>
      </c>
      <c r="R95" s="131">
        <f t="shared" si="7"/>
        <v>0</v>
      </c>
    </row>
    <row r="96" spans="1:18" ht="13" x14ac:dyDescent="0.3">
      <c r="A96" s="53"/>
      <c r="B96" s="54"/>
      <c r="C96" s="55"/>
      <c r="D96" s="56"/>
      <c r="E96" s="56"/>
      <c r="F96" s="57"/>
      <c r="G96" s="20"/>
      <c r="H96" s="19"/>
      <c r="I96" s="19"/>
      <c r="J96" s="19"/>
      <c r="K96" s="125">
        <f t="shared" si="4"/>
        <v>0</v>
      </c>
      <c r="L96" s="18"/>
      <c r="M96" s="17"/>
      <c r="N96" s="18"/>
      <c r="O96" s="17"/>
      <c r="P96" s="130">
        <f t="shared" si="5"/>
        <v>0</v>
      </c>
      <c r="Q96" s="130">
        <f t="shared" si="6"/>
        <v>0</v>
      </c>
      <c r="R96" s="131">
        <f t="shared" si="7"/>
        <v>0</v>
      </c>
    </row>
    <row r="97" spans="1:18" ht="13" x14ac:dyDescent="0.3">
      <c r="A97" s="53"/>
      <c r="B97" s="54"/>
      <c r="C97" s="55"/>
      <c r="D97" s="56"/>
      <c r="E97" s="56"/>
      <c r="F97" s="57"/>
      <c r="G97" s="20"/>
      <c r="H97" s="19"/>
      <c r="I97" s="19"/>
      <c r="J97" s="19"/>
      <c r="K97" s="125">
        <f t="shared" si="4"/>
        <v>0</v>
      </c>
      <c r="L97" s="18"/>
      <c r="M97" s="17"/>
      <c r="N97" s="18"/>
      <c r="O97" s="17"/>
      <c r="P97" s="130">
        <f t="shared" si="5"/>
        <v>0</v>
      </c>
      <c r="Q97" s="130">
        <f t="shared" si="6"/>
        <v>0</v>
      </c>
      <c r="R97" s="131">
        <f t="shared" si="7"/>
        <v>0</v>
      </c>
    </row>
    <row r="98" spans="1:18" ht="13" x14ac:dyDescent="0.3">
      <c r="A98" s="53"/>
      <c r="B98" s="54"/>
      <c r="C98" s="55"/>
      <c r="D98" s="56"/>
      <c r="E98" s="56"/>
      <c r="F98" s="57"/>
      <c r="G98" s="20"/>
      <c r="H98" s="19"/>
      <c r="I98" s="19"/>
      <c r="J98" s="19"/>
      <c r="K98" s="125">
        <f t="shared" si="4"/>
        <v>0</v>
      </c>
      <c r="L98" s="18"/>
      <c r="M98" s="17"/>
      <c r="N98" s="18"/>
      <c r="O98" s="17"/>
      <c r="P98" s="130">
        <f t="shared" si="5"/>
        <v>0</v>
      </c>
      <c r="Q98" s="130">
        <f t="shared" si="6"/>
        <v>0</v>
      </c>
      <c r="R98" s="131">
        <f t="shared" si="7"/>
        <v>0</v>
      </c>
    </row>
    <row r="99" spans="1:18" ht="13" x14ac:dyDescent="0.3">
      <c r="A99" s="53"/>
      <c r="B99" s="54"/>
      <c r="C99" s="55"/>
      <c r="D99" s="56"/>
      <c r="E99" s="56"/>
      <c r="F99" s="57"/>
      <c r="G99" s="20"/>
      <c r="H99" s="19"/>
      <c r="I99" s="19"/>
      <c r="J99" s="19"/>
      <c r="K99" s="125">
        <f t="shared" si="4"/>
        <v>0</v>
      </c>
      <c r="L99" s="18"/>
      <c r="M99" s="17"/>
      <c r="N99" s="18"/>
      <c r="O99" s="17"/>
      <c r="P99" s="130">
        <f t="shared" si="5"/>
        <v>0</v>
      </c>
      <c r="Q99" s="130">
        <f t="shared" si="6"/>
        <v>0</v>
      </c>
      <c r="R99" s="131">
        <f t="shared" si="7"/>
        <v>0</v>
      </c>
    </row>
    <row r="100" spans="1:18" ht="13" x14ac:dyDescent="0.3">
      <c r="A100" s="53"/>
      <c r="B100" s="54"/>
      <c r="C100" s="55"/>
      <c r="D100" s="56"/>
      <c r="E100" s="56"/>
      <c r="F100" s="57"/>
      <c r="G100" s="20"/>
      <c r="H100" s="19"/>
      <c r="I100" s="19"/>
      <c r="J100" s="19"/>
      <c r="K100" s="125">
        <f t="shared" si="4"/>
        <v>0</v>
      </c>
      <c r="L100" s="18"/>
      <c r="M100" s="17"/>
      <c r="N100" s="18"/>
      <c r="O100" s="17"/>
      <c r="P100" s="130">
        <f t="shared" si="5"/>
        <v>0</v>
      </c>
      <c r="Q100" s="130">
        <f t="shared" si="6"/>
        <v>0</v>
      </c>
      <c r="R100" s="131">
        <f t="shared" si="7"/>
        <v>0</v>
      </c>
    </row>
    <row r="101" spans="1:18" ht="13" x14ac:dyDescent="0.3">
      <c r="A101" s="53"/>
      <c r="B101" s="54"/>
      <c r="C101" s="55"/>
      <c r="D101" s="56"/>
      <c r="E101" s="56"/>
      <c r="F101" s="57"/>
      <c r="G101" s="20"/>
      <c r="H101" s="19"/>
      <c r="I101" s="19"/>
      <c r="J101" s="19"/>
      <c r="K101" s="125">
        <f t="shared" si="4"/>
        <v>0</v>
      </c>
      <c r="L101" s="18"/>
      <c r="M101" s="17"/>
      <c r="N101" s="18"/>
      <c r="O101" s="17"/>
      <c r="P101" s="130">
        <f t="shared" si="5"/>
        <v>0</v>
      </c>
      <c r="Q101" s="130">
        <f t="shared" si="6"/>
        <v>0</v>
      </c>
      <c r="R101" s="131">
        <f t="shared" si="7"/>
        <v>0</v>
      </c>
    </row>
    <row r="102" spans="1:18" ht="13" x14ac:dyDescent="0.3">
      <c r="A102" s="53"/>
      <c r="B102" s="54"/>
      <c r="C102" s="55"/>
      <c r="D102" s="56"/>
      <c r="E102" s="56"/>
      <c r="F102" s="57"/>
      <c r="G102" s="20"/>
      <c r="H102" s="19"/>
      <c r="I102" s="19"/>
      <c r="J102" s="19"/>
      <c r="K102" s="125">
        <f t="shared" si="4"/>
        <v>0</v>
      </c>
      <c r="L102" s="18"/>
      <c r="M102" s="17"/>
      <c r="N102" s="18"/>
      <c r="O102" s="17"/>
      <c r="P102" s="130">
        <f t="shared" si="5"/>
        <v>0</v>
      </c>
      <c r="Q102" s="130">
        <f t="shared" si="6"/>
        <v>0</v>
      </c>
      <c r="R102" s="131">
        <f t="shared" si="7"/>
        <v>0</v>
      </c>
    </row>
    <row r="103" spans="1:18" ht="13" x14ac:dyDescent="0.3">
      <c r="A103" s="53"/>
      <c r="B103" s="54"/>
      <c r="C103" s="55"/>
      <c r="D103" s="56"/>
      <c r="E103" s="56"/>
      <c r="F103" s="57"/>
      <c r="G103" s="20"/>
      <c r="H103" s="19"/>
      <c r="I103" s="19"/>
      <c r="J103" s="19"/>
      <c r="K103" s="125">
        <f t="shared" si="4"/>
        <v>0</v>
      </c>
      <c r="L103" s="18"/>
      <c r="M103" s="17"/>
      <c r="N103" s="18"/>
      <c r="O103" s="17"/>
      <c r="P103" s="130">
        <f t="shared" si="5"/>
        <v>0</v>
      </c>
      <c r="Q103" s="130">
        <f t="shared" si="6"/>
        <v>0</v>
      </c>
      <c r="R103" s="131">
        <f t="shared" si="7"/>
        <v>0</v>
      </c>
    </row>
    <row r="104" spans="1:18" ht="13" x14ac:dyDescent="0.3">
      <c r="A104" s="53"/>
      <c r="B104" s="54"/>
      <c r="C104" s="55"/>
      <c r="D104" s="56"/>
      <c r="E104" s="56"/>
      <c r="F104" s="57"/>
      <c r="G104" s="20"/>
      <c r="H104" s="19"/>
      <c r="I104" s="19"/>
      <c r="J104" s="19"/>
      <c r="K104" s="125">
        <f t="shared" si="4"/>
        <v>0</v>
      </c>
      <c r="L104" s="18"/>
      <c r="M104" s="17"/>
      <c r="N104" s="18"/>
      <c r="O104" s="17"/>
      <c r="P104" s="130">
        <f t="shared" si="5"/>
        <v>0</v>
      </c>
      <c r="Q104" s="130">
        <f t="shared" si="6"/>
        <v>0</v>
      </c>
      <c r="R104" s="131">
        <f t="shared" si="7"/>
        <v>0</v>
      </c>
    </row>
    <row r="105" spans="1:18" ht="13" x14ac:dyDescent="0.3">
      <c r="A105" s="53"/>
      <c r="B105" s="54"/>
      <c r="C105" s="55"/>
      <c r="D105" s="56"/>
      <c r="E105" s="56"/>
      <c r="F105" s="57"/>
      <c r="G105" s="20"/>
      <c r="H105" s="19"/>
      <c r="I105" s="19"/>
      <c r="J105" s="19"/>
      <c r="K105" s="125">
        <f t="shared" si="4"/>
        <v>0</v>
      </c>
      <c r="L105" s="18"/>
      <c r="M105" s="17"/>
      <c r="N105" s="18"/>
      <c r="O105" s="17"/>
      <c r="P105" s="130">
        <f t="shared" si="5"/>
        <v>0</v>
      </c>
      <c r="Q105" s="130">
        <f t="shared" si="6"/>
        <v>0</v>
      </c>
      <c r="R105" s="131">
        <f t="shared" si="7"/>
        <v>0</v>
      </c>
    </row>
    <row r="106" spans="1:18" ht="13" x14ac:dyDescent="0.3">
      <c r="A106" s="53"/>
      <c r="B106" s="54"/>
      <c r="C106" s="55"/>
      <c r="D106" s="56"/>
      <c r="E106" s="56"/>
      <c r="F106" s="57"/>
      <c r="G106" s="20"/>
      <c r="H106" s="19"/>
      <c r="I106" s="19"/>
      <c r="J106" s="19"/>
      <c r="K106" s="125">
        <f t="shared" si="4"/>
        <v>0</v>
      </c>
      <c r="L106" s="18"/>
      <c r="M106" s="17"/>
      <c r="N106" s="18"/>
      <c r="O106" s="17"/>
      <c r="P106" s="130">
        <f t="shared" si="5"/>
        <v>0</v>
      </c>
      <c r="Q106" s="130">
        <f t="shared" si="6"/>
        <v>0</v>
      </c>
      <c r="R106" s="131">
        <f t="shared" si="7"/>
        <v>0</v>
      </c>
    </row>
    <row r="107" spans="1:18" ht="13" x14ac:dyDescent="0.3">
      <c r="A107" s="53"/>
      <c r="B107" s="54"/>
      <c r="C107" s="55"/>
      <c r="D107" s="56"/>
      <c r="E107" s="56"/>
      <c r="F107" s="57"/>
      <c r="G107" s="20"/>
      <c r="H107" s="19"/>
      <c r="I107" s="19"/>
      <c r="J107" s="19"/>
      <c r="K107" s="125">
        <f t="shared" si="4"/>
        <v>0</v>
      </c>
      <c r="L107" s="18"/>
      <c r="M107" s="17"/>
      <c r="N107" s="18"/>
      <c r="O107" s="17"/>
      <c r="P107" s="130">
        <f t="shared" si="5"/>
        <v>0</v>
      </c>
      <c r="Q107" s="130">
        <f t="shared" si="6"/>
        <v>0</v>
      </c>
      <c r="R107" s="131">
        <f t="shared" si="7"/>
        <v>0</v>
      </c>
    </row>
    <row r="108" spans="1:18" ht="13" x14ac:dyDescent="0.3">
      <c r="A108" s="53"/>
      <c r="B108" s="54"/>
      <c r="C108" s="55"/>
      <c r="D108" s="56"/>
      <c r="E108" s="56"/>
      <c r="F108" s="57"/>
      <c r="G108" s="20"/>
      <c r="H108" s="19"/>
      <c r="I108" s="19"/>
      <c r="J108" s="19"/>
      <c r="K108" s="125">
        <f t="shared" si="4"/>
        <v>0</v>
      </c>
      <c r="L108" s="18"/>
      <c r="M108" s="17"/>
      <c r="N108" s="18"/>
      <c r="O108" s="17"/>
      <c r="P108" s="130">
        <f t="shared" si="5"/>
        <v>0</v>
      </c>
      <c r="Q108" s="130">
        <f t="shared" si="6"/>
        <v>0</v>
      </c>
      <c r="R108" s="131">
        <f t="shared" si="7"/>
        <v>0</v>
      </c>
    </row>
    <row r="109" spans="1:18" ht="13" x14ac:dyDescent="0.3">
      <c r="A109" s="53"/>
      <c r="B109" s="54"/>
      <c r="C109" s="55"/>
      <c r="D109" s="56"/>
      <c r="E109" s="56"/>
      <c r="F109" s="57"/>
      <c r="G109" s="20"/>
      <c r="H109" s="19"/>
      <c r="I109" s="19"/>
      <c r="J109" s="19"/>
      <c r="K109" s="125">
        <f t="shared" si="4"/>
        <v>0</v>
      </c>
      <c r="L109" s="18"/>
      <c r="M109" s="17"/>
      <c r="N109" s="18"/>
      <c r="O109" s="17"/>
      <c r="P109" s="130">
        <f t="shared" si="5"/>
        <v>0</v>
      </c>
      <c r="Q109" s="130">
        <f t="shared" si="6"/>
        <v>0</v>
      </c>
      <c r="R109" s="131">
        <f t="shared" si="7"/>
        <v>0</v>
      </c>
    </row>
    <row r="110" spans="1:18" ht="13" x14ac:dyDescent="0.3">
      <c r="A110" s="53"/>
      <c r="B110" s="54"/>
      <c r="C110" s="55"/>
      <c r="D110" s="56"/>
      <c r="E110" s="56"/>
      <c r="F110" s="57"/>
      <c r="G110" s="20"/>
      <c r="H110" s="19"/>
      <c r="I110" s="19"/>
      <c r="J110" s="19"/>
      <c r="K110" s="125">
        <f t="shared" si="4"/>
        <v>0</v>
      </c>
      <c r="L110" s="18"/>
      <c r="M110" s="17"/>
      <c r="N110" s="18"/>
      <c r="O110" s="17"/>
      <c r="P110" s="130">
        <f t="shared" si="5"/>
        <v>0</v>
      </c>
      <c r="Q110" s="130">
        <f t="shared" si="6"/>
        <v>0</v>
      </c>
      <c r="R110" s="131">
        <f t="shared" si="7"/>
        <v>0</v>
      </c>
    </row>
    <row r="111" spans="1:18" ht="13" x14ac:dyDescent="0.3">
      <c r="A111" s="53"/>
      <c r="B111" s="54"/>
      <c r="C111" s="55"/>
      <c r="D111" s="56"/>
      <c r="E111" s="56"/>
      <c r="F111" s="57"/>
      <c r="G111" s="20"/>
      <c r="H111" s="19"/>
      <c r="I111" s="19"/>
      <c r="J111" s="19"/>
      <c r="K111" s="125">
        <f t="shared" si="4"/>
        <v>0</v>
      </c>
      <c r="L111" s="18"/>
      <c r="M111" s="17"/>
      <c r="N111" s="18"/>
      <c r="O111" s="17"/>
      <c r="P111" s="130">
        <f t="shared" si="5"/>
        <v>0</v>
      </c>
      <c r="Q111" s="130">
        <f t="shared" si="6"/>
        <v>0</v>
      </c>
      <c r="R111" s="131">
        <f t="shared" si="7"/>
        <v>0</v>
      </c>
    </row>
    <row r="112" spans="1:18" ht="13" x14ac:dyDescent="0.3">
      <c r="A112" s="53"/>
      <c r="B112" s="54"/>
      <c r="C112" s="55"/>
      <c r="D112" s="56"/>
      <c r="E112" s="56"/>
      <c r="F112" s="57"/>
      <c r="G112" s="20"/>
      <c r="H112" s="19"/>
      <c r="I112" s="19"/>
      <c r="J112" s="19"/>
      <c r="K112" s="125">
        <f t="shared" si="4"/>
        <v>0</v>
      </c>
      <c r="L112" s="18"/>
      <c r="M112" s="17"/>
      <c r="N112" s="18"/>
      <c r="O112" s="17"/>
      <c r="P112" s="130">
        <f t="shared" si="5"/>
        <v>0</v>
      </c>
      <c r="Q112" s="130">
        <f t="shared" si="6"/>
        <v>0</v>
      </c>
      <c r="R112" s="131">
        <f t="shared" si="7"/>
        <v>0</v>
      </c>
    </row>
    <row r="113" spans="1:18" ht="13" x14ac:dyDescent="0.3">
      <c r="A113" s="53"/>
      <c r="B113" s="54"/>
      <c r="C113" s="55"/>
      <c r="D113" s="56"/>
      <c r="E113" s="56"/>
      <c r="F113" s="57"/>
      <c r="G113" s="20"/>
      <c r="H113" s="19"/>
      <c r="I113" s="19"/>
      <c r="J113" s="19"/>
      <c r="K113" s="125">
        <f t="shared" si="4"/>
        <v>0</v>
      </c>
      <c r="L113" s="18"/>
      <c r="M113" s="17"/>
      <c r="N113" s="18"/>
      <c r="O113" s="17"/>
      <c r="P113" s="130">
        <f t="shared" si="5"/>
        <v>0</v>
      </c>
      <c r="Q113" s="130">
        <f t="shared" si="6"/>
        <v>0</v>
      </c>
      <c r="R113" s="131">
        <f t="shared" si="7"/>
        <v>0</v>
      </c>
    </row>
    <row r="114" spans="1:18" ht="13" x14ac:dyDescent="0.3">
      <c r="A114" s="53"/>
      <c r="B114" s="54"/>
      <c r="C114" s="55"/>
      <c r="D114" s="56"/>
      <c r="E114" s="56"/>
      <c r="F114" s="57"/>
      <c r="G114" s="20"/>
      <c r="H114" s="19"/>
      <c r="I114" s="19"/>
      <c r="J114" s="19"/>
      <c r="K114" s="125">
        <f t="shared" si="4"/>
        <v>0</v>
      </c>
      <c r="L114" s="18"/>
      <c r="M114" s="17"/>
      <c r="N114" s="18"/>
      <c r="O114" s="17"/>
      <c r="P114" s="130">
        <f t="shared" si="5"/>
        <v>0</v>
      </c>
      <c r="Q114" s="130">
        <f t="shared" si="6"/>
        <v>0</v>
      </c>
      <c r="R114" s="131">
        <f t="shared" si="7"/>
        <v>0</v>
      </c>
    </row>
    <row r="115" spans="1:18" ht="13" x14ac:dyDescent="0.3">
      <c r="A115" s="53"/>
      <c r="B115" s="54"/>
      <c r="C115" s="55"/>
      <c r="D115" s="56"/>
      <c r="E115" s="56"/>
      <c r="F115" s="57"/>
      <c r="G115" s="20"/>
      <c r="H115" s="19"/>
      <c r="I115" s="19"/>
      <c r="J115" s="19"/>
      <c r="K115" s="125">
        <f t="shared" ref="K115:K178" si="8">H115-I115-J115</f>
        <v>0</v>
      </c>
      <c r="L115" s="18"/>
      <c r="M115" s="17"/>
      <c r="N115" s="18"/>
      <c r="O115" s="17"/>
      <c r="P115" s="130">
        <f t="shared" si="5"/>
        <v>0</v>
      </c>
      <c r="Q115" s="130">
        <f t="shared" si="6"/>
        <v>0</v>
      </c>
      <c r="R115" s="131">
        <f t="shared" si="7"/>
        <v>0</v>
      </c>
    </row>
    <row r="116" spans="1:18" ht="13" x14ac:dyDescent="0.3">
      <c r="A116" s="53"/>
      <c r="B116" s="54"/>
      <c r="C116" s="55"/>
      <c r="D116" s="56"/>
      <c r="E116" s="56"/>
      <c r="F116" s="57"/>
      <c r="G116" s="20"/>
      <c r="H116" s="19"/>
      <c r="I116" s="19"/>
      <c r="J116" s="19"/>
      <c r="K116" s="125">
        <f t="shared" si="8"/>
        <v>0</v>
      </c>
      <c r="L116" s="18"/>
      <c r="M116" s="17"/>
      <c r="N116" s="18"/>
      <c r="O116" s="17"/>
      <c r="P116" s="130">
        <f t="shared" si="5"/>
        <v>0</v>
      </c>
      <c r="Q116" s="130">
        <f t="shared" si="6"/>
        <v>0</v>
      </c>
      <c r="R116" s="131">
        <f t="shared" si="7"/>
        <v>0</v>
      </c>
    </row>
    <row r="117" spans="1:18" ht="13" x14ac:dyDescent="0.3">
      <c r="A117" s="53"/>
      <c r="B117" s="54"/>
      <c r="C117" s="55"/>
      <c r="D117" s="56"/>
      <c r="E117" s="56"/>
      <c r="F117" s="57"/>
      <c r="G117" s="20"/>
      <c r="H117" s="19"/>
      <c r="I117" s="19"/>
      <c r="J117" s="19"/>
      <c r="K117" s="125">
        <f t="shared" si="8"/>
        <v>0</v>
      </c>
      <c r="L117" s="18"/>
      <c r="M117" s="17"/>
      <c r="N117" s="18"/>
      <c r="O117" s="17"/>
      <c r="P117" s="130">
        <f t="shared" si="5"/>
        <v>0</v>
      </c>
      <c r="Q117" s="130">
        <f t="shared" si="6"/>
        <v>0</v>
      </c>
      <c r="R117" s="131">
        <f t="shared" si="7"/>
        <v>0</v>
      </c>
    </row>
    <row r="118" spans="1:18" ht="13" x14ac:dyDescent="0.3">
      <c r="A118" s="53"/>
      <c r="B118" s="54"/>
      <c r="C118" s="55"/>
      <c r="D118" s="56"/>
      <c r="E118" s="56"/>
      <c r="F118" s="57"/>
      <c r="G118" s="20"/>
      <c r="H118" s="19"/>
      <c r="I118" s="19"/>
      <c r="J118" s="19"/>
      <c r="K118" s="125">
        <f t="shared" si="8"/>
        <v>0</v>
      </c>
      <c r="L118" s="18"/>
      <c r="M118" s="17"/>
      <c r="N118" s="18"/>
      <c r="O118" s="17"/>
      <c r="P118" s="130">
        <f t="shared" si="5"/>
        <v>0</v>
      </c>
      <c r="Q118" s="130">
        <f t="shared" si="6"/>
        <v>0</v>
      </c>
      <c r="R118" s="131">
        <f t="shared" si="7"/>
        <v>0</v>
      </c>
    </row>
    <row r="119" spans="1:18" ht="13" x14ac:dyDescent="0.3">
      <c r="A119" s="53"/>
      <c r="B119" s="54"/>
      <c r="C119" s="55"/>
      <c r="D119" s="56"/>
      <c r="E119" s="56"/>
      <c r="F119" s="57"/>
      <c r="G119" s="20"/>
      <c r="H119" s="19"/>
      <c r="I119" s="19"/>
      <c r="J119" s="19"/>
      <c r="K119" s="125">
        <f t="shared" si="8"/>
        <v>0</v>
      </c>
      <c r="L119" s="18"/>
      <c r="M119" s="17"/>
      <c r="N119" s="18"/>
      <c r="O119" s="17"/>
      <c r="P119" s="130">
        <f t="shared" si="5"/>
        <v>0</v>
      </c>
      <c r="Q119" s="130">
        <f t="shared" si="6"/>
        <v>0</v>
      </c>
      <c r="R119" s="131">
        <f t="shared" si="7"/>
        <v>0</v>
      </c>
    </row>
    <row r="120" spans="1:18" ht="13" x14ac:dyDescent="0.3">
      <c r="A120" s="53"/>
      <c r="B120" s="54"/>
      <c r="C120" s="55"/>
      <c r="D120" s="56"/>
      <c r="E120" s="56"/>
      <c r="F120" s="57"/>
      <c r="G120" s="20"/>
      <c r="H120" s="19"/>
      <c r="I120" s="19"/>
      <c r="J120" s="19"/>
      <c r="K120" s="125">
        <f t="shared" si="8"/>
        <v>0</v>
      </c>
      <c r="L120" s="18"/>
      <c r="M120" s="17"/>
      <c r="N120" s="18"/>
      <c r="O120" s="17"/>
      <c r="P120" s="130">
        <f t="shared" si="5"/>
        <v>0</v>
      </c>
      <c r="Q120" s="130">
        <f t="shared" si="6"/>
        <v>0</v>
      </c>
      <c r="R120" s="131">
        <f t="shared" si="7"/>
        <v>0</v>
      </c>
    </row>
    <row r="121" spans="1:18" ht="13" x14ac:dyDescent="0.3">
      <c r="A121" s="53"/>
      <c r="B121" s="54"/>
      <c r="C121" s="55"/>
      <c r="D121" s="56"/>
      <c r="E121" s="56"/>
      <c r="F121" s="57"/>
      <c r="G121" s="20"/>
      <c r="H121" s="19"/>
      <c r="I121" s="19"/>
      <c r="J121" s="19"/>
      <c r="K121" s="125">
        <f t="shared" si="8"/>
        <v>0</v>
      </c>
      <c r="L121" s="18"/>
      <c r="M121" s="17"/>
      <c r="N121" s="18"/>
      <c r="O121" s="17"/>
      <c r="P121" s="130">
        <f t="shared" si="5"/>
        <v>0</v>
      </c>
      <c r="Q121" s="130">
        <f t="shared" si="6"/>
        <v>0</v>
      </c>
      <c r="R121" s="131">
        <f t="shared" si="7"/>
        <v>0</v>
      </c>
    </row>
    <row r="122" spans="1:18" ht="13" x14ac:dyDescent="0.3">
      <c r="A122" s="53"/>
      <c r="B122" s="54"/>
      <c r="C122" s="55"/>
      <c r="D122" s="56"/>
      <c r="E122" s="56"/>
      <c r="F122" s="57"/>
      <c r="G122" s="20"/>
      <c r="H122" s="19"/>
      <c r="I122" s="19"/>
      <c r="J122" s="19"/>
      <c r="K122" s="125">
        <f t="shared" si="8"/>
        <v>0</v>
      </c>
      <c r="L122" s="18"/>
      <c r="M122" s="17"/>
      <c r="N122" s="18"/>
      <c r="O122" s="17"/>
      <c r="P122" s="130">
        <f t="shared" si="5"/>
        <v>0</v>
      </c>
      <c r="Q122" s="130">
        <f t="shared" si="6"/>
        <v>0</v>
      </c>
      <c r="R122" s="131">
        <f t="shared" si="7"/>
        <v>0</v>
      </c>
    </row>
    <row r="123" spans="1:18" ht="13" x14ac:dyDescent="0.3">
      <c r="A123" s="53"/>
      <c r="B123" s="54"/>
      <c r="C123" s="55"/>
      <c r="D123" s="56"/>
      <c r="E123" s="56"/>
      <c r="F123" s="57"/>
      <c r="G123" s="20"/>
      <c r="H123" s="19"/>
      <c r="I123" s="19"/>
      <c r="J123" s="19"/>
      <c r="K123" s="125">
        <f t="shared" si="8"/>
        <v>0</v>
      </c>
      <c r="L123" s="18"/>
      <c r="M123" s="17"/>
      <c r="N123" s="18"/>
      <c r="O123" s="17"/>
      <c r="P123" s="130">
        <f t="shared" si="5"/>
        <v>0</v>
      </c>
      <c r="Q123" s="130">
        <f t="shared" si="6"/>
        <v>0</v>
      </c>
      <c r="R123" s="131">
        <f t="shared" si="7"/>
        <v>0</v>
      </c>
    </row>
    <row r="124" spans="1:18" ht="13" x14ac:dyDescent="0.3">
      <c r="A124" s="53"/>
      <c r="B124" s="54"/>
      <c r="C124" s="55"/>
      <c r="D124" s="56"/>
      <c r="E124" s="56"/>
      <c r="F124" s="57"/>
      <c r="G124" s="20"/>
      <c r="H124" s="19"/>
      <c r="I124" s="19"/>
      <c r="J124" s="19"/>
      <c r="K124" s="125">
        <f t="shared" si="8"/>
        <v>0</v>
      </c>
      <c r="L124" s="18"/>
      <c r="M124" s="17"/>
      <c r="N124" s="18"/>
      <c r="O124" s="17"/>
      <c r="P124" s="130">
        <f t="shared" si="5"/>
        <v>0</v>
      </c>
      <c r="Q124" s="130">
        <f t="shared" si="6"/>
        <v>0</v>
      </c>
      <c r="R124" s="131">
        <f t="shared" si="7"/>
        <v>0</v>
      </c>
    </row>
    <row r="125" spans="1:18" ht="13" x14ac:dyDescent="0.3">
      <c r="A125" s="53"/>
      <c r="B125" s="54"/>
      <c r="C125" s="55"/>
      <c r="D125" s="56"/>
      <c r="E125" s="56"/>
      <c r="F125" s="57"/>
      <c r="G125" s="20"/>
      <c r="H125" s="19"/>
      <c r="I125" s="19"/>
      <c r="J125" s="19"/>
      <c r="K125" s="125">
        <f t="shared" si="8"/>
        <v>0</v>
      </c>
      <c r="L125" s="18"/>
      <c r="M125" s="17"/>
      <c r="N125" s="18"/>
      <c r="O125" s="17"/>
      <c r="P125" s="130">
        <f t="shared" si="5"/>
        <v>0</v>
      </c>
      <c r="Q125" s="130">
        <f t="shared" si="6"/>
        <v>0</v>
      </c>
      <c r="R125" s="131">
        <f t="shared" si="7"/>
        <v>0</v>
      </c>
    </row>
    <row r="126" spans="1:18" ht="13" x14ac:dyDescent="0.3">
      <c r="A126" s="53"/>
      <c r="B126" s="54"/>
      <c r="C126" s="55"/>
      <c r="D126" s="56"/>
      <c r="E126" s="56"/>
      <c r="F126" s="57"/>
      <c r="G126" s="20"/>
      <c r="H126" s="19"/>
      <c r="I126" s="19"/>
      <c r="J126" s="19"/>
      <c r="K126" s="125">
        <f t="shared" si="8"/>
        <v>0</v>
      </c>
      <c r="L126" s="18"/>
      <c r="M126" s="17"/>
      <c r="N126" s="18"/>
      <c r="O126" s="17"/>
      <c r="P126" s="130">
        <f t="shared" si="5"/>
        <v>0</v>
      </c>
      <c r="Q126" s="130">
        <f t="shared" si="6"/>
        <v>0</v>
      </c>
      <c r="R126" s="131">
        <f t="shared" si="7"/>
        <v>0</v>
      </c>
    </row>
    <row r="127" spans="1:18" ht="13" x14ac:dyDescent="0.3">
      <c r="A127" s="53"/>
      <c r="B127" s="54"/>
      <c r="C127" s="55"/>
      <c r="D127" s="56"/>
      <c r="E127" s="56"/>
      <c r="F127" s="57"/>
      <c r="G127" s="20"/>
      <c r="H127" s="19"/>
      <c r="I127" s="19"/>
      <c r="J127" s="19"/>
      <c r="K127" s="125">
        <f t="shared" si="8"/>
        <v>0</v>
      </c>
      <c r="L127" s="18"/>
      <c r="M127" s="17"/>
      <c r="N127" s="18"/>
      <c r="O127" s="17"/>
      <c r="P127" s="130">
        <f t="shared" si="5"/>
        <v>0</v>
      </c>
      <c r="Q127" s="130">
        <f t="shared" si="6"/>
        <v>0</v>
      </c>
      <c r="R127" s="131">
        <f t="shared" si="7"/>
        <v>0</v>
      </c>
    </row>
    <row r="128" spans="1:18" ht="13" x14ac:dyDescent="0.3">
      <c r="A128" s="53"/>
      <c r="B128" s="54"/>
      <c r="C128" s="55"/>
      <c r="D128" s="56"/>
      <c r="E128" s="56"/>
      <c r="F128" s="57"/>
      <c r="G128" s="20"/>
      <c r="H128" s="19"/>
      <c r="I128" s="19"/>
      <c r="J128" s="19"/>
      <c r="K128" s="125">
        <f t="shared" si="8"/>
        <v>0</v>
      </c>
      <c r="L128" s="18"/>
      <c r="M128" s="17"/>
      <c r="N128" s="18"/>
      <c r="O128" s="17"/>
      <c r="P128" s="130">
        <f t="shared" si="5"/>
        <v>0</v>
      </c>
      <c r="Q128" s="130">
        <f t="shared" si="6"/>
        <v>0</v>
      </c>
      <c r="R128" s="131">
        <f t="shared" si="7"/>
        <v>0</v>
      </c>
    </row>
    <row r="129" spans="1:18" ht="13" x14ac:dyDescent="0.3">
      <c r="A129" s="53"/>
      <c r="B129" s="54"/>
      <c r="C129" s="55"/>
      <c r="D129" s="56"/>
      <c r="E129" s="56"/>
      <c r="F129" s="57"/>
      <c r="G129" s="20"/>
      <c r="H129" s="19"/>
      <c r="I129" s="19"/>
      <c r="J129" s="19"/>
      <c r="K129" s="125">
        <f t="shared" si="8"/>
        <v>0</v>
      </c>
      <c r="L129" s="18"/>
      <c r="M129" s="17"/>
      <c r="N129" s="18"/>
      <c r="O129" s="17"/>
      <c r="P129" s="130">
        <f t="shared" si="5"/>
        <v>0</v>
      </c>
      <c r="Q129" s="130">
        <f t="shared" si="6"/>
        <v>0</v>
      </c>
      <c r="R129" s="131">
        <f t="shared" si="7"/>
        <v>0</v>
      </c>
    </row>
    <row r="130" spans="1:18" ht="13" x14ac:dyDescent="0.3">
      <c r="A130" s="53"/>
      <c r="B130" s="54"/>
      <c r="C130" s="55"/>
      <c r="D130" s="56"/>
      <c r="E130" s="56"/>
      <c r="F130" s="57"/>
      <c r="G130" s="20"/>
      <c r="H130" s="19"/>
      <c r="I130" s="19"/>
      <c r="J130" s="19"/>
      <c r="K130" s="125">
        <f t="shared" si="8"/>
        <v>0</v>
      </c>
      <c r="L130" s="18"/>
      <c r="M130" s="17"/>
      <c r="N130" s="18"/>
      <c r="O130" s="17"/>
      <c r="P130" s="130">
        <f t="shared" si="5"/>
        <v>0</v>
      </c>
      <c r="Q130" s="130">
        <f t="shared" si="6"/>
        <v>0</v>
      </c>
      <c r="R130" s="131">
        <f t="shared" si="7"/>
        <v>0</v>
      </c>
    </row>
    <row r="131" spans="1:18" ht="13" x14ac:dyDescent="0.3">
      <c r="A131" s="53"/>
      <c r="B131" s="54"/>
      <c r="C131" s="55"/>
      <c r="D131" s="56"/>
      <c r="E131" s="56"/>
      <c r="F131" s="57"/>
      <c r="G131" s="20"/>
      <c r="H131" s="19"/>
      <c r="I131" s="19"/>
      <c r="J131" s="19"/>
      <c r="K131" s="125">
        <f t="shared" si="8"/>
        <v>0</v>
      </c>
      <c r="L131" s="18"/>
      <c r="M131" s="17"/>
      <c r="N131" s="18"/>
      <c r="O131" s="17"/>
      <c r="P131" s="130">
        <f t="shared" si="5"/>
        <v>0</v>
      </c>
      <c r="Q131" s="130">
        <f t="shared" si="6"/>
        <v>0</v>
      </c>
      <c r="R131" s="131">
        <f t="shared" si="7"/>
        <v>0</v>
      </c>
    </row>
    <row r="132" spans="1:18" ht="13" x14ac:dyDescent="0.3">
      <c r="A132" s="53"/>
      <c r="B132" s="54"/>
      <c r="C132" s="55"/>
      <c r="D132" s="56"/>
      <c r="E132" s="56"/>
      <c r="F132" s="57"/>
      <c r="G132" s="20"/>
      <c r="H132" s="19"/>
      <c r="I132" s="19"/>
      <c r="J132" s="19"/>
      <c r="K132" s="125">
        <f t="shared" si="8"/>
        <v>0</v>
      </c>
      <c r="L132" s="18"/>
      <c r="M132" s="17"/>
      <c r="N132" s="18"/>
      <c r="O132" s="17"/>
      <c r="P132" s="130">
        <f t="shared" si="5"/>
        <v>0</v>
      </c>
      <c r="Q132" s="130">
        <f t="shared" si="6"/>
        <v>0</v>
      </c>
      <c r="R132" s="131">
        <f t="shared" si="7"/>
        <v>0</v>
      </c>
    </row>
    <row r="133" spans="1:18" ht="13" x14ac:dyDescent="0.3">
      <c r="A133" s="53"/>
      <c r="B133" s="54"/>
      <c r="C133" s="55"/>
      <c r="D133" s="56"/>
      <c r="E133" s="56"/>
      <c r="F133" s="57"/>
      <c r="G133" s="20"/>
      <c r="H133" s="19"/>
      <c r="I133" s="19"/>
      <c r="J133" s="19"/>
      <c r="K133" s="125">
        <f t="shared" si="8"/>
        <v>0</v>
      </c>
      <c r="L133" s="18"/>
      <c r="M133" s="17"/>
      <c r="N133" s="18"/>
      <c r="O133" s="17"/>
      <c r="P133" s="130">
        <f t="shared" si="5"/>
        <v>0</v>
      </c>
      <c r="Q133" s="130">
        <f t="shared" si="6"/>
        <v>0</v>
      </c>
      <c r="R133" s="131">
        <f t="shared" si="7"/>
        <v>0</v>
      </c>
    </row>
    <row r="134" spans="1:18" ht="13" x14ac:dyDescent="0.3">
      <c r="A134" s="53"/>
      <c r="B134" s="54"/>
      <c r="C134" s="55"/>
      <c r="D134" s="56"/>
      <c r="E134" s="56"/>
      <c r="F134" s="57"/>
      <c r="G134" s="20"/>
      <c r="H134" s="19"/>
      <c r="I134" s="19"/>
      <c r="J134" s="19"/>
      <c r="K134" s="125">
        <f t="shared" si="8"/>
        <v>0</v>
      </c>
      <c r="L134" s="18"/>
      <c r="M134" s="17"/>
      <c r="N134" s="18"/>
      <c r="O134" s="17"/>
      <c r="P134" s="130">
        <f t="shared" si="5"/>
        <v>0</v>
      </c>
      <c r="Q134" s="130">
        <f t="shared" si="6"/>
        <v>0</v>
      </c>
      <c r="R134" s="131">
        <f t="shared" si="7"/>
        <v>0</v>
      </c>
    </row>
    <row r="135" spans="1:18" ht="13" x14ac:dyDescent="0.3">
      <c r="A135" s="53"/>
      <c r="B135" s="54"/>
      <c r="C135" s="55"/>
      <c r="D135" s="56"/>
      <c r="E135" s="56"/>
      <c r="F135" s="57"/>
      <c r="G135" s="20"/>
      <c r="H135" s="19"/>
      <c r="I135" s="19"/>
      <c r="J135" s="19"/>
      <c r="K135" s="125">
        <f t="shared" si="8"/>
        <v>0</v>
      </c>
      <c r="L135" s="18"/>
      <c r="M135" s="17"/>
      <c r="N135" s="18"/>
      <c r="O135" s="17"/>
      <c r="P135" s="130">
        <f t="shared" si="5"/>
        <v>0</v>
      </c>
      <c r="Q135" s="130">
        <f t="shared" si="6"/>
        <v>0</v>
      </c>
      <c r="R135" s="131">
        <f t="shared" si="7"/>
        <v>0</v>
      </c>
    </row>
    <row r="136" spans="1:18" ht="13" x14ac:dyDescent="0.3">
      <c r="A136" s="53"/>
      <c r="B136" s="54"/>
      <c r="C136" s="55"/>
      <c r="D136" s="56"/>
      <c r="E136" s="56"/>
      <c r="F136" s="57"/>
      <c r="G136" s="20"/>
      <c r="H136" s="19"/>
      <c r="I136" s="19"/>
      <c r="J136" s="19"/>
      <c r="K136" s="125">
        <f t="shared" si="8"/>
        <v>0</v>
      </c>
      <c r="L136" s="18"/>
      <c r="M136" s="17"/>
      <c r="N136" s="18"/>
      <c r="O136" s="17"/>
      <c r="P136" s="130">
        <f t="shared" si="5"/>
        <v>0</v>
      </c>
      <c r="Q136" s="130">
        <f t="shared" si="6"/>
        <v>0</v>
      </c>
      <c r="R136" s="131">
        <f t="shared" si="7"/>
        <v>0</v>
      </c>
    </row>
    <row r="137" spans="1:18" ht="13" x14ac:dyDescent="0.3">
      <c r="A137" s="53"/>
      <c r="B137" s="54"/>
      <c r="C137" s="55"/>
      <c r="D137" s="56"/>
      <c r="E137" s="56"/>
      <c r="F137" s="57"/>
      <c r="G137" s="20"/>
      <c r="H137" s="19"/>
      <c r="I137" s="19"/>
      <c r="J137" s="19"/>
      <c r="K137" s="125">
        <f t="shared" si="8"/>
        <v>0</v>
      </c>
      <c r="L137" s="18"/>
      <c r="M137" s="17"/>
      <c r="N137" s="18"/>
      <c r="O137" s="17"/>
      <c r="P137" s="130">
        <f t="shared" si="5"/>
        <v>0</v>
      </c>
      <c r="Q137" s="130">
        <f t="shared" si="6"/>
        <v>0</v>
      </c>
      <c r="R137" s="131">
        <f t="shared" si="7"/>
        <v>0</v>
      </c>
    </row>
    <row r="138" spans="1:18" ht="13" x14ac:dyDescent="0.3">
      <c r="A138" s="53"/>
      <c r="B138" s="54"/>
      <c r="C138" s="55"/>
      <c r="D138" s="56"/>
      <c r="E138" s="56"/>
      <c r="F138" s="57"/>
      <c r="G138" s="20"/>
      <c r="H138" s="19"/>
      <c r="I138" s="19"/>
      <c r="J138" s="19"/>
      <c r="K138" s="125">
        <f t="shared" si="8"/>
        <v>0</v>
      </c>
      <c r="L138" s="18"/>
      <c r="M138" s="17"/>
      <c r="N138" s="18"/>
      <c r="O138" s="17"/>
      <c r="P138" s="130">
        <f t="shared" si="5"/>
        <v>0</v>
      </c>
      <c r="Q138" s="130">
        <f t="shared" si="6"/>
        <v>0</v>
      </c>
      <c r="R138" s="131">
        <f t="shared" si="7"/>
        <v>0</v>
      </c>
    </row>
    <row r="139" spans="1:18" ht="13" x14ac:dyDescent="0.3">
      <c r="A139" s="53"/>
      <c r="B139" s="54"/>
      <c r="C139" s="55"/>
      <c r="D139" s="56"/>
      <c r="E139" s="56"/>
      <c r="F139" s="57"/>
      <c r="G139" s="20"/>
      <c r="H139" s="19"/>
      <c r="I139" s="19"/>
      <c r="J139" s="19"/>
      <c r="K139" s="125">
        <f t="shared" si="8"/>
        <v>0</v>
      </c>
      <c r="L139" s="18"/>
      <c r="M139" s="17"/>
      <c r="N139" s="18"/>
      <c r="O139" s="17"/>
      <c r="P139" s="130">
        <f t="shared" si="5"/>
        <v>0</v>
      </c>
      <c r="Q139" s="130">
        <f t="shared" si="6"/>
        <v>0</v>
      </c>
      <c r="R139" s="131">
        <f t="shared" si="7"/>
        <v>0</v>
      </c>
    </row>
    <row r="140" spans="1:18" ht="13" x14ac:dyDescent="0.3">
      <c r="A140" s="53"/>
      <c r="B140" s="54"/>
      <c r="C140" s="55"/>
      <c r="D140" s="56"/>
      <c r="E140" s="56"/>
      <c r="F140" s="57"/>
      <c r="G140" s="20"/>
      <c r="H140" s="19"/>
      <c r="I140" s="19"/>
      <c r="J140" s="19"/>
      <c r="K140" s="125">
        <f t="shared" si="8"/>
        <v>0</v>
      </c>
      <c r="L140" s="18"/>
      <c r="M140" s="17"/>
      <c r="N140" s="18"/>
      <c r="O140" s="17"/>
      <c r="P140" s="130">
        <f t="shared" si="5"/>
        <v>0</v>
      </c>
      <c r="Q140" s="130">
        <f t="shared" si="6"/>
        <v>0</v>
      </c>
      <c r="R140" s="131">
        <f t="shared" si="7"/>
        <v>0</v>
      </c>
    </row>
    <row r="141" spans="1:18" ht="13" x14ac:dyDescent="0.3">
      <c r="A141" s="53"/>
      <c r="B141" s="54"/>
      <c r="C141" s="55"/>
      <c r="D141" s="56"/>
      <c r="E141" s="56"/>
      <c r="F141" s="57"/>
      <c r="G141" s="20"/>
      <c r="H141" s="19"/>
      <c r="I141" s="19"/>
      <c r="J141" s="19"/>
      <c r="K141" s="125">
        <f t="shared" si="8"/>
        <v>0</v>
      </c>
      <c r="L141" s="18"/>
      <c r="M141" s="17"/>
      <c r="N141" s="18"/>
      <c r="O141" s="17"/>
      <c r="P141" s="130">
        <f t="shared" si="5"/>
        <v>0</v>
      </c>
      <c r="Q141" s="130">
        <f t="shared" si="6"/>
        <v>0</v>
      </c>
      <c r="R141" s="131">
        <f t="shared" si="7"/>
        <v>0</v>
      </c>
    </row>
    <row r="142" spans="1:18" ht="13" x14ac:dyDescent="0.3">
      <c r="A142" s="53"/>
      <c r="B142" s="54"/>
      <c r="C142" s="55"/>
      <c r="D142" s="56"/>
      <c r="E142" s="56"/>
      <c r="F142" s="57"/>
      <c r="G142" s="20"/>
      <c r="H142" s="19"/>
      <c r="I142" s="19"/>
      <c r="J142" s="19"/>
      <c r="K142" s="125">
        <f t="shared" si="8"/>
        <v>0</v>
      </c>
      <c r="L142" s="18"/>
      <c r="M142" s="17"/>
      <c r="N142" s="18"/>
      <c r="O142" s="17"/>
      <c r="P142" s="130">
        <f t="shared" si="5"/>
        <v>0</v>
      </c>
      <c r="Q142" s="130">
        <f t="shared" si="6"/>
        <v>0</v>
      </c>
      <c r="R142" s="131">
        <f t="shared" si="7"/>
        <v>0</v>
      </c>
    </row>
    <row r="143" spans="1:18" ht="13" x14ac:dyDescent="0.3">
      <c r="A143" s="53"/>
      <c r="B143" s="54"/>
      <c r="C143" s="55"/>
      <c r="D143" s="56"/>
      <c r="E143" s="56"/>
      <c r="F143" s="57"/>
      <c r="G143" s="20"/>
      <c r="H143" s="19"/>
      <c r="I143" s="19"/>
      <c r="J143" s="19"/>
      <c r="K143" s="125">
        <f t="shared" si="8"/>
        <v>0</v>
      </c>
      <c r="L143" s="18"/>
      <c r="M143" s="17"/>
      <c r="N143" s="18"/>
      <c r="O143" s="17"/>
      <c r="P143" s="130">
        <f t="shared" si="5"/>
        <v>0</v>
      </c>
      <c r="Q143" s="130">
        <f t="shared" si="6"/>
        <v>0</v>
      </c>
      <c r="R143" s="131">
        <f t="shared" si="7"/>
        <v>0</v>
      </c>
    </row>
    <row r="144" spans="1:18" ht="13" x14ac:dyDescent="0.3">
      <c r="A144" s="53"/>
      <c r="B144" s="54"/>
      <c r="C144" s="55"/>
      <c r="D144" s="56"/>
      <c r="E144" s="56"/>
      <c r="F144" s="57"/>
      <c r="G144" s="20"/>
      <c r="H144" s="19"/>
      <c r="I144" s="19"/>
      <c r="J144" s="19"/>
      <c r="K144" s="125">
        <f t="shared" si="8"/>
        <v>0</v>
      </c>
      <c r="L144" s="18"/>
      <c r="M144" s="17"/>
      <c r="N144" s="18"/>
      <c r="O144" s="17"/>
      <c r="P144" s="130">
        <f t="shared" si="5"/>
        <v>0</v>
      </c>
      <c r="Q144" s="130">
        <f t="shared" si="6"/>
        <v>0</v>
      </c>
      <c r="R144" s="131">
        <f t="shared" si="7"/>
        <v>0</v>
      </c>
    </row>
    <row r="145" spans="1:18" ht="13" x14ac:dyDescent="0.3">
      <c r="A145" s="53"/>
      <c r="B145" s="54"/>
      <c r="C145" s="55"/>
      <c r="D145" s="56"/>
      <c r="E145" s="56"/>
      <c r="F145" s="57"/>
      <c r="G145" s="20"/>
      <c r="H145" s="19"/>
      <c r="I145" s="19"/>
      <c r="J145" s="19"/>
      <c r="K145" s="125">
        <f t="shared" si="8"/>
        <v>0</v>
      </c>
      <c r="L145" s="18"/>
      <c r="M145" s="17"/>
      <c r="N145" s="18"/>
      <c r="O145" s="17"/>
      <c r="P145" s="130">
        <f t="shared" si="5"/>
        <v>0</v>
      </c>
      <c r="Q145" s="130">
        <f t="shared" si="6"/>
        <v>0</v>
      </c>
      <c r="R145" s="131">
        <f t="shared" si="7"/>
        <v>0</v>
      </c>
    </row>
    <row r="146" spans="1:18" ht="13" x14ac:dyDescent="0.3">
      <c r="A146" s="53"/>
      <c r="B146" s="54"/>
      <c r="C146" s="55"/>
      <c r="D146" s="56"/>
      <c r="E146" s="56"/>
      <c r="F146" s="57"/>
      <c r="G146" s="20"/>
      <c r="H146" s="19"/>
      <c r="I146" s="19"/>
      <c r="J146" s="19"/>
      <c r="K146" s="125">
        <f t="shared" si="8"/>
        <v>0</v>
      </c>
      <c r="L146" s="18"/>
      <c r="M146" s="17"/>
      <c r="N146" s="18"/>
      <c r="O146" s="17"/>
      <c r="P146" s="130">
        <f t="shared" ref="P146:P209" si="9">MROUND(L146*D146*1,0.05)</f>
        <v>0</v>
      </c>
      <c r="Q146" s="130">
        <f t="shared" ref="Q146:Q209" si="10">IFERROR(MROUND(N146*K146/G146,0.05),0)</f>
        <v>0</v>
      </c>
      <c r="R146" s="131">
        <f t="shared" ref="R146:R209" si="11">IFERROR(MROUND((G146-L146-N146)*K146/G146,0.05),0)</f>
        <v>0</v>
      </c>
    </row>
    <row r="147" spans="1:18" ht="13" x14ac:dyDescent="0.3">
      <c r="A147" s="53"/>
      <c r="B147" s="54"/>
      <c r="C147" s="55"/>
      <c r="D147" s="56"/>
      <c r="E147" s="56"/>
      <c r="F147" s="57"/>
      <c r="G147" s="20"/>
      <c r="H147" s="19"/>
      <c r="I147" s="19"/>
      <c r="J147" s="19"/>
      <c r="K147" s="125">
        <f t="shared" si="8"/>
        <v>0</v>
      </c>
      <c r="L147" s="18"/>
      <c r="M147" s="17"/>
      <c r="N147" s="18"/>
      <c r="O147" s="17"/>
      <c r="P147" s="130">
        <f t="shared" si="9"/>
        <v>0</v>
      </c>
      <c r="Q147" s="130">
        <f t="shared" si="10"/>
        <v>0</v>
      </c>
      <c r="R147" s="131">
        <f t="shared" si="11"/>
        <v>0</v>
      </c>
    </row>
    <row r="148" spans="1:18" ht="13" x14ac:dyDescent="0.3">
      <c r="A148" s="53"/>
      <c r="B148" s="54"/>
      <c r="C148" s="55"/>
      <c r="D148" s="56"/>
      <c r="E148" s="56"/>
      <c r="F148" s="57"/>
      <c r="G148" s="20"/>
      <c r="H148" s="19"/>
      <c r="I148" s="19"/>
      <c r="J148" s="19"/>
      <c r="K148" s="125">
        <f t="shared" si="8"/>
        <v>0</v>
      </c>
      <c r="L148" s="18"/>
      <c r="M148" s="17"/>
      <c r="N148" s="18"/>
      <c r="O148" s="17"/>
      <c r="P148" s="130">
        <f t="shared" si="9"/>
        <v>0</v>
      </c>
      <c r="Q148" s="130">
        <f t="shared" si="10"/>
        <v>0</v>
      </c>
      <c r="R148" s="131">
        <f t="shared" si="11"/>
        <v>0</v>
      </c>
    </row>
    <row r="149" spans="1:18" ht="13" x14ac:dyDescent="0.3">
      <c r="A149" s="53"/>
      <c r="B149" s="54"/>
      <c r="C149" s="55"/>
      <c r="D149" s="56"/>
      <c r="E149" s="56"/>
      <c r="F149" s="57"/>
      <c r="G149" s="20"/>
      <c r="H149" s="19"/>
      <c r="I149" s="19"/>
      <c r="J149" s="19"/>
      <c r="K149" s="125">
        <f t="shared" si="8"/>
        <v>0</v>
      </c>
      <c r="L149" s="18"/>
      <c r="M149" s="17"/>
      <c r="N149" s="18"/>
      <c r="O149" s="17"/>
      <c r="P149" s="130">
        <f t="shared" si="9"/>
        <v>0</v>
      </c>
      <c r="Q149" s="130">
        <f t="shared" si="10"/>
        <v>0</v>
      </c>
      <c r="R149" s="131">
        <f t="shared" si="11"/>
        <v>0</v>
      </c>
    </row>
    <row r="150" spans="1:18" ht="13" x14ac:dyDescent="0.3">
      <c r="A150" s="53"/>
      <c r="B150" s="54"/>
      <c r="C150" s="55"/>
      <c r="D150" s="56"/>
      <c r="E150" s="56"/>
      <c r="F150" s="57"/>
      <c r="G150" s="20"/>
      <c r="H150" s="19"/>
      <c r="I150" s="19"/>
      <c r="J150" s="19"/>
      <c r="K150" s="125">
        <f t="shared" si="8"/>
        <v>0</v>
      </c>
      <c r="L150" s="18"/>
      <c r="M150" s="17"/>
      <c r="N150" s="18"/>
      <c r="O150" s="17"/>
      <c r="P150" s="130">
        <f t="shared" si="9"/>
        <v>0</v>
      </c>
      <c r="Q150" s="130">
        <f t="shared" si="10"/>
        <v>0</v>
      </c>
      <c r="R150" s="131">
        <f t="shared" si="11"/>
        <v>0</v>
      </c>
    </row>
    <row r="151" spans="1:18" ht="13" x14ac:dyDescent="0.3">
      <c r="A151" s="53"/>
      <c r="B151" s="54"/>
      <c r="C151" s="55"/>
      <c r="D151" s="56"/>
      <c r="E151" s="56"/>
      <c r="F151" s="57"/>
      <c r="G151" s="20"/>
      <c r="H151" s="19"/>
      <c r="I151" s="19"/>
      <c r="J151" s="19"/>
      <c r="K151" s="125">
        <f t="shared" si="8"/>
        <v>0</v>
      </c>
      <c r="L151" s="18"/>
      <c r="M151" s="17"/>
      <c r="N151" s="18"/>
      <c r="O151" s="17"/>
      <c r="P151" s="130">
        <f t="shared" si="9"/>
        <v>0</v>
      </c>
      <c r="Q151" s="130">
        <f t="shared" si="10"/>
        <v>0</v>
      </c>
      <c r="R151" s="131">
        <f t="shared" si="11"/>
        <v>0</v>
      </c>
    </row>
    <row r="152" spans="1:18" ht="13" x14ac:dyDescent="0.3">
      <c r="A152" s="53"/>
      <c r="B152" s="54"/>
      <c r="C152" s="55"/>
      <c r="D152" s="56"/>
      <c r="E152" s="56"/>
      <c r="F152" s="57"/>
      <c r="G152" s="20"/>
      <c r="H152" s="19"/>
      <c r="I152" s="19"/>
      <c r="J152" s="19"/>
      <c r="K152" s="125">
        <f t="shared" si="8"/>
        <v>0</v>
      </c>
      <c r="L152" s="18"/>
      <c r="M152" s="17"/>
      <c r="N152" s="18"/>
      <c r="O152" s="17"/>
      <c r="P152" s="130">
        <f t="shared" si="9"/>
        <v>0</v>
      </c>
      <c r="Q152" s="130">
        <f t="shared" si="10"/>
        <v>0</v>
      </c>
      <c r="R152" s="131">
        <f t="shared" si="11"/>
        <v>0</v>
      </c>
    </row>
    <row r="153" spans="1:18" ht="13" x14ac:dyDescent="0.3">
      <c r="A153" s="53"/>
      <c r="B153" s="54"/>
      <c r="C153" s="55"/>
      <c r="D153" s="56"/>
      <c r="E153" s="56"/>
      <c r="F153" s="57"/>
      <c r="G153" s="20"/>
      <c r="H153" s="19"/>
      <c r="I153" s="19"/>
      <c r="J153" s="19"/>
      <c r="K153" s="125">
        <f t="shared" si="8"/>
        <v>0</v>
      </c>
      <c r="L153" s="18"/>
      <c r="M153" s="17"/>
      <c r="N153" s="18"/>
      <c r="O153" s="17"/>
      <c r="P153" s="130">
        <f t="shared" si="9"/>
        <v>0</v>
      </c>
      <c r="Q153" s="130">
        <f t="shared" si="10"/>
        <v>0</v>
      </c>
      <c r="R153" s="131">
        <f t="shared" si="11"/>
        <v>0</v>
      </c>
    </row>
    <row r="154" spans="1:18" ht="13" x14ac:dyDescent="0.3">
      <c r="A154" s="53"/>
      <c r="B154" s="54"/>
      <c r="C154" s="55"/>
      <c r="D154" s="56"/>
      <c r="E154" s="56"/>
      <c r="F154" s="57"/>
      <c r="G154" s="20"/>
      <c r="H154" s="19"/>
      <c r="I154" s="19"/>
      <c r="J154" s="19"/>
      <c r="K154" s="125">
        <f t="shared" si="8"/>
        <v>0</v>
      </c>
      <c r="L154" s="18"/>
      <c r="M154" s="17"/>
      <c r="N154" s="18"/>
      <c r="O154" s="17"/>
      <c r="P154" s="130">
        <f t="shared" si="9"/>
        <v>0</v>
      </c>
      <c r="Q154" s="130">
        <f t="shared" si="10"/>
        <v>0</v>
      </c>
      <c r="R154" s="131">
        <f t="shared" si="11"/>
        <v>0</v>
      </c>
    </row>
    <row r="155" spans="1:18" ht="13" x14ac:dyDescent="0.3">
      <c r="A155" s="53"/>
      <c r="B155" s="54"/>
      <c r="C155" s="55"/>
      <c r="D155" s="56"/>
      <c r="E155" s="56"/>
      <c r="F155" s="57"/>
      <c r="G155" s="20"/>
      <c r="H155" s="19"/>
      <c r="I155" s="19"/>
      <c r="J155" s="19"/>
      <c r="K155" s="125">
        <f t="shared" si="8"/>
        <v>0</v>
      </c>
      <c r="L155" s="18"/>
      <c r="M155" s="17"/>
      <c r="N155" s="18"/>
      <c r="O155" s="17"/>
      <c r="P155" s="130">
        <f t="shared" si="9"/>
        <v>0</v>
      </c>
      <c r="Q155" s="130">
        <f t="shared" si="10"/>
        <v>0</v>
      </c>
      <c r="R155" s="131">
        <f t="shared" si="11"/>
        <v>0</v>
      </c>
    </row>
    <row r="156" spans="1:18" ht="13" x14ac:dyDescent="0.3">
      <c r="A156" s="53"/>
      <c r="B156" s="54"/>
      <c r="C156" s="55"/>
      <c r="D156" s="56"/>
      <c r="E156" s="56"/>
      <c r="F156" s="57"/>
      <c r="G156" s="20"/>
      <c r="H156" s="19"/>
      <c r="I156" s="19"/>
      <c r="J156" s="19"/>
      <c r="K156" s="125">
        <f t="shared" si="8"/>
        <v>0</v>
      </c>
      <c r="L156" s="18"/>
      <c r="M156" s="17"/>
      <c r="N156" s="18"/>
      <c r="O156" s="17"/>
      <c r="P156" s="130">
        <f t="shared" si="9"/>
        <v>0</v>
      </c>
      <c r="Q156" s="130">
        <f t="shared" si="10"/>
        <v>0</v>
      </c>
      <c r="R156" s="131">
        <f t="shared" si="11"/>
        <v>0</v>
      </c>
    </row>
    <row r="157" spans="1:18" ht="13" x14ac:dyDescent="0.3">
      <c r="A157" s="53"/>
      <c r="B157" s="54"/>
      <c r="C157" s="55"/>
      <c r="D157" s="56"/>
      <c r="E157" s="56"/>
      <c r="F157" s="57"/>
      <c r="G157" s="20"/>
      <c r="H157" s="19"/>
      <c r="I157" s="19"/>
      <c r="J157" s="19"/>
      <c r="K157" s="125">
        <f t="shared" si="8"/>
        <v>0</v>
      </c>
      <c r="L157" s="18"/>
      <c r="M157" s="17"/>
      <c r="N157" s="18"/>
      <c r="O157" s="17"/>
      <c r="P157" s="130">
        <f t="shared" si="9"/>
        <v>0</v>
      </c>
      <c r="Q157" s="130">
        <f t="shared" si="10"/>
        <v>0</v>
      </c>
      <c r="R157" s="131">
        <f t="shared" si="11"/>
        <v>0</v>
      </c>
    </row>
    <row r="158" spans="1:18" ht="13" x14ac:dyDescent="0.3">
      <c r="A158" s="53"/>
      <c r="B158" s="54"/>
      <c r="C158" s="55"/>
      <c r="D158" s="56"/>
      <c r="E158" s="56"/>
      <c r="F158" s="57"/>
      <c r="G158" s="20"/>
      <c r="H158" s="19"/>
      <c r="I158" s="19"/>
      <c r="J158" s="19"/>
      <c r="K158" s="125">
        <f t="shared" si="8"/>
        <v>0</v>
      </c>
      <c r="L158" s="18"/>
      <c r="M158" s="17"/>
      <c r="N158" s="18"/>
      <c r="O158" s="17"/>
      <c r="P158" s="130">
        <f t="shared" si="9"/>
        <v>0</v>
      </c>
      <c r="Q158" s="130">
        <f t="shared" si="10"/>
        <v>0</v>
      </c>
      <c r="R158" s="131">
        <f t="shared" si="11"/>
        <v>0</v>
      </c>
    </row>
    <row r="159" spans="1:18" ht="13" x14ac:dyDescent="0.3">
      <c r="A159" s="53"/>
      <c r="B159" s="54"/>
      <c r="C159" s="55"/>
      <c r="D159" s="56"/>
      <c r="E159" s="56"/>
      <c r="F159" s="57"/>
      <c r="G159" s="20"/>
      <c r="H159" s="19"/>
      <c r="I159" s="19"/>
      <c r="J159" s="19"/>
      <c r="K159" s="125">
        <f t="shared" si="8"/>
        <v>0</v>
      </c>
      <c r="L159" s="18"/>
      <c r="M159" s="17"/>
      <c r="N159" s="18"/>
      <c r="O159" s="17"/>
      <c r="P159" s="130">
        <f t="shared" si="9"/>
        <v>0</v>
      </c>
      <c r="Q159" s="130">
        <f t="shared" si="10"/>
        <v>0</v>
      </c>
      <c r="R159" s="131">
        <f t="shared" si="11"/>
        <v>0</v>
      </c>
    </row>
    <row r="160" spans="1:18" ht="13" x14ac:dyDescent="0.3">
      <c r="A160" s="53"/>
      <c r="B160" s="54"/>
      <c r="C160" s="55"/>
      <c r="D160" s="56"/>
      <c r="E160" s="56"/>
      <c r="F160" s="57"/>
      <c r="G160" s="20"/>
      <c r="H160" s="19"/>
      <c r="I160" s="19"/>
      <c r="J160" s="19"/>
      <c r="K160" s="125">
        <f t="shared" si="8"/>
        <v>0</v>
      </c>
      <c r="L160" s="18"/>
      <c r="M160" s="17"/>
      <c r="N160" s="18"/>
      <c r="O160" s="17"/>
      <c r="P160" s="130">
        <f t="shared" si="9"/>
        <v>0</v>
      </c>
      <c r="Q160" s="130">
        <f t="shared" si="10"/>
        <v>0</v>
      </c>
      <c r="R160" s="131">
        <f t="shared" si="11"/>
        <v>0</v>
      </c>
    </row>
    <row r="161" spans="1:18" ht="13" x14ac:dyDescent="0.3">
      <c r="A161" s="53"/>
      <c r="B161" s="54"/>
      <c r="C161" s="55"/>
      <c r="D161" s="56"/>
      <c r="E161" s="56"/>
      <c r="F161" s="57"/>
      <c r="G161" s="20"/>
      <c r="H161" s="19"/>
      <c r="I161" s="19"/>
      <c r="J161" s="19"/>
      <c r="K161" s="125">
        <f t="shared" si="8"/>
        <v>0</v>
      </c>
      <c r="L161" s="18"/>
      <c r="M161" s="17"/>
      <c r="N161" s="18"/>
      <c r="O161" s="17"/>
      <c r="P161" s="130">
        <f t="shared" si="9"/>
        <v>0</v>
      </c>
      <c r="Q161" s="130">
        <f t="shared" si="10"/>
        <v>0</v>
      </c>
      <c r="R161" s="131">
        <f t="shared" si="11"/>
        <v>0</v>
      </c>
    </row>
    <row r="162" spans="1:18" ht="13" x14ac:dyDescent="0.3">
      <c r="A162" s="53"/>
      <c r="B162" s="54"/>
      <c r="C162" s="55"/>
      <c r="D162" s="56"/>
      <c r="E162" s="56"/>
      <c r="F162" s="57"/>
      <c r="G162" s="20"/>
      <c r="H162" s="19"/>
      <c r="I162" s="19"/>
      <c r="J162" s="19"/>
      <c r="K162" s="125">
        <f t="shared" si="8"/>
        <v>0</v>
      </c>
      <c r="L162" s="18"/>
      <c r="M162" s="17"/>
      <c r="N162" s="18"/>
      <c r="O162" s="17"/>
      <c r="P162" s="130">
        <f t="shared" si="9"/>
        <v>0</v>
      </c>
      <c r="Q162" s="130">
        <f t="shared" si="10"/>
        <v>0</v>
      </c>
      <c r="R162" s="131">
        <f t="shared" si="11"/>
        <v>0</v>
      </c>
    </row>
    <row r="163" spans="1:18" ht="13" x14ac:dyDescent="0.3">
      <c r="A163" s="53"/>
      <c r="B163" s="54"/>
      <c r="C163" s="55"/>
      <c r="D163" s="56"/>
      <c r="E163" s="56"/>
      <c r="F163" s="57"/>
      <c r="G163" s="20"/>
      <c r="H163" s="19"/>
      <c r="I163" s="19"/>
      <c r="J163" s="19"/>
      <c r="K163" s="125">
        <f t="shared" si="8"/>
        <v>0</v>
      </c>
      <c r="L163" s="18"/>
      <c r="M163" s="17"/>
      <c r="N163" s="18"/>
      <c r="O163" s="17"/>
      <c r="P163" s="130">
        <f t="shared" si="9"/>
        <v>0</v>
      </c>
      <c r="Q163" s="130">
        <f t="shared" si="10"/>
        <v>0</v>
      </c>
      <c r="R163" s="131">
        <f t="shared" si="11"/>
        <v>0</v>
      </c>
    </row>
    <row r="164" spans="1:18" ht="13" x14ac:dyDescent="0.3">
      <c r="A164" s="53"/>
      <c r="B164" s="54"/>
      <c r="C164" s="55"/>
      <c r="D164" s="56"/>
      <c r="E164" s="56"/>
      <c r="F164" s="57"/>
      <c r="G164" s="20"/>
      <c r="H164" s="19"/>
      <c r="I164" s="19"/>
      <c r="J164" s="19"/>
      <c r="K164" s="125">
        <f t="shared" si="8"/>
        <v>0</v>
      </c>
      <c r="L164" s="18"/>
      <c r="M164" s="17"/>
      <c r="N164" s="18"/>
      <c r="O164" s="17"/>
      <c r="P164" s="130">
        <f t="shared" si="9"/>
        <v>0</v>
      </c>
      <c r="Q164" s="130">
        <f t="shared" si="10"/>
        <v>0</v>
      </c>
      <c r="R164" s="131">
        <f t="shared" si="11"/>
        <v>0</v>
      </c>
    </row>
    <row r="165" spans="1:18" ht="13" x14ac:dyDescent="0.3">
      <c r="A165" s="53"/>
      <c r="B165" s="54"/>
      <c r="C165" s="55"/>
      <c r="D165" s="56"/>
      <c r="E165" s="56"/>
      <c r="F165" s="57"/>
      <c r="G165" s="20"/>
      <c r="H165" s="19"/>
      <c r="I165" s="19"/>
      <c r="J165" s="19"/>
      <c r="K165" s="125">
        <f t="shared" si="8"/>
        <v>0</v>
      </c>
      <c r="L165" s="18"/>
      <c r="M165" s="17"/>
      <c r="N165" s="18"/>
      <c r="O165" s="17"/>
      <c r="P165" s="130">
        <f t="shared" si="9"/>
        <v>0</v>
      </c>
      <c r="Q165" s="130">
        <f t="shared" si="10"/>
        <v>0</v>
      </c>
      <c r="R165" s="131">
        <f t="shared" si="11"/>
        <v>0</v>
      </c>
    </row>
    <row r="166" spans="1:18" ht="13" x14ac:dyDescent="0.3">
      <c r="A166" s="53"/>
      <c r="B166" s="54"/>
      <c r="C166" s="55"/>
      <c r="D166" s="56"/>
      <c r="E166" s="56"/>
      <c r="F166" s="57"/>
      <c r="G166" s="20"/>
      <c r="H166" s="19"/>
      <c r="I166" s="19"/>
      <c r="J166" s="19"/>
      <c r="K166" s="125">
        <f t="shared" si="8"/>
        <v>0</v>
      </c>
      <c r="L166" s="18"/>
      <c r="M166" s="17"/>
      <c r="N166" s="18"/>
      <c r="O166" s="17"/>
      <c r="P166" s="130">
        <f t="shared" si="9"/>
        <v>0</v>
      </c>
      <c r="Q166" s="130">
        <f t="shared" si="10"/>
        <v>0</v>
      </c>
      <c r="R166" s="131">
        <f t="shared" si="11"/>
        <v>0</v>
      </c>
    </row>
    <row r="167" spans="1:18" ht="13" x14ac:dyDescent="0.3">
      <c r="A167" s="53"/>
      <c r="B167" s="54"/>
      <c r="C167" s="55"/>
      <c r="D167" s="56"/>
      <c r="E167" s="56"/>
      <c r="F167" s="57"/>
      <c r="G167" s="20"/>
      <c r="H167" s="19"/>
      <c r="I167" s="19"/>
      <c r="J167" s="19"/>
      <c r="K167" s="125">
        <f t="shared" si="8"/>
        <v>0</v>
      </c>
      <c r="L167" s="18"/>
      <c r="M167" s="17"/>
      <c r="N167" s="18"/>
      <c r="O167" s="17"/>
      <c r="P167" s="130">
        <f t="shared" si="9"/>
        <v>0</v>
      </c>
      <c r="Q167" s="130">
        <f t="shared" si="10"/>
        <v>0</v>
      </c>
      <c r="R167" s="131">
        <f t="shared" si="11"/>
        <v>0</v>
      </c>
    </row>
    <row r="168" spans="1:18" ht="13" x14ac:dyDescent="0.3">
      <c r="A168" s="53"/>
      <c r="B168" s="54"/>
      <c r="C168" s="55"/>
      <c r="D168" s="56"/>
      <c r="E168" s="56"/>
      <c r="F168" s="57"/>
      <c r="G168" s="20"/>
      <c r="H168" s="19"/>
      <c r="I168" s="19"/>
      <c r="J168" s="19"/>
      <c r="K168" s="125">
        <f t="shared" si="8"/>
        <v>0</v>
      </c>
      <c r="L168" s="18"/>
      <c r="M168" s="17"/>
      <c r="N168" s="18"/>
      <c r="O168" s="17"/>
      <c r="P168" s="130">
        <f t="shared" si="9"/>
        <v>0</v>
      </c>
      <c r="Q168" s="130">
        <f t="shared" si="10"/>
        <v>0</v>
      </c>
      <c r="R168" s="131">
        <f t="shared" si="11"/>
        <v>0</v>
      </c>
    </row>
    <row r="169" spans="1:18" ht="13" x14ac:dyDescent="0.3">
      <c r="A169" s="53"/>
      <c r="B169" s="54"/>
      <c r="C169" s="55"/>
      <c r="D169" s="56"/>
      <c r="E169" s="56"/>
      <c r="F169" s="57"/>
      <c r="G169" s="20"/>
      <c r="H169" s="19"/>
      <c r="I169" s="19"/>
      <c r="J169" s="19"/>
      <c r="K169" s="125">
        <f t="shared" si="8"/>
        <v>0</v>
      </c>
      <c r="L169" s="18"/>
      <c r="M169" s="17"/>
      <c r="N169" s="18"/>
      <c r="O169" s="17"/>
      <c r="P169" s="130">
        <f t="shared" si="9"/>
        <v>0</v>
      </c>
      <c r="Q169" s="130">
        <f t="shared" si="10"/>
        <v>0</v>
      </c>
      <c r="R169" s="131">
        <f t="shared" si="11"/>
        <v>0</v>
      </c>
    </row>
    <row r="170" spans="1:18" ht="13" x14ac:dyDescent="0.3">
      <c r="A170" s="53"/>
      <c r="B170" s="54"/>
      <c r="C170" s="55"/>
      <c r="D170" s="56"/>
      <c r="E170" s="56"/>
      <c r="F170" s="57"/>
      <c r="G170" s="20"/>
      <c r="H170" s="19"/>
      <c r="I170" s="19"/>
      <c r="J170" s="19"/>
      <c r="K170" s="125">
        <f t="shared" si="8"/>
        <v>0</v>
      </c>
      <c r="L170" s="18"/>
      <c r="M170" s="17"/>
      <c r="N170" s="18"/>
      <c r="O170" s="17"/>
      <c r="P170" s="130">
        <f t="shared" si="9"/>
        <v>0</v>
      </c>
      <c r="Q170" s="130">
        <f t="shared" si="10"/>
        <v>0</v>
      </c>
      <c r="R170" s="131">
        <f t="shared" si="11"/>
        <v>0</v>
      </c>
    </row>
    <row r="171" spans="1:18" ht="13" x14ac:dyDescent="0.3">
      <c r="A171" s="53"/>
      <c r="B171" s="54"/>
      <c r="C171" s="55"/>
      <c r="D171" s="56"/>
      <c r="E171" s="56"/>
      <c r="F171" s="57"/>
      <c r="G171" s="20"/>
      <c r="H171" s="19"/>
      <c r="I171" s="19"/>
      <c r="J171" s="19"/>
      <c r="K171" s="125">
        <f t="shared" si="8"/>
        <v>0</v>
      </c>
      <c r="L171" s="18"/>
      <c r="M171" s="17"/>
      <c r="N171" s="18"/>
      <c r="O171" s="17"/>
      <c r="P171" s="130">
        <f t="shared" si="9"/>
        <v>0</v>
      </c>
      <c r="Q171" s="130">
        <f t="shared" si="10"/>
        <v>0</v>
      </c>
      <c r="R171" s="131">
        <f t="shared" si="11"/>
        <v>0</v>
      </c>
    </row>
    <row r="172" spans="1:18" ht="13" x14ac:dyDescent="0.3">
      <c r="A172" s="53"/>
      <c r="B172" s="54"/>
      <c r="C172" s="55"/>
      <c r="D172" s="56"/>
      <c r="E172" s="56"/>
      <c r="F172" s="57"/>
      <c r="G172" s="20"/>
      <c r="H172" s="19"/>
      <c r="I172" s="19"/>
      <c r="J172" s="19"/>
      <c r="K172" s="125">
        <f t="shared" si="8"/>
        <v>0</v>
      </c>
      <c r="L172" s="18"/>
      <c r="M172" s="17"/>
      <c r="N172" s="18"/>
      <c r="O172" s="17"/>
      <c r="P172" s="130">
        <f t="shared" si="9"/>
        <v>0</v>
      </c>
      <c r="Q172" s="130">
        <f t="shared" si="10"/>
        <v>0</v>
      </c>
      <c r="R172" s="131">
        <f t="shared" si="11"/>
        <v>0</v>
      </c>
    </row>
    <row r="173" spans="1:18" ht="13" x14ac:dyDescent="0.3">
      <c r="A173" s="53"/>
      <c r="B173" s="54"/>
      <c r="C173" s="55"/>
      <c r="D173" s="56"/>
      <c r="E173" s="56"/>
      <c r="F173" s="57"/>
      <c r="G173" s="20"/>
      <c r="H173" s="19"/>
      <c r="I173" s="19"/>
      <c r="J173" s="19"/>
      <c r="K173" s="125">
        <f t="shared" si="8"/>
        <v>0</v>
      </c>
      <c r="L173" s="18"/>
      <c r="M173" s="17"/>
      <c r="N173" s="18"/>
      <c r="O173" s="17"/>
      <c r="P173" s="130">
        <f t="shared" si="9"/>
        <v>0</v>
      </c>
      <c r="Q173" s="130">
        <f t="shared" si="10"/>
        <v>0</v>
      </c>
      <c r="R173" s="131">
        <f t="shared" si="11"/>
        <v>0</v>
      </c>
    </row>
    <row r="174" spans="1:18" ht="13" x14ac:dyDescent="0.3">
      <c r="A174" s="53"/>
      <c r="B174" s="54"/>
      <c r="C174" s="55"/>
      <c r="D174" s="56"/>
      <c r="E174" s="56"/>
      <c r="F174" s="57"/>
      <c r="G174" s="20"/>
      <c r="H174" s="19"/>
      <c r="I174" s="19"/>
      <c r="J174" s="19"/>
      <c r="K174" s="125">
        <f t="shared" si="8"/>
        <v>0</v>
      </c>
      <c r="L174" s="18"/>
      <c r="M174" s="17"/>
      <c r="N174" s="18"/>
      <c r="O174" s="17"/>
      <c r="P174" s="130">
        <f t="shared" si="9"/>
        <v>0</v>
      </c>
      <c r="Q174" s="130">
        <f t="shared" si="10"/>
        <v>0</v>
      </c>
      <c r="R174" s="131">
        <f t="shared" si="11"/>
        <v>0</v>
      </c>
    </row>
    <row r="175" spans="1:18" ht="13" x14ac:dyDescent="0.3">
      <c r="A175" s="53"/>
      <c r="B175" s="54"/>
      <c r="C175" s="55"/>
      <c r="D175" s="56"/>
      <c r="E175" s="56"/>
      <c r="F175" s="57"/>
      <c r="G175" s="20"/>
      <c r="H175" s="19"/>
      <c r="I175" s="19"/>
      <c r="J175" s="19"/>
      <c r="K175" s="125">
        <f t="shared" si="8"/>
        <v>0</v>
      </c>
      <c r="L175" s="18"/>
      <c r="M175" s="17"/>
      <c r="N175" s="18"/>
      <c r="O175" s="17"/>
      <c r="P175" s="130">
        <f t="shared" si="9"/>
        <v>0</v>
      </c>
      <c r="Q175" s="130">
        <f t="shared" si="10"/>
        <v>0</v>
      </c>
      <c r="R175" s="131">
        <f t="shared" si="11"/>
        <v>0</v>
      </c>
    </row>
    <row r="176" spans="1:18" ht="13" x14ac:dyDescent="0.3">
      <c r="A176" s="53"/>
      <c r="B176" s="54"/>
      <c r="C176" s="55"/>
      <c r="D176" s="56"/>
      <c r="E176" s="56"/>
      <c r="F176" s="57"/>
      <c r="G176" s="20"/>
      <c r="H176" s="19"/>
      <c r="I176" s="19"/>
      <c r="J176" s="19"/>
      <c r="K176" s="125">
        <f t="shared" si="8"/>
        <v>0</v>
      </c>
      <c r="L176" s="18"/>
      <c r="M176" s="17"/>
      <c r="N176" s="18"/>
      <c r="O176" s="17"/>
      <c r="P176" s="130">
        <f t="shared" si="9"/>
        <v>0</v>
      </c>
      <c r="Q176" s="130">
        <f t="shared" si="10"/>
        <v>0</v>
      </c>
      <c r="R176" s="131">
        <f t="shared" si="11"/>
        <v>0</v>
      </c>
    </row>
    <row r="177" spans="1:18" ht="13" x14ac:dyDescent="0.3">
      <c r="A177" s="53"/>
      <c r="B177" s="54"/>
      <c r="C177" s="55"/>
      <c r="D177" s="56"/>
      <c r="E177" s="56"/>
      <c r="F177" s="57"/>
      <c r="G177" s="20"/>
      <c r="H177" s="19"/>
      <c r="I177" s="19"/>
      <c r="J177" s="19"/>
      <c r="K177" s="125">
        <f t="shared" si="8"/>
        <v>0</v>
      </c>
      <c r="L177" s="18"/>
      <c r="M177" s="17"/>
      <c r="N177" s="18"/>
      <c r="O177" s="17"/>
      <c r="P177" s="130">
        <f t="shared" si="9"/>
        <v>0</v>
      </c>
      <c r="Q177" s="130">
        <f t="shared" si="10"/>
        <v>0</v>
      </c>
      <c r="R177" s="131">
        <f t="shared" si="11"/>
        <v>0</v>
      </c>
    </row>
    <row r="178" spans="1:18" ht="13" x14ac:dyDescent="0.3">
      <c r="A178" s="53"/>
      <c r="B178" s="54"/>
      <c r="C178" s="55"/>
      <c r="D178" s="56"/>
      <c r="E178" s="56"/>
      <c r="F178" s="57"/>
      <c r="G178" s="20"/>
      <c r="H178" s="19"/>
      <c r="I178" s="19"/>
      <c r="J178" s="19"/>
      <c r="K178" s="125">
        <f t="shared" si="8"/>
        <v>0</v>
      </c>
      <c r="L178" s="18"/>
      <c r="M178" s="17"/>
      <c r="N178" s="18"/>
      <c r="O178" s="17"/>
      <c r="P178" s="130">
        <f t="shared" si="9"/>
        <v>0</v>
      </c>
      <c r="Q178" s="130">
        <f t="shared" si="10"/>
        <v>0</v>
      </c>
      <c r="R178" s="131">
        <f t="shared" si="11"/>
        <v>0</v>
      </c>
    </row>
    <row r="179" spans="1:18" ht="13" x14ac:dyDescent="0.3">
      <c r="A179" s="53"/>
      <c r="B179" s="54"/>
      <c r="C179" s="55"/>
      <c r="D179" s="56"/>
      <c r="E179" s="56"/>
      <c r="F179" s="57"/>
      <c r="G179" s="20"/>
      <c r="H179" s="19"/>
      <c r="I179" s="19"/>
      <c r="J179" s="19"/>
      <c r="K179" s="125">
        <f t="shared" ref="K179:K242" si="12">H179-I179-J179</f>
        <v>0</v>
      </c>
      <c r="L179" s="18"/>
      <c r="M179" s="17"/>
      <c r="N179" s="18"/>
      <c r="O179" s="17"/>
      <c r="P179" s="130">
        <f t="shared" si="9"/>
        <v>0</v>
      </c>
      <c r="Q179" s="130">
        <f t="shared" si="10"/>
        <v>0</v>
      </c>
      <c r="R179" s="131">
        <f t="shared" si="11"/>
        <v>0</v>
      </c>
    </row>
    <row r="180" spans="1:18" ht="13" x14ac:dyDescent="0.3">
      <c r="A180" s="53"/>
      <c r="B180" s="54"/>
      <c r="C180" s="55"/>
      <c r="D180" s="56"/>
      <c r="E180" s="56"/>
      <c r="F180" s="57"/>
      <c r="G180" s="20"/>
      <c r="H180" s="19"/>
      <c r="I180" s="19"/>
      <c r="J180" s="19"/>
      <c r="K180" s="125">
        <f t="shared" si="12"/>
        <v>0</v>
      </c>
      <c r="L180" s="18"/>
      <c r="M180" s="17"/>
      <c r="N180" s="18"/>
      <c r="O180" s="17"/>
      <c r="P180" s="130">
        <f t="shared" si="9"/>
        <v>0</v>
      </c>
      <c r="Q180" s="130">
        <f t="shared" si="10"/>
        <v>0</v>
      </c>
      <c r="R180" s="131">
        <f t="shared" si="11"/>
        <v>0</v>
      </c>
    </row>
    <row r="181" spans="1:18" ht="13" x14ac:dyDescent="0.3">
      <c r="A181" s="53"/>
      <c r="B181" s="54"/>
      <c r="C181" s="55"/>
      <c r="D181" s="56"/>
      <c r="E181" s="56"/>
      <c r="F181" s="57"/>
      <c r="G181" s="20"/>
      <c r="H181" s="19"/>
      <c r="I181" s="19"/>
      <c r="J181" s="19"/>
      <c r="K181" s="125">
        <f t="shared" si="12"/>
        <v>0</v>
      </c>
      <c r="L181" s="18"/>
      <c r="M181" s="17"/>
      <c r="N181" s="18"/>
      <c r="O181" s="17"/>
      <c r="P181" s="130">
        <f t="shared" si="9"/>
        <v>0</v>
      </c>
      <c r="Q181" s="130">
        <f t="shared" si="10"/>
        <v>0</v>
      </c>
      <c r="R181" s="131">
        <f t="shared" si="11"/>
        <v>0</v>
      </c>
    </row>
    <row r="182" spans="1:18" ht="13" x14ac:dyDescent="0.3">
      <c r="A182" s="53"/>
      <c r="B182" s="54"/>
      <c r="C182" s="55"/>
      <c r="D182" s="56"/>
      <c r="E182" s="56"/>
      <c r="F182" s="57"/>
      <c r="G182" s="20"/>
      <c r="H182" s="19"/>
      <c r="I182" s="19"/>
      <c r="J182" s="19"/>
      <c r="K182" s="125">
        <f t="shared" si="12"/>
        <v>0</v>
      </c>
      <c r="L182" s="18"/>
      <c r="M182" s="17"/>
      <c r="N182" s="18"/>
      <c r="O182" s="17"/>
      <c r="P182" s="130">
        <f t="shared" si="9"/>
        <v>0</v>
      </c>
      <c r="Q182" s="130">
        <f t="shared" si="10"/>
        <v>0</v>
      </c>
      <c r="R182" s="131">
        <f t="shared" si="11"/>
        <v>0</v>
      </c>
    </row>
    <row r="183" spans="1:18" ht="13" x14ac:dyDescent="0.3">
      <c r="A183" s="53"/>
      <c r="B183" s="54"/>
      <c r="C183" s="55"/>
      <c r="D183" s="56"/>
      <c r="E183" s="56"/>
      <c r="F183" s="57"/>
      <c r="G183" s="20"/>
      <c r="H183" s="19"/>
      <c r="I183" s="19"/>
      <c r="J183" s="19"/>
      <c r="K183" s="125">
        <f t="shared" si="12"/>
        <v>0</v>
      </c>
      <c r="L183" s="18"/>
      <c r="M183" s="17"/>
      <c r="N183" s="18"/>
      <c r="O183" s="17"/>
      <c r="P183" s="130">
        <f t="shared" si="9"/>
        <v>0</v>
      </c>
      <c r="Q183" s="130">
        <f t="shared" si="10"/>
        <v>0</v>
      </c>
      <c r="R183" s="131">
        <f t="shared" si="11"/>
        <v>0</v>
      </c>
    </row>
    <row r="184" spans="1:18" ht="13" x14ac:dyDescent="0.3">
      <c r="A184" s="53"/>
      <c r="B184" s="54"/>
      <c r="C184" s="55"/>
      <c r="D184" s="56"/>
      <c r="E184" s="56"/>
      <c r="F184" s="57"/>
      <c r="G184" s="20"/>
      <c r="H184" s="19"/>
      <c r="I184" s="19"/>
      <c r="J184" s="19"/>
      <c r="K184" s="125">
        <f t="shared" si="12"/>
        <v>0</v>
      </c>
      <c r="L184" s="18"/>
      <c r="M184" s="17"/>
      <c r="N184" s="18"/>
      <c r="O184" s="17"/>
      <c r="P184" s="130">
        <f t="shared" si="9"/>
        <v>0</v>
      </c>
      <c r="Q184" s="130">
        <f t="shared" si="10"/>
        <v>0</v>
      </c>
      <c r="R184" s="131">
        <f t="shared" si="11"/>
        <v>0</v>
      </c>
    </row>
    <row r="185" spans="1:18" ht="13" x14ac:dyDescent="0.3">
      <c r="A185" s="53"/>
      <c r="B185" s="54"/>
      <c r="C185" s="55"/>
      <c r="D185" s="56"/>
      <c r="E185" s="56"/>
      <c r="F185" s="57"/>
      <c r="G185" s="20"/>
      <c r="H185" s="19"/>
      <c r="I185" s="19"/>
      <c r="J185" s="19"/>
      <c r="K185" s="125">
        <f t="shared" si="12"/>
        <v>0</v>
      </c>
      <c r="L185" s="18"/>
      <c r="M185" s="17"/>
      <c r="N185" s="18"/>
      <c r="O185" s="17"/>
      <c r="P185" s="130">
        <f t="shared" si="9"/>
        <v>0</v>
      </c>
      <c r="Q185" s="130">
        <f t="shared" si="10"/>
        <v>0</v>
      </c>
      <c r="R185" s="131">
        <f t="shared" si="11"/>
        <v>0</v>
      </c>
    </row>
    <row r="186" spans="1:18" ht="13" x14ac:dyDescent="0.3">
      <c r="A186" s="53"/>
      <c r="B186" s="54"/>
      <c r="C186" s="55"/>
      <c r="D186" s="56"/>
      <c r="E186" s="56"/>
      <c r="F186" s="57"/>
      <c r="G186" s="20"/>
      <c r="H186" s="19"/>
      <c r="I186" s="19"/>
      <c r="J186" s="19"/>
      <c r="K186" s="125">
        <f t="shared" si="12"/>
        <v>0</v>
      </c>
      <c r="L186" s="18"/>
      <c r="M186" s="17"/>
      <c r="N186" s="18"/>
      <c r="O186" s="17"/>
      <c r="P186" s="130">
        <f t="shared" si="9"/>
        <v>0</v>
      </c>
      <c r="Q186" s="130">
        <f t="shared" si="10"/>
        <v>0</v>
      </c>
      <c r="R186" s="131">
        <f t="shared" si="11"/>
        <v>0</v>
      </c>
    </row>
    <row r="187" spans="1:18" ht="13" x14ac:dyDescent="0.3">
      <c r="A187" s="53"/>
      <c r="B187" s="54"/>
      <c r="C187" s="55"/>
      <c r="D187" s="56"/>
      <c r="E187" s="56"/>
      <c r="F187" s="57"/>
      <c r="G187" s="20"/>
      <c r="H187" s="19"/>
      <c r="I187" s="19"/>
      <c r="J187" s="19"/>
      <c r="K187" s="125">
        <f t="shared" si="12"/>
        <v>0</v>
      </c>
      <c r="L187" s="18"/>
      <c r="M187" s="17"/>
      <c r="N187" s="18"/>
      <c r="O187" s="17"/>
      <c r="P187" s="130">
        <f t="shared" si="9"/>
        <v>0</v>
      </c>
      <c r="Q187" s="130">
        <f t="shared" si="10"/>
        <v>0</v>
      </c>
      <c r="R187" s="131">
        <f t="shared" si="11"/>
        <v>0</v>
      </c>
    </row>
    <row r="188" spans="1:18" ht="13" x14ac:dyDescent="0.3">
      <c r="A188" s="53"/>
      <c r="B188" s="54"/>
      <c r="C188" s="55"/>
      <c r="D188" s="56"/>
      <c r="E188" s="56"/>
      <c r="F188" s="57"/>
      <c r="G188" s="20"/>
      <c r="H188" s="19"/>
      <c r="I188" s="19"/>
      <c r="J188" s="19"/>
      <c r="K188" s="125">
        <f t="shared" si="12"/>
        <v>0</v>
      </c>
      <c r="L188" s="18"/>
      <c r="M188" s="17"/>
      <c r="N188" s="18"/>
      <c r="O188" s="17"/>
      <c r="P188" s="130">
        <f t="shared" si="9"/>
        <v>0</v>
      </c>
      <c r="Q188" s="130">
        <f t="shared" si="10"/>
        <v>0</v>
      </c>
      <c r="R188" s="131">
        <f t="shared" si="11"/>
        <v>0</v>
      </c>
    </row>
    <row r="189" spans="1:18" ht="13" x14ac:dyDescent="0.3">
      <c r="A189" s="53"/>
      <c r="B189" s="54"/>
      <c r="C189" s="55"/>
      <c r="D189" s="56"/>
      <c r="E189" s="56"/>
      <c r="F189" s="57"/>
      <c r="G189" s="20"/>
      <c r="H189" s="19"/>
      <c r="I189" s="19"/>
      <c r="J189" s="19"/>
      <c r="K189" s="125">
        <f t="shared" si="12"/>
        <v>0</v>
      </c>
      <c r="L189" s="18"/>
      <c r="M189" s="17"/>
      <c r="N189" s="18"/>
      <c r="O189" s="17"/>
      <c r="P189" s="130">
        <f t="shared" si="9"/>
        <v>0</v>
      </c>
      <c r="Q189" s="130">
        <f t="shared" si="10"/>
        <v>0</v>
      </c>
      <c r="R189" s="131">
        <f t="shared" si="11"/>
        <v>0</v>
      </c>
    </row>
    <row r="190" spans="1:18" ht="13" x14ac:dyDescent="0.3">
      <c r="A190" s="53"/>
      <c r="B190" s="54"/>
      <c r="C190" s="55"/>
      <c r="D190" s="56"/>
      <c r="E190" s="56"/>
      <c r="F190" s="57"/>
      <c r="G190" s="20"/>
      <c r="H190" s="19"/>
      <c r="I190" s="19"/>
      <c r="J190" s="19"/>
      <c r="K190" s="125">
        <f t="shared" si="12"/>
        <v>0</v>
      </c>
      <c r="L190" s="18"/>
      <c r="M190" s="17"/>
      <c r="N190" s="18"/>
      <c r="O190" s="17"/>
      <c r="P190" s="130">
        <f t="shared" si="9"/>
        <v>0</v>
      </c>
      <c r="Q190" s="130">
        <f t="shared" si="10"/>
        <v>0</v>
      </c>
      <c r="R190" s="131">
        <f t="shared" si="11"/>
        <v>0</v>
      </c>
    </row>
    <row r="191" spans="1:18" ht="13" x14ac:dyDescent="0.3">
      <c r="A191" s="53"/>
      <c r="B191" s="54"/>
      <c r="C191" s="55"/>
      <c r="D191" s="56"/>
      <c r="E191" s="56"/>
      <c r="F191" s="57"/>
      <c r="G191" s="20"/>
      <c r="H191" s="19"/>
      <c r="I191" s="19"/>
      <c r="J191" s="19"/>
      <c r="K191" s="125">
        <f t="shared" si="12"/>
        <v>0</v>
      </c>
      <c r="L191" s="18"/>
      <c r="M191" s="17"/>
      <c r="N191" s="18"/>
      <c r="O191" s="17"/>
      <c r="P191" s="130">
        <f t="shared" si="9"/>
        <v>0</v>
      </c>
      <c r="Q191" s="130">
        <f t="shared" si="10"/>
        <v>0</v>
      </c>
      <c r="R191" s="131">
        <f t="shared" si="11"/>
        <v>0</v>
      </c>
    </row>
    <row r="192" spans="1:18" ht="13" x14ac:dyDescent="0.3">
      <c r="A192" s="53"/>
      <c r="B192" s="54"/>
      <c r="C192" s="55"/>
      <c r="D192" s="56"/>
      <c r="E192" s="56"/>
      <c r="F192" s="57"/>
      <c r="G192" s="20"/>
      <c r="H192" s="19"/>
      <c r="I192" s="19"/>
      <c r="J192" s="19"/>
      <c r="K192" s="125">
        <f t="shared" si="12"/>
        <v>0</v>
      </c>
      <c r="L192" s="18"/>
      <c r="M192" s="17"/>
      <c r="N192" s="18"/>
      <c r="O192" s="17"/>
      <c r="P192" s="130">
        <f t="shared" si="9"/>
        <v>0</v>
      </c>
      <c r="Q192" s="130">
        <f t="shared" si="10"/>
        <v>0</v>
      </c>
      <c r="R192" s="131">
        <f t="shared" si="11"/>
        <v>0</v>
      </c>
    </row>
    <row r="193" spans="1:18" ht="13" x14ac:dyDescent="0.3">
      <c r="A193" s="53"/>
      <c r="B193" s="54"/>
      <c r="C193" s="55"/>
      <c r="D193" s="56"/>
      <c r="E193" s="56"/>
      <c r="F193" s="57"/>
      <c r="G193" s="20"/>
      <c r="H193" s="19"/>
      <c r="I193" s="19"/>
      <c r="J193" s="19"/>
      <c r="K193" s="125">
        <f t="shared" si="12"/>
        <v>0</v>
      </c>
      <c r="L193" s="18"/>
      <c r="M193" s="17"/>
      <c r="N193" s="18"/>
      <c r="O193" s="17"/>
      <c r="P193" s="130">
        <f t="shared" si="9"/>
        <v>0</v>
      </c>
      <c r="Q193" s="130">
        <f t="shared" si="10"/>
        <v>0</v>
      </c>
      <c r="R193" s="131">
        <f t="shared" si="11"/>
        <v>0</v>
      </c>
    </row>
    <row r="194" spans="1:18" ht="13" x14ac:dyDescent="0.3">
      <c r="A194" s="53"/>
      <c r="B194" s="54"/>
      <c r="C194" s="55"/>
      <c r="D194" s="56"/>
      <c r="E194" s="56"/>
      <c r="F194" s="57"/>
      <c r="G194" s="20"/>
      <c r="H194" s="19"/>
      <c r="I194" s="19"/>
      <c r="J194" s="19"/>
      <c r="K194" s="125">
        <f t="shared" si="12"/>
        <v>0</v>
      </c>
      <c r="L194" s="18"/>
      <c r="M194" s="17"/>
      <c r="N194" s="18"/>
      <c r="O194" s="17"/>
      <c r="P194" s="130">
        <f t="shared" si="9"/>
        <v>0</v>
      </c>
      <c r="Q194" s="130">
        <f t="shared" si="10"/>
        <v>0</v>
      </c>
      <c r="R194" s="131">
        <f t="shared" si="11"/>
        <v>0</v>
      </c>
    </row>
    <row r="195" spans="1:18" ht="13" x14ac:dyDescent="0.3">
      <c r="A195" s="53"/>
      <c r="B195" s="54"/>
      <c r="C195" s="55"/>
      <c r="D195" s="56"/>
      <c r="E195" s="56"/>
      <c r="F195" s="57"/>
      <c r="G195" s="20"/>
      <c r="H195" s="19"/>
      <c r="I195" s="19"/>
      <c r="J195" s="19"/>
      <c r="K195" s="125">
        <f t="shared" si="12"/>
        <v>0</v>
      </c>
      <c r="L195" s="18"/>
      <c r="M195" s="17"/>
      <c r="N195" s="18"/>
      <c r="O195" s="17"/>
      <c r="P195" s="130">
        <f t="shared" si="9"/>
        <v>0</v>
      </c>
      <c r="Q195" s="130">
        <f t="shared" si="10"/>
        <v>0</v>
      </c>
      <c r="R195" s="131">
        <f t="shared" si="11"/>
        <v>0</v>
      </c>
    </row>
    <row r="196" spans="1:18" ht="13" x14ac:dyDescent="0.3">
      <c r="A196" s="53"/>
      <c r="B196" s="54"/>
      <c r="C196" s="55"/>
      <c r="D196" s="56"/>
      <c r="E196" s="56"/>
      <c r="F196" s="57"/>
      <c r="G196" s="20"/>
      <c r="H196" s="19"/>
      <c r="I196" s="19"/>
      <c r="J196" s="19"/>
      <c r="K196" s="125">
        <f t="shared" si="12"/>
        <v>0</v>
      </c>
      <c r="L196" s="18"/>
      <c r="M196" s="17"/>
      <c r="N196" s="18"/>
      <c r="O196" s="17"/>
      <c r="P196" s="130">
        <f t="shared" si="9"/>
        <v>0</v>
      </c>
      <c r="Q196" s="130">
        <f t="shared" si="10"/>
        <v>0</v>
      </c>
      <c r="R196" s="131">
        <f t="shared" si="11"/>
        <v>0</v>
      </c>
    </row>
    <row r="197" spans="1:18" ht="13" x14ac:dyDescent="0.3">
      <c r="A197" s="53"/>
      <c r="B197" s="54"/>
      <c r="C197" s="55"/>
      <c r="D197" s="56"/>
      <c r="E197" s="56"/>
      <c r="F197" s="57"/>
      <c r="G197" s="20"/>
      <c r="H197" s="19"/>
      <c r="I197" s="19"/>
      <c r="J197" s="19"/>
      <c r="K197" s="125">
        <f t="shared" si="12"/>
        <v>0</v>
      </c>
      <c r="L197" s="18"/>
      <c r="M197" s="17"/>
      <c r="N197" s="18"/>
      <c r="O197" s="17"/>
      <c r="P197" s="130">
        <f t="shared" si="9"/>
        <v>0</v>
      </c>
      <c r="Q197" s="130">
        <f t="shared" si="10"/>
        <v>0</v>
      </c>
      <c r="R197" s="131">
        <f t="shared" si="11"/>
        <v>0</v>
      </c>
    </row>
    <row r="198" spans="1:18" ht="13" x14ac:dyDescent="0.3">
      <c r="A198" s="53"/>
      <c r="B198" s="54"/>
      <c r="C198" s="55"/>
      <c r="D198" s="56"/>
      <c r="E198" s="56"/>
      <c r="F198" s="57"/>
      <c r="G198" s="20"/>
      <c r="H198" s="19"/>
      <c r="I198" s="19"/>
      <c r="J198" s="19"/>
      <c r="K198" s="125">
        <f t="shared" si="12"/>
        <v>0</v>
      </c>
      <c r="L198" s="18"/>
      <c r="M198" s="17"/>
      <c r="N198" s="18"/>
      <c r="O198" s="17"/>
      <c r="P198" s="130">
        <f t="shared" si="9"/>
        <v>0</v>
      </c>
      <c r="Q198" s="130">
        <f t="shared" si="10"/>
        <v>0</v>
      </c>
      <c r="R198" s="131">
        <f t="shared" si="11"/>
        <v>0</v>
      </c>
    </row>
    <row r="199" spans="1:18" ht="13" x14ac:dyDescent="0.3">
      <c r="A199" s="53"/>
      <c r="B199" s="54"/>
      <c r="C199" s="55"/>
      <c r="D199" s="56"/>
      <c r="E199" s="56"/>
      <c r="F199" s="57"/>
      <c r="G199" s="20"/>
      <c r="H199" s="19"/>
      <c r="I199" s="19"/>
      <c r="J199" s="19"/>
      <c r="K199" s="125">
        <f t="shared" si="12"/>
        <v>0</v>
      </c>
      <c r="L199" s="18"/>
      <c r="M199" s="17"/>
      <c r="N199" s="18"/>
      <c r="O199" s="17"/>
      <c r="P199" s="130">
        <f t="shared" si="9"/>
        <v>0</v>
      </c>
      <c r="Q199" s="130">
        <f t="shared" si="10"/>
        <v>0</v>
      </c>
      <c r="R199" s="131">
        <f t="shared" si="11"/>
        <v>0</v>
      </c>
    </row>
    <row r="200" spans="1:18" ht="13" x14ac:dyDescent="0.3">
      <c r="A200" s="53"/>
      <c r="B200" s="54"/>
      <c r="C200" s="55"/>
      <c r="D200" s="56"/>
      <c r="E200" s="56"/>
      <c r="F200" s="57"/>
      <c r="G200" s="20"/>
      <c r="H200" s="19"/>
      <c r="I200" s="19"/>
      <c r="J200" s="19"/>
      <c r="K200" s="125">
        <f t="shared" si="12"/>
        <v>0</v>
      </c>
      <c r="L200" s="18"/>
      <c r="M200" s="17"/>
      <c r="N200" s="18"/>
      <c r="O200" s="17"/>
      <c r="P200" s="130">
        <f t="shared" si="9"/>
        <v>0</v>
      </c>
      <c r="Q200" s="130">
        <f t="shared" si="10"/>
        <v>0</v>
      </c>
      <c r="R200" s="131">
        <f t="shared" si="11"/>
        <v>0</v>
      </c>
    </row>
    <row r="201" spans="1:18" ht="13" x14ac:dyDescent="0.3">
      <c r="A201" s="53"/>
      <c r="B201" s="54"/>
      <c r="C201" s="55"/>
      <c r="D201" s="56"/>
      <c r="E201" s="56"/>
      <c r="F201" s="57"/>
      <c r="G201" s="20"/>
      <c r="H201" s="19"/>
      <c r="I201" s="19"/>
      <c r="J201" s="19"/>
      <c r="K201" s="125">
        <f t="shared" si="12"/>
        <v>0</v>
      </c>
      <c r="L201" s="18"/>
      <c r="M201" s="17"/>
      <c r="N201" s="18"/>
      <c r="O201" s="17"/>
      <c r="P201" s="130">
        <f t="shared" si="9"/>
        <v>0</v>
      </c>
      <c r="Q201" s="130">
        <f t="shared" si="10"/>
        <v>0</v>
      </c>
      <c r="R201" s="131">
        <f t="shared" si="11"/>
        <v>0</v>
      </c>
    </row>
    <row r="202" spans="1:18" ht="13" x14ac:dyDescent="0.3">
      <c r="A202" s="53"/>
      <c r="B202" s="54"/>
      <c r="C202" s="55"/>
      <c r="D202" s="56"/>
      <c r="E202" s="56"/>
      <c r="F202" s="57"/>
      <c r="G202" s="20"/>
      <c r="H202" s="19"/>
      <c r="I202" s="19"/>
      <c r="J202" s="19"/>
      <c r="K202" s="125">
        <f t="shared" si="12"/>
        <v>0</v>
      </c>
      <c r="L202" s="18"/>
      <c r="M202" s="17"/>
      <c r="N202" s="18"/>
      <c r="O202" s="17"/>
      <c r="P202" s="130">
        <f t="shared" si="9"/>
        <v>0</v>
      </c>
      <c r="Q202" s="130">
        <f t="shared" si="10"/>
        <v>0</v>
      </c>
      <c r="R202" s="131">
        <f t="shared" si="11"/>
        <v>0</v>
      </c>
    </row>
    <row r="203" spans="1:18" ht="13" x14ac:dyDescent="0.3">
      <c r="A203" s="53"/>
      <c r="B203" s="54"/>
      <c r="C203" s="55"/>
      <c r="D203" s="56"/>
      <c r="E203" s="56"/>
      <c r="F203" s="57"/>
      <c r="G203" s="20"/>
      <c r="H203" s="19"/>
      <c r="I203" s="19"/>
      <c r="J203" s="19"/>
      <c r="K203" s="125">
        <f t="shared" si="12"/>
        <v>0</v>
      </c>
      <c r="L203" s="18"/>
      <c r="M203" s="17"/>
      <c r="N203" s="18"/>
      <c r="O203" s="17"/>
      <c r="P203" s="130">
        <f t="shared" si="9"/>
        <v>0</v>
      </c>
      <c r="Q203" s="130">
        <f t="shared" si="10"/>
        <v>0</v>
      </c>
      <c r="R203" s="131">
        <f t="shared" si="11"/>
        <v>0</v>
      </c>
    </row>
    <row r="204" spans="1:18" ht="13" x14ac:dyDescent="0.3">
      <c r="A204" s="53"/>
      <c r="B204" s="54"/>
      <c r="C204" s="55"/>
      <c r="D204" s="56"/>
      <c r="E204" s="56"/>
      <c r="F204" s="57"/>
      <c r="G204" s="20"/>
      <c r="H204" s="19"/>
      <c r="I204" s="19"/>
      <c r="J204" s="19"/>
      <c r="K204" s="125">
        <f t="shared" si="12"/>
        <v>0</v>
      </c>
      <c r="L204" s="18"/>
      <c r="M204" s="17"/>
      <c r="N204" s="18"/>
      <c r="O204" s="17"/>
      <c r="P204" s="130">
        <f t="shared" si="9"/>
        <v>0</v>
      </c>
      <c r="Q204" s="130">
        <f t="shared" si="10"/>
        <v>0</v>
      </c>
      <c r="R204" s="131">
        <f t="shared" si="11"/>
        <v>0</v>
      </c>
    </row>
    <row r="205" spans="1:18" ht="13" x14ac:dyDescent="0.3">
      <c r="A205" s="53"/>
      <c r="B205" s="54"/>
      <c r="C205" s="55"/>
      <c r="D205" s="56"/>
      <c r="E205" s="56"/>
      <c r="F205" s="57"/>
      <c r="G205" s="20"/>
      <c r="H205" s="19"/>
      <c r="I205" s="19"/>
      <c r="J205" s="19"/>
      <c r="K205" s="125">
        <f t="shared" si="12"/>
        <v>0</v>
      </c>
      <c r="L205" s="18"/>
      <c r="M205" s="17"/>
      <c r="N205" s="18"/>
      <c r="O205" s="17"/>
      <c r="P205" s="130">
        <f t="shared" si="9"/>
        <v>0</v>
      </c>
      <c r="Q205" s="130">
        <f t="shared" si="10"/>
        <v>0</v>
      </c>
      <c r="R205" s="131">
        <f t="shared" si="11"/>
        <v>0</v>
      </c>
    </row>
    <row r="206" spans="1:18" ht="13" x14ac:dyDescent="0.3">
      <c r="A206" s="53"/>
      <c r="B206" s="54"/>
      <c r="C206" s="55"/>
      <c r="D206" s="56"/>
      <c r="E206" s="56"/>
      <c r="F206" s="57"/>
      <c r="G206" s="20"/>
      <c r="H206" s="19"/>
      <c r="I206" s="19"/>
      <c r="J206" s="19"/>
      <c r="K206" s="125">
        <f t="shared" si="12"/>
        <v>0</v>
      </c>
      <c r="L206" s="18"/>
      <c r="M206" s="17"/>
      <c r="N206" s="18"/>
      <c r="O206" s="17"/>
      <c r="P206" s="130">
        <f t="shared" si="9"/>
        <v>0</v>
      </c>
      <c r="Q206" s="130">
        <f t="shared" si="10"/>
        <v>0</v>
      </c>
      <c r="R206" s="131">
        <f t="shared" si="11"/>
        <v>0</v>
      </c>
    </row>
    <row r="207" spans="1:18" ht="13" x14ac:dyDescent="0.3">
      <c r="A207" s="53"/>
      <c r="B207" s="54"/>
      <c r="C207" s="55"/>
      <c r="D207" s="56"/>
      <c r="E207" s="56"/>
      <c r="F207" s="57"/>
      <c r="G207" s="20"/>
      <c r="H207" s="19"/>
      <c r="I207" s="19"/>
      <c r="J207" s="19"/>
      <c r="K207" s="125">
        <f t="shared" si="12"/>
        <v>0</v>
      </c>
      <c r="L207" s="18"/>
      <c r="M207" s="17"/>
      <c r="N207" s="18"/>
      <c r="O207" s="17"/>
      <c r="P207" s="130">
        <f t="shared" si="9"/>
        <v>0</v>
      </c>
      <c r="Q207" s="130">
        <f t="shared" si="10"/>
        <v>0</v>
      </c>
      <c r="R207" s="131">
        <f t="shared" si="11"/>
        <v>0</v>
      </c>
    </row>
    <row r="208" spans="1:18" ht="13" x14ac:dyDescent="0.3">
      <c r="A208" s="53"/>
      <c r="B208" s="54"/>
      <c r="C208" s="55"/>
      <c r="D208" s="56"/>
      <c r="E208" s="56"/>
      <c r="F208" s="57"/>
      <c r="G208" s="20"/>
      <c r="H208" s="19"/>
      <c r="I208" s="19"/>
      <c r="J208" s="19"/>
      <c r="K208" s="125">
        <f t="shared" si="12"/>
        <v>0</v>
      </c>
      <c r="L208" s="18"/>
      <c r="M208" s="17"/>
      <c r="N208" s="18"/>
      <c r="O208" s="17"/>
      <c r="P208" s="130">
        <f t="shared" si="9"/>
        <v>0</v>
      </c>
      <c r="Q208" s="130">
        <f t="shared" si="10"/>
        <v>0</v>
      </c>
      <c r="R208" s="131">
        <f t="shared" si="11"/>
        <v>0</v>
      </c>
    </row>
    <row r="209" spans="1:18" ht="13" x14ac:dyDescent="0.3">
      <c r="A209" s="53"/>
      <c r="B209" s="54"/>
      <c r="C209" s="55"/>
      <c r="D209" s="56"/>
      <c r="E209" s="56"/>
      <c r="F209" s="57"/>
      <c r="G209" s="20"/>
      <c r="H209" s="19"/>
      <c r="I209" s="19"/>
      <c r="J209" s="19"/>
      <c r="K209" s="125">
        <f t="shared" si="12"/>
        <v>0</v>
      </c>
      <c r="L209" s="18"/>
      <c r="M209" s="17"/>
      <c r="N209" s="18"/>
      <c r="O209" s="17"/>
      <c r="P209" s="130">
        <f t="shared" si="9"/>
        <v>0</v>
      </c>
      <c r="Q209" s="130">
        <f t="shared" si="10"/>
        <v>0</v>
      </c>
      <c r="R209" s="131">
        <f t="shared" si="11"/>
        <v>0</v>
      </c>
    </row>
    <row r="210" spans="1:18" ht="13" x14ac:dyDescent="0.3">
      <c r="A210" s="53"/>
      <c r="B210" s="54"/>
      <c r="C210" s="55"/>
      <c r="D210" s="56"/>
      <c r="E210" s="56"/>
      <c r="F210" s="57"/>
      <c r="G210" s="20"/>
      <c r="H210" s="19"/>
      <c r="I210" s="19"/>
      <c r="J210" s="19"/>
      <c r="K210" s="125">
        <f t="shared" si="12"/>
        <v>0</v>
      </c>
      <c r="L210" s="18"/>
      <c r="M210" s="17"/>
      <c r="N210" s="18"/>
      <c r="O210" s="17"/>
      <c r="P210" s="130">
        <f t="shared" ref="P210:P273" si="13">MROUND(L210*D210*1,0.05)</f>
        <v>0</v>
      </c>
      <c r="Q210" s="130">
        <f t="shared" ref="Q210:Q273" si="14">IFERROR(MROUND(N210*K210/G210,0.05),0)</f>
        <v>0</v>
      </c>
      <c r="R210" s="131">
        <f t="shared" ref="R210:R273" si="15">IFERROR(MROUND((G210-L210-N210)*K210/G210,0.05),0)</f>
        <v>0</v>
      </c>
    </row>
    <row r="211" spans="1:18" ht="13" x14ac:dyDescent="0.3">
      <c r="A211" s="53"/>
      <c r="B211" s="54"/>
      <c r="C211" s="55"/>
      <c r="D211" s="56"/>
      <c r="E211" s="56"/>
      <c r="F211" s="57"/>
      <c r="G211" s="20"/>
      <c r="H211" s="19"/>
      <c r="I211" s="19"/>
      <c r="J211" s="19"/>
      <c r="K211" s="125">
        <f t="shared" si="12"/>
        <v>0</v>
      </c>
      <c r="L211" s="18"/>
      <c r="M211" s="17"/>
      <c r="N211" s="18"/>
      <c r="O211" s="17"/>
      <c r="P211" s="130">
        <f t="shared" si="13"/>
        <v>0</v>
      </c>
      <c r="Q211" s="130">
        <f t="shared" si="14"/>
        <v>0</v>
      </c>
      <c r="R211" s="131">
        <f t="shared" si="15"/>
        <v>0</v>
      </c>
    </row>
    <row r="212" spans="1:18" ht="13" x14ac:dyDescent="0.3">
      <c r="A212" s="53"/>
      <c r="B212" s="54"/>
      <c r="C212" s="55"/>
      <c r="D212" s="56"/>
      <c r="E212" s="56"/>
      <c r="F212" s="57"/>
      <c r="G212" s="20"/>
      <c r="H212" s="19"/>
      <c r="I212" s="19"/>
      <c r="J212" s="19"/>
      <c r="K212" s="125">
        <f t="shared" si="12"/>
        <v>0</v>
      </c>
      <c r="L212" s="18"/>
      <c r="M212" s="17"/>
      <c r="N212" s="18"/>
      <c r="O212" s="17"/>
      <c r="P212" s="130">
        <f t="shared" si="13"/>
        <v>0</v>
      </c>
      <c r="Q212" s="130">
        <f t="shared" si="14"/>
        <v>0</v>
      </c>
      <c r="R212" s="131">
        <f t="shared" si="15"/>
        <v>0</v>
      </c>
    </row>
    <row r="213" spans="1:18" ht="13" x14ac:dyDescent="0.3">
      <c r="A213" s="53"/>
      <c r="B213" s="54"/>
      <c r="C213" s="55"/>
      <c r="D213" s="56"/>
      <c r="E213" s="56"/>
      <c r="F213" s="57"/>
      <c r="G213" s="20"/>
      <c r="H213" s="19"/>
      <c r="I213" s="19"/>
      <c r="J213" s="19"/>
      <c r="K213" s="125">
        <f t="shared" si="12"/>
        <v>0</v>
      </c>
      <c r="L213" s="18"/>
      <c r="M213" s="17"/>
      <c r="N213" s="18"/>
      <c r="O213" s="17"/>
      <c r="P213" s="130">
        <f t="shared" si="13"/>
        <v>0</v>
      </c>
      <c r="Q213" s="130">
        <f t="shared" si="14"/>
        <v>0</v>
      </c>
      <c r="R213" s="131">
        <f t="shared" si="15"/>
        <v>0</v>
      </c>
    </row>
    <row r="214" spans="1:18" ht="13" x14ac:dyDescent="0.3">
      <c r="A214" s="53"/>
      <c r="B214" s="54"/>
      <c r="C214" s="55"/>
      <c r="D214" s="56"/>
      <c r="E214" s="56"/>
      <c r="F214" s="57"/>
      <c r="G214" s="20"/>
      <c r="H214" s="19"/>
      <c r="I214" s="19"/>
      <c r="J214" s="19"/>
      <c r="K214" s="125">
        <f t="shared" si="12"/>
        <v>0</v>
      </c>
      <c r="L214" s="18"/>
      <c r="M214" s="17"/>
      <c r="N214" s="18"/>
      <c r="O214" s="17"/>
      <c r="P214" s="130">
        <f t="shared" si="13"/>
        <v>0</v>
      </c>
      <c r="Q214" s="130">
        <f t="shared" si="14"/>
        <v>0</v>
      </c>
      <c r="R214" s="131">
        <f t="shared" si="15"/>
        <v>0</v>
      </c>
    </row>
    <row r="215" spans="1:18" ht="13" x14ac:dyDescent="0.3">
      <c r="A215" s="53"/>
      <c r="B215" s="54"/>
      <c r="C215" s="55"/>
      <c r="D215" s="56"/>
      <c r="E215" s="56"/>
      <c r="F215" s="57"/>
      <c r="G215" s="20"/>
      <c r="H215" s="19"/>
      <c r="I215" s="19"/>
      <c r="J215" s="19"/>
      <c r="K215" s="125">
        <f t="shared" si="12"/>
        <v>0</v>
      </c>
      <c r="L215" s="18"/>
      <c r="M215" s="17"/>
      <c r="N215" s="18"/>
      <c r="O215" s="17"/>
      <c r="P215" s="130">
        <f t="shared" si="13"/>
        <v>0</v>
      </c>
      <c r="Q215" s="130">
        <f t="shared" si="14"/>
        <v>0</v>
      </c>
      <c r="R215" s="131">
        <f t="shared" si="15"/>
        <v>0</v>
      </c>
    </row>
    <row r="216" spans="1:18" ht="13" x14ac:dyDescent="0.3">
      <c r="A216" s="53"/>
      <c r="B216" s="54"/>
      <c r="C216" s="55"/>
      <c r="D216" s="56"/>
      <c r="E216" s="56"/>
      <c r="F216" s="57"/>
      <c r="G216" s="20"/>
      <c r="H216" s="19"/>
      <c r="I216" s="19"/>
      <c r="J216" s="19"/>
      <c r="K216" s="125">
        <f t="shared" si="12"/>
        <v>0</v>
      </c>
      <c r="L216" s="18"/>
      <c r="M216" s="17"/>
      <c r="N216" s="18"/>
      <c r="O216" s="17"/>
      <c r="P216" s="130">
        <f t="shared" si="13"/>
        <v>0</v>
      </c>
      <c r="Q216" s="130">
        <f t="shared" si="14"/>
        <v>0</v>
      </c>
      <c r="R216" s="131">
        <f t="shared" si="15"/>
        <v>0</v>
      </c>
    </row>
    <row r="217" spans="1:18" ht="13" x14ac:dyDescent="0.3">
      <c r="A217" s="53"/>
      <c r="B217" s="54"/>
      <c r="C217" s="55"/>
      <c r="D217" s="56"/>
      <c r="E217" s="56"/>
      <c r="F217" s="57"/>
      <c r="G217" s="20"/>
      <c r="H217" s="19"/>
      <c r="I217" s="19"/>
      <c r="J217" s="19"/>
      <c r="K217" s="125">
        <f t="shared" si="12"/>
        <v>0</v>
      </c>
      <c r="L217" s="18"/>
      <c r="M217" s="17"/>
      <c r="N217" s="18"/>
      <c r="O217" s="17"/>
      <c r="P217" s="130">
        <f t="shared" si="13"/>
        <v>0</v>
      </c>
      <c r="Q217" s="130">
        <f t="shared" si="14"/>
        <v>0</v>
      </c>
      <c r="R217" s="131">
        <f t="shared" si="15"/>
        <v>0</v>
      </c>
    </row>
    <row r="218" spans="1:18" ht="13" x14ac:dyDescent="0.3">
      <c r="A218" s="53"/>
      <c r="B218" s="54"/>
      <c r="C218" s="55"/>
      <c r="D218" s="56"/>
      <c r="E218" s="56"/>
      <c r="F218" s="57"/>
      <c r="G218" s="20"/>
      <c r="H218" s="19"/>
      <c r="I218" s="19"/>
      <c r="J218" s="19"/>
      <c r="K218" s="125">
        <f t="shared" si="12"/>
        <v>0</v>
      </c>
      <c r="L218" s="18"/>
      <c r="M218" s="17"/>
      <c r="N218" s="18"/>
      <c r="O218" s="17"/>
      <c r="P218" s="130">
        <f t="shared" si="13"/>
        <v>0</v>
      </c>
      <c r="Q218" s="130">
        <f t="shared" si="14"/>
        <v>0</v>
      </c>
      <c r="R218" s="131">
        <f t="shared" si="15"/>
        <v>0</v>
      </c>
    </row>
    <row r="219" spans="1:18" ht="13" x14ac:dyDescent="0.3">
      <c r="A219" s="53"/>
      <c r="B219" s="54"/>
      <c r="C219" s="55"/>
      <c r="D219" s="56"/>
      <c r="E219" s="56"/>
      <c r="F219" s="57"/>
      <c r="G219" s="20"/>
      <c r="H219" s="19"/>
      <c r="I219" s="19"/>
      <c r="J219" s="19"/>
      <c r="K219" s="125">
        <f t="shared" si="12"/>
        <v>0</v>
      </c>
      <c r="L219" s="18"/>
      <c r="M219" s="17"/>
      <c r="N219" s="18"/>
      <c r="O219" s="17"/>
      <c r="P219" s="130">
        <f t="shared" si="13"/>
        <v>0</v>
      </c>
      <c r="Q219" s="130">
        <f t="shared" si="14"/>
        <v>0</v>
      </c>
      <c r="R219" s="131">
        <f t="shared" si="15"/>
        <v>0</v>
      </c>
    </row>
    <row r="220" spans="1:18" ht="13" x14ac:dyDescent="0.3">
      <c r="A220" s="53"/>
      <c r="B220" s="54"/>
      <c r="C220" s="55"/>
      <c r="D220" s="56"/>
      <c r="E220" s="56"/>
      <c r="F220" s="57"/>
      <c r="G220" s="20"/>
      <c r="H220" s="19"/>
      <c r="I220" s="19"/>
      <c r="J220" s="19"/>
      <c r="K220" s="125">
        <f t="shared" si="12"/>
        <v>0</v>
      </c>
      <c r="L220" s="18"/>
      <c r="M220" s="17"/>
      <c r="N220" s="18"/>
      <c r="O220" s="17"/>
      <c r="P220" s="130">
        <f t="shared" si="13"/>
        <v>0</v>
      </c>
      <c r="Q220" s="130">
        <f t="shared" si="14"/>
        <v>0</v>
      </c>
      <c r="R220" s="131">
        <f t="shared" si="15"/>
        <v>0</v>
      </c>
    </row>
    <row r="221" spans="1:18" ht="13" x14ac:dyDescent="0.3">
      <c r="A221" s="53"/>
      <c r="B221" s="54"/>
      <c r="C221" s="55"/>
      <c r="D221" s="56"/>
      <c r="E221" s="56"/>
      <c r="F221" s="57"/>
      <c r="G221" s="20"/>
      <c r="H221" s="19"/>
      <c r="I221" s="19"/>
      <c r="J221" s="19"/>
      <c r="K221" s="125">
        <f t="shared" si="12"/>
        <v>0</v>
      </c>
      <c r="L221" s="18"/>
      <c r="M221" s="17"/>
      <c r="N221" s="18"/>
      <c r="O221" s="17"/>
      <c r="P221" s="130">
        <f t="shared" si="13"/>
        <v>0</v>
      </c>
      <c r="Q221" s="130">
        <f t="shared" si="14"/>
        <v>0</v>
      </c>
      <c r="R221" s="131">
        <f t="shared" si="15"/>
        <v>0</v>
      </c>
    </row>
    <row r="222" spans="1:18" ht="13" x14ac:dyDescent="0.3">
      <c r="A222" s="53"/>
      <c r="B222" s="54"/>
      <c r="C222" s="55"/>
      <c r="D222" s="56"/>
      <c r="E222" s="56"/>
      <c r="F222" s="57"/>
      <c r="G222" s="20"/>
      <c r="H222" s="19"/>
      <c r="I222" s="19"/>
      <c r="J222" s="19"/>
      <c r="K222" s="125">
        <f t="shared" si="12"/>
        <v>0</v>
      </c>
      <c r="L222" s="18"/>
      <c r="M222" s="17"/>
      <c r="N222" s="18"/>
      <c r="O222" s="17"/>
      <c r="P222" s="130">
        <f t="shared" si="13"/>
        <v>0</v>
      </c>
      <c r="Q222" s="130">
        <f t="shared" si="14"/>
        <v>0</v>
      </c>
      <c r="R222" s="131">
        <f t="shared" si="15"/>
        <v>0</v>
      </c>
    </row>
    <row r="223" spans="1:18" ht="13" x14ac:dyDescent="0.3">
      <c r="A223" s="53"/>
      <c r="B223" s="54"/>
      <c r="C223" s="55"/>
      <c r="D223" s="56"/>
      <c r="E223" s="56"/>
      <c r="F223" s="57"/>
      <c r="G223" s="20"/>
      <c r="H223" s="19"/>
      <c r="I223" s="19"/>
      <c r="J223" s="19"/>
      <c r="K223" s="125">
        <f t="shared" si="12"/>
        <v>0</v>
      </c>
      <c r="L223" s="18"/>
      <c r="M223" s="17"/>
      <c r="N223" s="18"/>
      <c r="O223" s="17"/>
      <c r="P223" s="130">
        <f t="shared" si="13"/>
        <v>0</v>
      </c>
      <c r="Q223" s="130">
        <f t="shared" si="14"/>
        <v>0</v>
      </c>
      <c r="R223" s="131">
        <f t="shared" si="15"/>
        <v>0</v>
      </c>
    </row>
    <row r="224" spans="1:18" ht="13" x14ac:dyDescent="0.3">
      <c r="A224" s="53"/>
      <c r="B224" s="54"/>
      <c r="C224" s="55"/>
      <c r="D224" s="56"/>
      <c r="E224" s="56"/>
      <c r="F224" s="57"/>
      <c r="G224" s="20"/>
      <c r="H224" s="19"/>
      <c r="I224" s="19"/>
      <c r="J224" s="19"/>
      <c r="K224" s="125">
        <f t="shared" si="12"/>
        <v>0</v>
      </c>
      <c r="L224" s="18"/>
      <c r="M224" s="17"/>
      <c r="N224" s="18"/>
      <c r="O224" s="17"/>
      <c r="P224" s="130">
        <f t="shared" si="13"/>
        <v>0</v>
      </c>
      <c r="Q224" s="130">
        <f t="shared" si="14"/>
        <v>0</v>
      </c>
      <c r="R224" s="131">
        <f t="shared" si="15"/>
        <v>0</v>
      </c>
    </row>
    <row r="225" spans="1:18" ht="13" x14ac:dyDescent="0.3">
      <c r="A225" s="53"/>
      <c r="B225" s="54"/>
      <c r="C225" s="55"/>
      <c r="D225" s="56"/>
      <c r="E225" s="56"/>
      <c r="F225" s="57"/>
      <c r="G225" s="20"/>
      <c r="H225" s="19"/>
      <c r="I225" s="19"/>
      <c r="J225" s="19"/>
      <c r="K225" s="125">
        <f t="shared" si="12"/>
        <v>0</v>
      </c>
      <c r="L225" s="18"/>
      <c r="M225" s="17"/>
      <c r="N225" s="18"/>
      <c r="O225" s="17"/>
      <c r="P225" s="130">
        <f t="shared" si="13"/>
        <v>0</v>
      </c>
      <c r="Q225" s="130">
        <f t="shared" si="14"/>
        <v>0</v>
      </c>
      <c r="R225" s="131">
        <f t="shared" si="15"/>
        <v>0</v>
      </c>
    </row>
    <row r="226" spans="1:18" ht="13" x14ac:dyDescent="0.3">
      <c r="A226" s="53"/>
      <c r="B226" s="54"/>
      <c r="C226" s="55"/>
      <c r="D226" s="56"/>
      <c r="E226" s="56"/>
      <c r="F226" s="57"/>
      <c r="G226" s="20"/>
      <c r="H226" s="19"/>
      <c r="I226" s="19"/>
      <c r="J226" s="19"/>
      <c r="K226" s="125">
        <f t="shared" si="12"/>
        <v>0</v>
      </c>
      <c r="L226" s="18"/>
      <c r="M226" s="17"/>
      <c r="N226" s="18"/>
      <c r="O226" s="17"/>
      <c r="P226" s="130">
        <f t="shared" si="13"/>
        <v>0</v>
      </c>
      <c r="Q226" s="130">
        <f t="shared" si="14"/>
        <v>0</v>
      </c>
      <c r="R226" s="131">
        <f t="shared" si="15"/>
        <v>0</v>
      </c>
    </row>
    <row r="227" spans="1:18" ht="13" x14ac:dyDescent="0.3">
      <c r="A227" s="53"/>
      <c r="B227" s="54"/>
      <c r="C227" s="55"/>
      <c r="D227" s="56"/>
      <c r="E227" s="56"/>
      <c r="F227" s="57"/>
      <c r="G227" s="20"/>
      <c r="H227" s="19"/>
      <c r="I227" s="19"/>
      <c r="J227" s="19"/>
      <c r="K227" s="125">
        <f t="shared" si="12"/>
        <v>0</v>
      </c>
      <c r="L227" s="18"/>
      <c r="M227" s="17"/>
      <c r="N227" s="18"/>
      <c r="O227" s="17"/>
      <c r="P227" s="130">
        <f t="shared" si="13"/>
        <v>0</v>
      </c>
      <c r="Q227" s="130">
        <f t="shared" si="14"/>
        <v>0</v>
      </c>
      <c r="R227" s="131">
        <f t="shared" si="15"/>
        <v>0</v>
      </c>
    </row>
    <row r="228" spans="1:18" ht="13" x14ac:dyDescent="0.3">
      <c r="A228" s="53"/>
      <c r="B228" s="54"/>
      <c r="C228" s="55"/>
      <c r="D228" s="56"/>
      <c r="E228" s="56"/>
      <c r="F228" s="57"/>
      <c r="G228" s="20"/>
      <c r="H228" s="19"/>
      <c r="I228" s="19"/>
      <c r="J228" s="19"/>
      <c r="K228" s="125">
        <f t="shared" si="12"/>
        <v>0</v>
      </c>
      <c r="L228" s="18"/>
      <c r="M228" s="17"/>
      <c r="N228" s="18"/>
      <c r="O228" s="17"/>
      <c r="P228" s="130">
        <f t="shared" si="13"/>
        <v>0</v>
      </c>
      <c r="Q228" s="130">
        <f t="shared" si="14"/>
        <v>0</v>
      </c>
      <c r="R228" s="131">
        <f t="shared" si="15"/>
        <v>0</v>
      </c>
    </row>
    <row r="229" spans="1:18" ht="13" x14ac:dyDescent="0.3">
      <c r="A229" s="53"/>
      <c r="B229" s="54"/>
      <c r="C229" s="55"/>
      <c r="D229" s="56"/>
      <c r="E229" s="56"/>
      <c r="F229" s="57"/>
      <c r="G229" s="20"/>
      <c r="H229" s="19"/>
      <c r="I229" s="19"/>
      <c r="J229" s="19"/>
      <c r="K229" s="125">
        <f t="shared" si="12"/>
        <v>0</v>
      </c>
      <c r="L229" s="18"/>
      <c r="M229" s="17"/>
      <c r="N229" s="18"/>
      <c r="O229" s="17"/>
      <c r="P229" s="130">
        <f t="shared" si="13"/>
        <v>0</v>
      </c>
      <c r="Q229" s="130">
        <f t="shared" si="14"/>
        <v>0</v>
      </c>
      <c r="R229" s="131">
        <f t="shared" si="15"/>
        <v>0</v>
      </c>
    </row>
    <row r="230" spans="1:18" ht="13" x14ac:dyDescent="0.3">
      <c r="A230" s="53"/>
      <c r="B230" s="54"/>
      <c r="C230" s="55"/>
      <c r="D230" s="56"/>
      <c r="E230" s="56"/>
      <c r="F230" s="57"/>
      <c r="G230" s="20"/>
      <c r="H230" s="19"/>
      <c r="I230" s="19"/>
      <c r="J230" s="19"/>
      <c r="K230" s="125">
        <f t="shared" si="12"/>
        <v>0</v>
      </c>
      <c r="L230" s="18"/>
      <c r="M230" s="17"/>
      <c r="N230" s="18"/>
      <c r="O230" s="17"/>
      <c r="P230" s="130">
        <f t="shared" si="13"/>
        <v>0</v>
      </c>
      <c r="Q230" s="130">
        <f t="shared" si="14"/>
        <v>0</v>
      </c>
      <c r="R230" s="131">
        <f t="shared" si="15"/>
        <v>0</v>
      </c>
    </row>
    <row r="231" spans="1:18" ht="13" x14ac:dyDescent="0.3">
      <c r="A231" s="53"/>
      <c r="B231" s="54"/>
      <c r="C231" s="55"/>
      <c r="D231" s="56"/>
      <c r="E231" s="56"/>
      <c r="F231" s="57"/>
      <c r="G231" s="20"/>
      <c r="H231" s="19"/>
      <c r="I231" s="19"/>
      <c r="J231" s="19"/>
      <c r="K231" s="125">
        <f t="shared" si="12"/>
        <v>0</v>
      </c>
      <c r="L231" s="18"/>
      <c r="M231" s="17"/>
      <c r="N231" s="18"/>
      <c r="O231" s="17"/>
      <c r="P231" s="130">
        <f t="shared" si="13"/>
        <v>0</v>
      </c>
      <c r="Q231" s="130">
        <f t="shared" si="14"/>
        <v>0</v>
      </c>
      <c r="R231" s="131">
        <f t="shared" si="15"/>
        <v>0</v>
      </c>
    </row>
    <row r="232" spans="1:18" ht="13" x14ac:dyDescent="0.3">
      <c r="A232" s="53"/>
      <c r="B232" s="54"/>
      <c r="C232" s="55"/>
      <c r="D232" s="56"/>
      <c r="E232" s="56"/>
      <c r="F232" s="57"/>
      <c r="G232" s="20"/>
      <c r="H232" s="19"/>
      <c r="I232" s="19"/>
      <c r="J232" s="19"/>
      <c r="K232" s="125">
        <f t="shared" si="12"/>
        <v>0</v>
      </c>
      <c r="L232" s="18"/>
      <c r="M232" s="17"/>
      <c r="N232" s="18"/>
      <c r="O232" s="17"/>
      <c r="P232" s="130">
        <f t="shared" si="13"/>
        <v>0</v>
      </c>
      <c r="Q232" s="130">
        <f t="shared" si="14"/>
        <v>0</v>
      </c>
      <c r="R232" s="131">
        <f t="shared" si="15"/>
        <v>0</v>
      </c>
    </row>
    <row r="233" spans="1:18" ht="13" x14ac:dyDescent="0.3">
      <c r="A233" s="53"/>
      <c r="B233" s="54"/>
      <c r="C233" s="55"/>
      <c r="D233" s="56"/>
      <c r="E233" s="56"/>
      <c r="F233" s="57"/>
      <c r="G233" s="20"/>
      <c r="H233" s="19"/>
      <c r="I233" s="19"/>
      <c r="J233" s="19"/>
      <c r="K233" s="125">
        <f t="shared" si="12"/>
        <v>0</v>
      </c>
      <c r="L233" s="18"/>
      <c r="M233" s="17"/>
      <c r="N233" s="18"/>
      <c r="O233" s="17"/>
      <c r="P233" s="130">
        <f t="shared" si="13"/>
        <v>0</v>
      </c>
      <c r="Q233" s="130">
        <f t="shared" si="14"/>
        <v>0</v>
      </c>
      <c r="R233" s="131">
        <f t="shared" si="15"/>
        <v>0</v>
      </c>
    </row>
    <row r="234" spans="1:18" ht="13" x14ac:dyDescent="0.3">
      <c r="A234" s="53"/>
      <c r="B234" s="54"/>
      <c r="C234" s="55"/>
      <c r="D234" s="56"/>
      <c r="E234" s="56"/>
      <c r="F234" s="57"/>
      <c r="G234" s="20"/>
      <c r="H234" s="19"/>
      <c r="I234" s="19"/>
      <c r="J234" s="19"/>
      <c r="K234" s="125">
        <f t="shared" si="12"/>
        <v>0</v>
      </c>
      <c r="L234" s="18"/>
      <c r="M234" s="17"/>
      <c r="N234" s="18"/>
      <c r="O234" s="17"/>
      <c r="P234" s="130">
        <f t="shared" si="13"/>
        <v>0</v>
      </c>
      <c r="Q234" s="130">
        <f t="shared" si="14"/>
        <v>0</v>
      </c>
      <c r="R234" s="131">
        <f t="shared" si="15"/>
        <v>0</v>
      </c>
    </row>
    <row r="235" spans="1:18" ht="13" x14ac:dyDescent="0.3">
      <c r="A235" s="53"/>
      <c r="B235" s="54"/>
      <c r="C235" s="55"/>
      <c r="D235" s="56"/>
      <c r="E235" s="56"/>
      <c r="F235" s="57"/>
      <c r="G235" s="20"/>
      <c r="H235" s="19"/>
      <c r="I235" s="19"/>
      <c r="J235" s="19"/>
      <c r="K235" s="125">
        <f t="shared" si="12"/>
        <v>0</v>
      </c>
      <c r="L235" s="18"/>
      <c r="M235" s="17"/>
      <c r="N235" s="18"/>
      <c r="O235" s="17"/>
      <c r="P235" s="130">
        <f t="shared" si="13"/>
        <v>0</v>
      </c>
      <c r="Q235" s="130">
        <f t="shared" si="14"/>
        <v>0</v>
      </c>
      <c r="R235" s="131">
        <f t="shared" si="15"/>
        <v>0</v>
      </c>
    </row>
    <row r="236" spans="1:18" ht="13" x14ac:dyDescent="0.3">
      <c r="A236" s="53"/>
      <c r="B236" s="54"/>
      <c r="C236" s="55"/>
      <c r="D236" s="56"/>
      <c r="E236" s="56"/>
      <c r="F236" s="57"/>
      <c r="G236" s="20"/>
      <c r="H236" s="19"/>
      <c r="I236" s="19"/>
      <c r="J236" s="19"/>
      <c r="K236" s="125">
        <f t="shared" si="12"/>
        <v>0</v>
      </c>
      <c r="L236" s="18"/>
      <c r="M236" s="17"/>
      <c r="N236" s="18"/>
      <c r="O236" s="17"/>
      <c r="P236" s="130">
        <f t="shared" si="13"/>
        <v>0</v>
      </c>
      <c r="Q236" s="130">
        <f t="shared" si="14"/>
        <v>0</v>
      </c>
      <c r="R236" s="131">
        <f t="shared" si="15"/>
        <v>0</v>
      </c>
    </row>
    <row r="237" spans="1:18" ht="13" x14ac:dyDescent="0.3">
      <c r="A237" s="53"/>
      <c r="B237" s="54"/>
      <c r="C237" s="55"/>
      <c r="D237" s="56"/>
      <c r="E237" s="56"/>
      <c r="F237" s="57"/>
      <c r="G237" s="20"/>
      <c r="H237" s="19"/>
      <c r="I237" s="19"/>
      <c r="J237" s="19"/>
      <c r="K237" s="125">
        <f t="shared" si="12"/>
        <v>0</v>
      </c>
      <c r="L237" s="18"/>
      <c r="M237" s="17"/>
      <c r="N237" s="18"/>
      <c r="O237" s="17"/>
      <c r="P237" s="130">
        <f t="shared" si="13"/>
        <v>0</v>
      </c>
      <c r="Q237" s="130">
        <f t="shared" si="14"/>
        <v>0</v>
      </c>
      <c r="R237" s="131">
        <f t="shared" si="15"/>
        <v>0</v>
      </c>
    </row>
    <row r="238" spans="1:18" ht="13" x14ac:dyDescent="0.3">
      <c r="A238" s="53"/>
      <c r="B238" s="54"/>
      <c r="C238" s="55"/>
      <c r="D238" s="56"/>
      <c r="E238" s="56"/>
      <c r="F238" s="57"/>
      <c r="G238" s="20"/>
      <c r="H238" s="19"/>
      <c r="I238" s="19"/>
      <c r="J238" s="19"/>
      <c r="K238" s="125">
        <f t="shared" si="12"/>
        <v>0</v>
      </c>
      <c r="L238" s="18"/>
      <c r="M238" s="17"/>
      <c r="N238" s="18"/>
      <c r="O238" s="17"/>
      <c r="P238" s="130">
        <f t="shared" si="13"/>
        <v>0</v>
      </c>
      <c r="Q238" s="130">
        <f t="shared" si="14"/>
        <v>0</v>
      </c>
      <c r="R238" s="131">
        <f t="shared" si="15"/>
        <v>0</v>
      </c>
    </row>
    <row r="239" spans="1:18" ht="13" x14ac:dyDescent="0.3">
      <c r="A239" s="53"/>
      <c r="B239" s="54"/>
      <c r="C239" s="55"/>
      <c r="D239" s="56"/>
      <c r="E239" s="56"/>
      <c r="F239" s="57"/>
      <c r="G239" s="20"/>
      <c r="H239" s="19"/>
      <c r="I239" s="19"/>
      <c r="J239" s="19"/>
      <c r="K239" s="125">
        <f t="shared" si="12"/>
        <v>0</v>
      </c>
      <c r="L239" s="18"/>
      <c r="M239" s="17"/>
      <c r="N239" s="18"/>
      <c r="O239" s="17"/>
      <c r="P239" s="130">
        <f t="shared" si="13"/>
        <v>0</v>
      </c>
      <c r="Q239" s="130">
        <f t="shared" si="14"/>
        <v>0</v>
      </c>
      <c r="R239" s="131">
        <f t="shared" si="15"/>
        <v>0</v>
      </c>
    </row>
    <row r="240" spans="1:18" ht="13" x14ac:dyDescent="0.3">
      <c r="A240" s="53"/>
      <c r="B240" s="54"/>
      <c r="C240" s="55"/>
      <c r="D240" s="56"/>
      <c r="E240" s="56"/>
      <c r="F240" s="57"/>
      <c r="G240" s="20"/>
      <c r="H240" s="19"/>
      <c r="I240" s="19"/>
      <c r="J240" s="19"/>
      <c r="K240" s="125">
        <f t="shared" si="12"/>
        <v>0</v>
      </c>
      <c r="L240" s="18"/>
      <c r="M240" s="17"/>
      <c r="N240" s="18"/>
      <c r="O240" s="17"/>
      <c r="P240" s="130">
        <f t="shared" si="13"/>
        <v>0</v>
      </c>
      <c r="Q240" s="130">
        <f t="shared" si="14"/>
        <v>0</v>
      </c>
      <c r="R240" s="131">
        <f t="shared" si="15"/>
        <v>0</v>
      </c>
    </row>
    <row r="241" spans="1:18" ht="13" x14ac:dyDescent="0.3">
      <c r="A241" s="53"/>
      <c r="B241" s="54"/>
      <c r="C241" s="55"/>
      <c r="D241" s="56"/>
      <c r="E241" s="56"/>
      <c r="F241" s="57"/>
      <c r="G241" s="20"/>
      <c r="H241" s="19"/>
      <c r="I241" s="19"/>
      <c r="J241" s="19"/>
      <c r="K241" s="125">
        <f t="shared" si="12"/>
        <v>0</v>
      </c>
      <c r="L241" s="18"/>
      <c r="M241" s="17"/>
      <c r="N241" s="18"/>
      <c r="O241" s="17"/>
      <c r="P241" s="130">
        <f t="shared" si="13"/>
        <v>0</v>
      </c>
      <c r="Q241" s="130">
        <f t="shared" si="14"/>
        <v>0</v>
      </c>
      <c r="R241" s="131">
        <f t="shared" si="15"/>
        <v>0</v>
      </c>
    </row>
    <row r="242" spans="1:18" ht="13" x14ac:dyDescent="0.3">
      <c r="A242" s="53"/>
      <c r="B242" s="54"/>
      <c r="C242" s="55"/>
      <c r="D242" s="56"/>
      <c r="E242" s="56"/>
      <c r="F242" s="57"/>
      <c r="G242" s="20"/>
      <c r="H242" s="19"/>
      <c r="I242" s="19"/>
      <c r="J242" s="19"/>
      <c r="K242" s="125">
        <f t="shared" si="12"/>
        <v>0</v>
      </c>
      <c r="L242" s="18"/>
      <c r="M242" s="17"/>
      <c r="N242" s="18"/>
      <c r="O242" s="17"/>
      <c r="P242" s="130">
        <f t="shared" si="13"/>
        <v>0</v>
      </c>
      <c r="Q242" s="130">
        <f t="shared" si="14"/>
        <v>0</v>
      </c>
      <c r="R242" s="131">
        <f t="shared" si="15"/>
        <v>0</v>
      </c>
    </row>
    <row r="243" spans="1:18" ht="13" x14ac:dyDescent="0.3">
      <c r="A243" s="53"/>
      <c r="B243" s="54"/>
      <c r="C243" s="55"/>
      <c r="D243" s="56"/>
      <c r="E243" s="56"/>
      <c r="F243" s="57"/>
      <c r="G243" s="20"/>
      <c r="H243" s="19"/>
      <c r="I243" s="19"/>
      <c r="J243" s="19"/>
      <c r="K243" s="125">
        <f t="shared" ref="K243:K306" si="16">H243-I243-J243</f>
        <v>0</v>
      </c>
      <c r="L243" s="18"/>
      <c r="M243" s="17"/>
      <c r="N243" s="18"/>
      <c r="O243" s="17"/>
      <c r="P243" s="130">
        <f t="shared" si="13"/>
        <v>0</v>
      </c>
      <c r="Q243" s="130">
        <f t="shared" si="14"/>
        <v>0</v>
      </c>
      <c r="R243" s="131">
        <f t="shared" si="15"/>
        <v>0</v>
      </c>
    </row>
    <row r="244" spans="1:18" ht="13" x14ac:dyDescent="0.3">
      <c r="A244" s="53"/>
      <c r="B244" s="54"/>
      <c r="C244" s="55"/>
      <c r="D244" s="56"/>
      <c r="E244" s="56"/>
      <c r="F244" s="57"/>
      <c r="G244" s="20"/>
      <c r="H244" s="19"/>
      <c r="I244" s="19"/>
      <c r="J244" s="19"/>
      <c r="K244" s="125">
        <f t="shared" si="16"/>
        <v>0</v>
      </c>
      <c r="L244" s="18"/>
      <c r="M244" s="17"/>
      <c r="N244" s="18"/>
      <c r="O244" s="17"/>
      <c r="P244" s="130">
        <f t="shared" si="13"/>
        <v>0</v>
      </c>
      <c r="Q244" s="130">
        <f t="shared" si="14"/>
        <v>0</v>
      </c>
      <c r="R244" s="131">
        <f t="shared" si="15"/>
        <v>0</v>
      </c>
    </row>
    <row r="245" spans="1:18" ht="13" x14ac:dyDescent="0.3">
      <c r="A245" s="53"/>
      <c r="B245" s="54"/>
      <c r="C245" s="55"/>
      <c r="D245" s="56"/>
      <c r="E245" s="56"/>
      <c r="F245" s="57"/>
      <c r="G245" s="20"/>
      <c r="H245" s="19"/>
      <c r="I245" s="19"/>
      <c r="J245" s="19"/>
      <c r="K245" s="125">
        <f t="shared" si="16"/>
        <v>0</v>
      </c>
      <c r="L245" s="18"/>
      <c r="M245" s="17"/>
      <c r="N245" s="18"/>
      <c r="O245" s="17"/>
      <c r="P245" s="130">
        <f t="shared" si="13"/>
        <v>0</v>
      </c>
      <c r="Q245" s="130">
        <f t="shared" si="14"/>
        <v>0</v>
      </c>
      <c r="R245" s="131">
        <f t="shared" si="15"/>
        <v>0</v>
      </c>
    </row>
    <row r="246" spans="1:18" ht="13" x14ac:dyDescent="0.3">
      <c r="A246" s="53"/>
      <c r="B246" s="54"/>
      <c r="C246" s="55"/>
      <c r="D246" s="56"/>
      <c r="E246" s="56"/>
      <c r="F246" s="57"/>
      <c r="G246" s="20"/>
      <c r="H246" s="19"/>
      <c r="I246" s="19"/>
      <c r="J246" s="19"/>
      <c r="K246" s="125">
        <f t="shared" si="16"/>
        <v>0</v>
      </c>
      <c r="L246" s="18"/>
      <c r="M246" s="17"/>
      <c r="N246" s="18"/>
      <c r="O246" s="17"/>
      <c r="P246" s="130">
        <f t="shared" si="13"/>
        <v>0</v>
      </c>
      <c r="Q246" s="130">
        <f t="shared" si="14"/>
        <v>0</v>
      </c>
      <c r="R246" s="131">
        <f t="shared" si="15"/>
        <v>0</v>
      </c>
    </row>
    <row r="247" spans="1:18" ht="13" x14ac:dyDescent="0.3">
      <c r="A247" s="53"/>
      <c r="B247" s="54"/>
      <c r="C247" s="55"/>
      <c r="D247" s="56"/>
      <c r="E247" s="56"/>
      <c r="F247" s="57"/>
      <c r="G247" s="20"/>
      <c r="H247" s="19"/>
      <c r="I247" s="19"/>
      <c r="J247" s="19"/>
      <c r="K247" s="125">
        <f t="shared" si="16"/>
        <v>0</v>
      </c>
      <c r="L247" s="18"/>
      <c r="M247" s="17"/>
      <c r="N247" s="18"/>
      <c r="O247" s="17"/>
      <c r="P247" s="130">
        <f t="shared" si="13"/>
        <v>0</v>
      </c>
      <c r="Q247" s="130">
        <f t="shared" si="14"/>
        <v>0</v>
      </c>
      <c r="R247" s="131">
        <f t="shared" si="15"/>
        <v>0</v>
      </c>
    </row>
    <row r="248" spans="1:18" ht="13" x14ac:dyDescent="0.3">
      <c r="A248" s="53"/>
      <c r="B248" s="54"/>
      <c r="C248" s="55"/>
      <c r="D248" s="56"/>
      <c r="E248" s="56"/>
      <c r="F248" s="57"/>
      <c r="G248" s="20"/>
      <c r="H248" s="19"/>
      <c r="I248" s="19"/>
      <c r="J248" s="19"/>
      <c r="K248" s="125">
        <f t="shared" si="16"/>
        <v>0</v>
      </c>
      <c r="L248" s="18"/>
      <c r="M248" s="17"/>
      <c r="N248" s="18"/>
      <c r="O248" s="17"/>
      <c r="P248" s="130">
        <f t="shared" si="13"/>
        <v>0</v>
      </c>
      <c r="Q248" s="130">
        <f t="shared" si="14"/>
        <v>0</v>
      </c>
      <c r="R248" s="131">
        <f t="shared" si="15"/>
        <v>0</v>
      </c>
    </row>
    <row r="249" spans="1:18" ht="13" x14ac:dyDescent="0.3">
      <c r="A249" s="53"/>
      <c r="B249" s="54"/>
      <c r="C249" s="55"/>
      <c r="D249" s="56"/>
      <c r="E249" s="56"/>
      <c r="F249" s="57"/>
      <c r="G249" s="20"/>
      <c r="H249" s="19"/>
      <c r="I249" s="19"/>
      <c r="J249" s="19"/>
      <c r="K249" s="125">
        <f t="shared" si="16"/>
        <v>0</v>
      </c>
      <c r="L249" s="18"/>
      <c r="M249" s="17"/>
      <c r="N249" s="18"/>
      <c r="O249" s="17"/>
      <c r="P249" s="130">
        <f t="shared" si="13"/>
        <v>0</v>
      </c>
      <c r="Q249" s="130">
        <f t="shared" si="14"/>
        <v>0</v>
      </c>
      <c r="R249" s="131">
        <f t="shared" si="15"/>
        <v>0</v>
      </c>
    </row>
    <row r="250" spans="1:18" ht="13" x14ac:dyDescent="0.3">
      <c r="A250" s="53"/>
      <c r="B250" s="54"/>
      <c r="C250" s="55"/>
      <c r="D250" s="56"/>
      <c r="E250" s="56"/>
      <c r="F250" s="57"/>
      <c r="G250" s="20"/>
      <c r="H250" s="19"/>
      <c r="I250" s="19"/>
      <c r="J250" s="19"/>
      <c r="K250" s="125">
        <f t="shared" si="16"/>
        <v>0</v>
      </c>
      <c r="L250" s="18"/>
      <c r="M250" s="17"/>
      <c r="N250" s="18"/>
      <c r="O250" s="17"/>
      <c r="P250" s="130">
        <f t="shared" si="13"/>
        <v>0</v>
      </c>
      <c r="Q250" s="130">
        <f t="shared" si="14"/>
        <v>0</v>
      </c>
      <c r="R250" s="131">
        <f t="shared" si="15"/>
        <v>0</v>
      </c>
    </row>
    <row r="251" spans="1:18" ht="13" x14ac:dyDescent="0.3">
      <c r="A251" s="53"/>
      <c r="B251" s="54"/>
      <c r="C251" s="55"/>
      <c r="D251" s="56"/>
      <c r="E251" s="56"/>
      <c r="F251" s="57"/>
      <c r="G251" s="20"/>
      <c r="H251" s="19"/>
      <c r="I251" s="19"/>
      <c r="J251" s="19"/>
      <c r="K251" s="125">
        <f t="shared" si="16"/>
        <v>0</v>
      </c>
      <c r="L251" s="18"/>
      <c r="M251" s="17"/>
      <c r="N251" s="18"/>
      <c r="O251" s="17"/>
      <c r="P251" s="130">
        <f t="shared" si="13"/>
        <v>0</v>
      </c>
      <c r="Q251" s="130">
        <f t="shared" si="14"/>
        <v>0</v>
      </c>
      <c r="R251" s="131">
        <f t="shared" si="15"/>
        <v>0</v>
      </c>
    </row>
    <row r="252" spans="1:18" ht="13" x14ac:dyDescent="0.3">
      <c r="A252" s="53"/>
      <c r="B252" s="54"/>
      <c r="C252" s="55"/>
      <c r="D252" s="56"/>
      <c r="E252" s="56"/>
      <c r="F252" s="57"/>
      <c r="G252" s="20"/>
      <c r="H252" s="19"/>
      <c r="I252" s="19"/>
      <c r="J252" s="19"/>
      <c r="K252" s="125">
        <f t="shared" si="16"/>
        <v>0</v>
      </c>
      <c r="L252" s="18"/>
      <c r="M252" s="17"/>
      <c r="N252" s="18"/>
      <c r="O252" s="17"/>
      <c r="P252" s="130">
        <f t="shared" si="13"/>
        <v>0</v>
      </c>
      <c r="Q252" s="130">
        <f t="shared" si="14"/>
        <v>0</v>
      </c>
      <c r="R252" s="131">
        <f t="shared" si="15"/>
        <v>0</v>
      </c>
    </row>
    <row r="253" spans="1:18" ht="13" x14ac:dyDescent="0.3">
      <c r="A253" s="53"/>
      <c r="B253" s="54"/>
      <c r="C253" s="55"/>
      <c r="D253" s="56"/>
      <c r="E253" s="56"/>
      <c r="F253" s="57"/>
      <c r="G253" s="20"/>
      <c r="H253" s="19"/>
      <c r="I253" s="19"/>
      <c r="J253" s="19"/>
      <c r="K253" s="125">
        <f t="shared" si="16"/>
        <v>0</v>
      </c>
      <c r="L253" s="18"/>
      <c r="M253" s="17"/>
      <c r="N253" s="18"/>
      <c r="O253" s="17"/>
      <c r="P253" s="130">
        <f t="shared" si="13"/>
        <v>0</v>
      </c>
      <c r="Q253" s="130">
        <f t="shared" si="14"/>
        <v>0</v>
      </c>
      <c r="R253" s="131">
        <f t="shared" si="15"/>
        <v>0</v>
      </c>
    </row>
    <row r="254" spans="1:18" ht="13" x14ac:dyDescent="0.3">
      <c r="A254" s="53"/>
      <c r="B254" s="54"/>
      <c r="C254" s="55"/>
      <c r="D254" s="56"/>
      <c r="E254" s="56"/>
      <c r="F254" s="57"/>
      <c r="G254" s="20"/>
      <c r="H254" s="19"/>
      <c r="I254" s="19"/>
      <c r="J254" s="19"/>
      <c r="K254" s="125">
        <f t="shared" si="16"/>
        <v>0</v>
      </c>
      <c r="L254" s="18"/>
      <c r="M254" s="17"/>
      <c r="N254" s="18"/>
      <c r="O254" s="17"/>
      <c r="P254" s="130">
        <f t="shared" si="13"/>
        <v>0</v>
      </c>
      <c r="Q254" s="130">
        <f t="shared" si="14"/>
        <v>0</v>
      </c>
      <c r="R254" s="131">
        <f t="shared" si="15"/>
        <v>0</v>
      </c>
    </row>
    <row r="255" spans="1:18" ht="13" x14ac:dyDescent="0.3">
      <c r="A255" s="53"/>
      <c r="B255" s="54"/>
      <c r="C255" s="55"/>
      <c r="D255" s="56"/>
      <c r="E255" s="56"/>
      <c r="F255" s="57"/>
      <c r="G255" s="20"/>
      <c r="H255" s="19"/>
      <c r="I255" s="19"/>
      <c r="J255" s="19"/>
      <c r="K255" s="125">
        <f t="shared" si="16"/>
        <v>0</v>
      </c>
      <c r="L255" s="18"/>
      <c r="M255" s="17"/>
      <c r="N255" s="18"/>
      <c r="O255" s="17"/>
      <c r="P255" s="130">
        <f t="shared" si="13"/>
        <v>0</v>
      </c>
      <c r="Q255" s="130">
        <f t="shared" si="14"/>
        <v>0</v>
      </c>
      <c r="R255" s="131">
        <f t="shared" si="15"/>
        <v>0</v>
      </c>
    </row>
    <row r="256" spans="1:18" ht="13" x14ac:dyDescent="0.3">
      <c r="A256" s="53"/>
      <c r="B256" s="54"/>
      <c r="C256" s="55"/>
      <c r="D256" s="56"/>
      <c r="E256" s="56"/>
      <c r="F256" s="57"/>
      <c r="G256" s="20"/>
      <c r="H256" s="19"/>
      <c r="I256" s="19"/>
      <c r="J256" s="19"/>
      <c r="K256" s="125">
        <f t="shared" si="16"/>
        <v>0</v>
      </c>
      <c r="L256" s="18"/>
      <c r="M256" s="17"/>
      <c r="N256" s="18"/>
      <c r="O256" s="17"/>
      <c r="P256" s="130">
        <f t="shared" si="13"/>
        <v>0</v>
      </c>
      <c r="Q256" s="130">
        <f t="shared" si="14"/>
        <v>0</v>
      </c>
      <c r="R256" s="131">
        <f t="shared" si="15"/>
        <v>0</v>
      </c>
    </row>
    <row r="257" spans="1:18" ht="13" x14ac:dyDescent="0.3">
      <c r="A257" s="53"/>
      <c r="B257" s="54"/>
      <c r="C257" s="55"/>
      <c r="D257" s="56"/>
      <c r="E257" s="56"/>
      <c r="F257" s="57"/>
      <c r="G257" s="20"/>
      <c r="H257" s="19"/>
      <c r="I257" s="19"/>
      <c r="J257" s="19"/>
      <c r="K257" s="125">
        <f t="shared" si="16"/>
        <v>0</v>
      </c>
      <c r="L257" s="18"/>
      <c r="M257" s="17"/>
      <c r="N257" s="18"/>
      <c r="O257" s="17"/>
      <c r="P257" s="130">
        <f t="shared" si="13"/>
        <v>0</v>
      </c>
      <c r="Q257" s="130">
        <f t="shared" si="14"/>
        <v>0</v>
      </c>
      <c r="R257" s="131">
        <f t="shared" si="15"/>
        <v>0</v>
      </c>
    </row>
    <row r="258" spans="1:18" ht="13" x14ac:dyDescent="0.3">
      <c r="A258" s="53"/>
      <c r="B258" s="54"/>
      <c r="C258" s="55"/>
      <c r="D258" s="56"/>
      <c r="E258" s="56"/>
      <c r="F258" s="57"/>
      <c r="G258" s="20"/>
      <c r="H258" s="19"/>
      <c r="I258" s="19"/>
      <c r="J258" s="19"/>
      <c r="K258" s="125">
        <f t="shared" si="16"/>
        <v>0</v>
      </c>
      <c r="L258" s="18"/>
      <c r="M258" s="17"/>
      <c r="N258" s="18"/>
      <c r="O258" s="17"/>
      <c r="P258" s="130">
        <f t="shared" si="13"/>
        <v>0</v>
      </c>
      <c r="Q258" s="130">
        <f t="shared" si="14"/>
        <v>0</v>
      </c>
      <c r="R258" s="131">
        <f t="shared" si="15"/>
        <v>0</v>
      </c>
    </row>
    <row r="259" spans="1:18" ht="13" x14ac:dyDescent="0.3">
      <c r="A259" s="53"/>
      <c r="B259" s="54"/>
      <c r="C259" s="55"/>
      <c r="D259" s="56"/>
      <c r="E259" s="56"/>
      <c r="F259" s="57"/>
      <c r="G259" s="20"/>
      <c r="H259" s="19"/>
      <c r="I259" s="19"/>
      <c r="J259" s="19"/>
      <c r="K259" s="125">
        <f t="shared" si="16"/>
        <v>0</v>
      </c>
      <c r="L259" s="18"/>
      <c r="M259" s="17"/>
      <c r="N259" s="18"/>
      <c r="O259" s="17"/>
      <c r="P259" s="130">
        <f t="shared" si="13"/>
        <v>0</v>
      </c>
      <c r="Q259" s="130">
        <f t="shared" si="14"/>
        <v>0</v>
      </c>
      <c r="R259" s="131">
        <f t="shared" si="15"/>
        <v>0</v>
      </c>
    </row>
    <row r="260" spans="1:18" ht="13" x14ac:dyDescent="0.3">
      <c r="A260" s="53"/>
      <c r="B260" s="54"/>
      <c r="C260" s="55"/>
      <c r="D260" s="56"/>
      <c r="E260" s="56"/>
      <c r="F260" s="57"/>
      <c r="G260" s="20"/>
      <c r="H260" s="19"/>
      <c r="I260" s="19"/>
      <c r="J260" s="19"/>
      <c r="K260" s="125">
        <f t="shared" si="16"/>
        <v>0</v>
      </c>
      <c r="L260" s="18"/>
      <c r="M260" s="17"/>
      <c r="N260" s="18"/>
      <c r="O260" s="17"/>
      <c r="P260" s="130">
        <f t="shared" si="13"/>
        <v>0</v>
      </c>
      <c r="Q260" s="130">
        <f t="shared" si="14"/>
        <v>0</v>
      </c>
      <c r="R260" s="131">
        <f t="shared" si="15"/>
        <v>0</v>
      </c>
    </row>
    <row r="261" spans="1:18" ht="13" x14ac:dyDescent="0.3">
      <c r="A261" s="53"/>
      <c r="B261" s="54"/>
      <c r="C261" s="55"/>
      <c r="D261" s="56"/>
      <c r="E261" s="56"/>
      <c r="F261" s="57"/>
      <c r="G261" s="20"/>
      <c r="H261" s="19"/>
      <c r="I261" s="19"/>
      <c r="J261" s="19"/>
      <c r="K261" s="125">
        <f t="shared" si="16"/>
        <v>0</v>
      </c>
      <c r="L261" s="18"/>
      <c r="M261" s="17"/>
      <c r="N261" s="18"/>
      <c r="O261" s="17"/>
      <c r="P261" s="130">
        <f t="shared" si="13"/>
        <v>0</v>
      </c>
      <c r="Q261" s="130">
        <f t="shared" si="14"/>
        <v>0</v>
      </c>
      <c r="R261" s="131">
        <f t="shared" si="15"/>
        <v>0</v>
      </c>
    </row>
    <row r="262" spans="1:18" ht="13" x14ac:dyDescent="0.3">
      <c r="A262" s="53"/>
      <c r="B262" s="54"/>
      <c r="C262" s="55"/>
      <c r="D262" s="56"/>
      <c r="E262" s="56"/>
      <c r="F262" s="57"/>
      <c r="G262" s="20"/>
      <c r="H262" s="19"/>
      <c r="I262" s="19"/>
      <c r="J262" s="19"/>
      <c r="K262" s="125">
        <f t="shared" si="16"/>
        <v>0</v>
      </c>
      <c r="L262" s="18"/>
      <c r="M262" s="17"/>
      <c r="N262" s="18"/>
      <c r="O262" s="17"/>
      <c r="P262" s="130">
        <f t="shared" si="13"/>
        <v>0</v>
      </c>
      <c r="Q262" s="130">
        <f t="shared" si="14"/>
        <v>0</v>
      </c>
      <c r="R262" s="131">
        <f t="shared" si="15"/>
        <v>0</v>
      </c>
    </row>
    <row r="263" spans="1:18" ht="13" x14ac:dyDescent="0.3">
      <c r="A263" s="53"/>
      <c r="B263" s="54"/>
      <c r="C263" s="55"/>
      <c r="D263" s="56"/>
      <c r="E263" s="56"/>
      <c r="F263" s="57"/>
      <c r="G263" s="20"/>
      <c r="H263" s="19"/>
      <c r="I263" s="19"/>
      <c r="J263" s="19"/>
      <c r="K263" s="125">
        <f t="shared" si="16"/>
        <v>0</v>
      </c>
      <c r="L263" s="18"/>
      <c r="M263" s="17"/>
      <c r="N263" s="18"/>
      <c r="O263" s="17"/>
      <c r="P263" s="130">
        <f t="shared" si="13"/>
        <v>0</v>
      </c>
      <c r="Q263" s="130">
        <f t="shared" si="14"/>
        <v>0</v>
      </c>
      <c r="R263" s="131">
        <f t="shared" si="15"/>
        <v>0</v>
      </c>
    </row>
    <row r="264" spans="1:18" ht="13" x14ac:dyDescent="0.3">
      <c r="A264" s="53"/>
      <c r="B264" s="54"/>
      <c r="C264" s="55"/>
      <c r="D264" s="56"/>
      <c r="E264" s="56"/>
      <c r="F264" s="57"/>
      <c r="G264" s="20"/>
      <c r="H264" s="19"/>
      <c r="I264" s="19"/>
      <c r="J264" s="19"/>
      <c r="K264" s="125">
        <f t="shared" si="16"/>
        <v>0</v>
      </c>
      <c r="L264" s="18"/>
      <c r="M264" s="17"/>
      <c r="N264" s="18"/>
      <c r="O264" s="17"/>
      <c r="P264" s="130">
        <f t="shared" si="13"/>
        <v>0</v>
      </c>
      <c r="Q264" s="130">
        <f t="shared" si="14"/>
        <v>0</v>
      </c>
      <c r="R264" s="131">
        <f t="shared" si="15"/>
        <v>0</v>
      </c>
    </row>
    <row r="265" spans="1:18" ht="13" x14ac:dyDescent="0.3">
      <c r="A265" s="53"/>
      <c r="B265" s="54"/>
      <c r="C265" s="55"/>
      <c r="D265" s="56"/>
      <c r="E265" s="56"/>
      <c r="F265" s="57"/>
      <c r="G265" s="20"/>
      <c r="H265" s="19"/>
      <c r="I265" s="19"/>
      <c r="J265" s="19"/>
      <c r="K265" s="125">
        <f t="shared" si="16"/>
        <v>0</v>
      </c>
      <c r="L265" s="18"/>
      <c r="M265" s="17"/>
      <c r="N265" s="18"/>
      <c r="O265" s="17"/>
      <c r="P265" s="130">
        <f t="shared" si="13"/>
        <v>0</v>
      </c>
      <c r="Q265" s="130">
        <f t="shared" si="14"/>
        <v>0</v>
      </c>
      <c r="R265" s="131">
        <f t="shared" si="15"/>
        <v>0</v>
      </c>
    </row>
    <row r="266" spans="1:18" ht="13" x14ac:dyDescent="0.3">
      <c r="A266" s="53"/>
      <c r="B266" s="54"/>
      <c r="C266" s="55"/>
      <c r="D266" s="56"/>
      <c r="E266" s="56"/>
      <c r="F266" s="57"/>
      <c r="G266" s="20"/>
      <c r="H266" s="19"/>
      <c r="I266" s="19"/>
      <c r="J266" s="19"/>
      <c r="K266" s="125">
        <f t="shared" si="16"/>
        <v>0</v>
      </c>
      <c r="L266" s="18"/>
      <c r="M266" s="17"/>
      <c r="N266" s="18"/>
      <c r="O266" s="17"/>
      <c r="P266" s="130">
        <f t="shared" si="13"/>
        <v>0</v>
      </c>
      <c r="Q266" s="130">
        <f t="shared" si="14"/>
        <v>0</v>
      </c>
      <c r="R266" s="131">
        <f t="shared" si="15"/>
        <v>0</v>
      </c>
    </row>
    <row r="267" spans="1:18" ht="13" x14ac:dyDescent="0.3">
      <c r="A267" s="53"/>
      <c r="B267" s="54"/>
      <c r="C267" s="55"/>
      <c r="D267" s="56"/>
      <c r="E267" s="56"/>
      <c r="F267" s="57"/>
      <c r="G267" s="20"/>
      <c r="H267" s="19"/>
      <c r="I267" s="19"/>
      <c r="J267" s="19"/>
      <c r="K267" s="125">
        <f t="shared" si="16"/>
        <v>0</v>
      </c>
      <c r="L267" s="18"/>
      <c r="M267" s="17"/>
      <c r="N267" s="18"/>
      <c r="O267" s="17"/>
      <c r="P267" s="130">
        <f t="shared" si="13"/>
        <v>0</v>
      </c>
      <c r="Q267" s="130">
        <f t="shared" si="14"/>
        <v>0</v>
      </c>
      <c r="R267" s="131">
        <f t="shared" si="15"/>
        <v>0</v>
      </c>
    </row>
    <row r="268" spans="1:18" ht="13" x14ac:dyDescent="0.3">
      <c r="A268" s="53"/>
      <c r="B268" s="54"/>
      <c r="C268" s="55"/>
      <c r="D268" s="56"/>
      <c r="E268" s="56"/>
      <c r="F268" s="57"/>
      <c r="G268" s="20"/>
      <c r="H268" s="19"/>
      <c r="I268" s="19"/>
      <c r="J268" s="19"/>
      <c r="K268" s="125">
        <f t="shared" si="16"/>
        <v>0</v>
      </c>
      <c r="L268" s="18"/>
      <c r="M268" s="17"/>
      <c r="N268" s="18"/>
      <c r="O268" s="17"/>
      <c r="P268" s="130">
        <f t="shared" si="13"/>
        <v>0</v>
      </c>
      <c r="Q268" s="130">
        <f t="shared" si="14"/>
        <v>0</v>
      </c>
      <c r="R268" s="131">
        <f t="shared" si="15"/>
        <v>0</v>
      </c>
    </row>
    <row r="269" spans="1:18" ht="13" x14ac:dyDescent="0.3">
      <c r="A269" s="53"/>
      <c r="B269" s="54"/>
      <c r="C269" s="55"/>
      <c r="D269" s="56"/>
      <c r="E269" s="56"/>
      <c r="F269" s="57"/>
      <c r="G269" s="20"/>
      <c r="H269" s="19"/>
      <c r="I269" s="19"/>
      <c r="J269" s="19"/>
      <c r="K269" s="125">
        <f t="shared" si="16"/>
        <v>0</v>
      </c>
      <c r="L269" s="18"/>
      <c r="M269" s="17"/>
      <c r="N269" s="18"/>
      <c r="O269" s="17"/>
      <c r="P269" s="130">
        <f t="shared" si="13"/>
        <v>0</v>
      </c>
      <c r="Q269" s="130">
        <f t="shared" si="14"/>
        <v>0</v>
      </c>
      <c r="R269" s="131">
        <f t="shared" si="15"/>
        <v>0</v>
      </c>
    </row>
    <row r="270" spans="1:18" ht="13" x14ac:dyDescent="0.3">
      <c r="A270" s="53"/>
      <c r="B270" s="54"/>
      <c r="C270" s="55"/>
      <c r="D270" s="56"/>
      <c r="E270" s="56"/>
      <c r="F270" s="57"/>
      <c r="G270" s="20"/>
      <c r="H270" s="19"/>
      <c r="I270" s="19"/>
      <c r="J270" s="19"/>
      <c r="K270" s="125">
        <f t="shared" si="16"/>
        <v>0</v>
      </c>
      <c r="L270" s="18"/>
      <c r="M270" s="17"/>
      <c r="N270" s="18"/>
      <c r="O270" s="17"/>
      <c r="P270" s="130">
        <f t="shared" si="13"/>
        <v>0</v>
      </c>
      <c r="Q270" s="130">
        <f t="shared" si="14"/>
        <v>0</v>
      </c>
      <c r="R270" s="131">
        <f t="shared" si="15"/>
        <v>0</v>
      </c>
    </row>
    <row r="271" spans="1:18" ht="13" x14ac:dyDescent="0.3">
      <c r="A271" s="53"/>
      <c r="B271" s="54"/>
      <c r="C271" s="55"/>
      <c r="D271" s="56"/>
      <c r="E271" s="56"/>
      <c r="F271" s="57"/>
      <c r="G271" s="20"/>
      <c r="H271" s="19"/>
      <c r="I271" s="19"/>
      <c r="J271" s="19"/>
      <c r="K271" s="125">
        <f t="shared" si="16"/>
        <v>0</v>
      </c>
      <c r="L271" s="18"/>
      <c r="M271" s="17"/>
      <c r="N271" s="18"/>
      <c r="O271" s="17"/>
      <c r="P271" s="130">
        <f t="shared" si="13"/>
        <v>0</v>
      </c>
      <c r="Q271" s="130">
        <f t="shared" si="14"/>
        <v>0</v>
      </c>
      <c r="R271" s="131">
        <f t="shared" si="15"/>
        <v>0</v>
      </c>
    </row>
    <row r="272" spans="1:18" ht="13" x14ac:dyDescent="0.3">
      <c r="A272" s="53"/>
      <c r="B272" s="54"/>
      <c r="C272" s="55"/>
      <c r="D272" s="56"/>
      <c r="E272" s="56"/>
      <c r="F272" s="57"/>
      <c r="G272" s="20"/>
      <c r="H272" s="19"/>
      <c r="I272" s="19"/>
      <c r="J272" s="19"/>
      <c r="K272" s="125">
        <f t="shared" si="16"/>
        <v>0</v>
      </c>
      <c r="L272" s="18"/>
      <c r="M272" s="17"/>
      <c r="N272" s="18"/>
      <c r="O272" s="17"/>
      <c r="P272" s="130">
        <f t="shared" si="13"/>
        <v>0</v>
      </c>
      <c r="Q272" s="130">
        <f t="shared" si="14"/>
        <v>0</v>
      </c>
      <c r="R272" s="131">
        <f t="shared" si="15"/>
        <v>0</v>
      </c>
    </row>
    <row r="273" spans="1:18" ht="13" x14ac:dyDescent="0.3">
      <c r="A273" s="53"/>
      <c r="B273" s="54"/>
      <c r="C273" s="55"/>
      <c r="D273" s="56"/>
      <c r="E273" s="56"/>
      <c r="F273" s="57"/>
      <c r="G273" s="20"/>
      <c r="H273" s="19"/>
      <c r="I273" s="19"/>
      <c r="J273" s="19"/>
      <c r="K273" s="125">
        <f t="shared" si="16"/>
        <v>0</v>
      </c>
      <c r="L273" s="18"/>
      <c r="M273" s="17"/>
      <c r="N273" s="18"/>
      <c r="O273" s="17"/>
      <c r="P273" s="130">
        <f t="shared" si="13"/>
        <v>0</v>
      </c>
      <c r="Q273" s="130">
        <f t="shared" si="14"/>
        <v>0</v>
      </c>
      <c r="R273" s="131">
        <f t="shared" si="15"/>
        <v>0</v>
      </c>
    </row>
    <row r="274" spans="1:18" ht="13" x14ac:dyDescent="0.3">
      <c r="A274" s="53"/>
      <c r="B274" s="54"/>
      <c r="C274" s="55"/>
      <c r="D274" s="56"/>
      <c r="E274" s="56"/>
      <c r="F274" s="57"/>
      <c r="G274" s="20"/>
      <c r="H274" s="19"/>
      <c r="I274" s="19"/>
      <c r="J274" s="19"/>
      <c r="K274" s="125">
        <f t="shared" si="16"/>
        <v>0</v>
      </c>
      <c r="L274" s="18"/>
      <c r="M274" s="17"/>
      <c r="N274" s="18"/>
      <c r="O274" s="17"/>
      <c r="P274" s="130">
        <f t="shared" ref="P274:P337" si="17">MROUND(L274*D274*1,0.05)</f>
        <v>0</v>
      </c>
      <c r="Q274" s="130">
        <f t="shared" ref="Q274:Q337" si="18">IFERROR(MROUND(N274*K274/G274,0.05),0)</f>
        <v>0</v>
      </c>
      <c r="R274" s="131">
        <f t="shared" ref="R274:R337" si="19">IFERROR(MROUND((G274-L274-N274)*K274/G274,0.05),0)</f>
        <v>0</v>
      </c>
    </row>
    <row r="275" spans="1:18" ht="13" x14ac:dyDescent="0.3">
      <c r="A275" s="53"/>
      <c r="B275" s="54"/>
      <c r="C275" s="55"/>
      <c r="D275" s="56"/>
      <c r="E275" s="56"/>
      <c r="F275" s="57"/>
      <c r="G275" s="20"/>
      <c r="H275" s="19"/>
      <c r="I275" s="19"/>
      <c r="J275" s="19"/>
      <c r="K275" s="125">
        <f t="shared" si="16"/>
        <v>0</v>
      </c>
      <c r="L275" s="18"/>
      <c r="M275" s="17"/>
      <c r="N275" s="18"/>
      <c r="O275" s="17"/>
      <c r="P275" s="130">
        <f t="shared" si="17"/>
        <v>0</v>
      </c>
      <c r="Q275" s="130">
        <f t="shared" si="18"/>
        <v>0</v>
      </c>
      <c r="R275" s="131">
        <f t="shared" si="19"/>
        <v>0</v>
      </c>
    </row>
    <row r="276" spans="1:18" ht="13" x14ac:dyDescent="0.3">
      <c r="A276" s="53"/>
      <c r="B276" s="54"/>
      <c r="C276" s="55"/>
      <c r="D276" s="56"/>
      <c r="E276" s="56"/>
      <c r="F276" s="57"/>
      <c r="G276" s="20"/>
      <c r="H276" s="19"/>
      <c r="I276" s="19"/>
      <c r="J276" s="19"/>
      <c r="K276" s="125">
        <f t="shared" si="16"/>
        <v>0</v>
      </c>
      <c r="L276" s="18"/>
      <c r="M276" s="17"/>
      <c r="N276" s="18"/>
      <c r="O276" s="17"/>
      <c r="P276" s="130">
        <f t="shared" si="17"/>
        <v>0</v>
      </c>
      <c r="Q276" s="130">
        <f t="shared" si="18"/>
        <v>0</v>
      </c>
      <c r="R276" s="131">
        <f t="shared" si="19"/>
        <v>0</v>
      </c>
    </row>
    <row r="277" spans="1:18" ht="13" x14ac:dyDescent="0.3">
      <c r="A277" s="53"/>
      <c r="B277" s="54"/>
      <c r="C277" s="55"/>
      <c r="D277" s="56"/>
      <c r="E277" s="56"/>
      <c r="F277" s="57"/>
      <c r="G277" s="20"/>
      <c r="H277" s="19"/>
      <c r="I277" s="19"/>
      <c r="J277" s="19"/>
      <c r="K277" s="125">
        <f t="shared" si="16"/>
        <v>0</v>
      </c>
      <c r="L277" s="18"/>
      <c r="M277" s="17"/>
      <c r="N277" s="18"/>
      <c r="O277" s="17"/>
      <c r="P277" s="130">
        <f t="shared" si="17"/>
        <v>0</v>
      </c>
      <c r="Q277" s="130">
        <f t="shared" si="18"/>
        <v>0</v>
      </c>
      <c r="R277" s="131">
        <f t="shared" si="19"/>
        <v>0</v>
      </c>
    </row>
    <row r="278" spans="1:18" ht="13" x14ac:dyDescent="0.3">
      <c r="A278" s="53"/>
      <c r="B278" s="54"/>
      <c r="C278" s="55"/>
      <c r="D278" s="56"/>
      <c r="E278" s="56"/>
      <c r="F278" s="57"/>
      <c r="G278" s="20"/>
      <c r="H278" s="19"/>
      <c r="I278" s="19"/>
      <c r="J278" s="19"/>
      <c r="K278" s="125">
        <f t="shared" si="16"/>
        <v>0</v>
      </c>
      <c r="L278" s="18"/>
      <c r="M278" s="17"/>
      <c r="N278" s="18"/>
      <c r="O278" s="17"/>
      <c r="P278" s="130">
        <f t="shared" si="17"/>
        <v>0</v>
      </c>
      <c r="Q278" s="130">
        <f t="shared" si="18"/>
        <v>0</v>
      </c>
      <c r="R278" s="131">
        <f t="shared" si="19"/>
        <v>0</v>
      </c>
    </row>
    <row r="279" spans="1:18" ht="13" x14ac:dyDescent="0.3">
      <c r="A279" s="53"/>
      <c r="B279" s="54"/>
      <c r="C279" s="55"/>
      <c r="D279" s="56"/>
      <c r="E279" s="56"/>
      <c r="F279" s="57"/>
      <c r="G279" s="20"/>
      <c r="H279" s="19"/>
      <c r="I279" s="19"/>
      <c r="J279" s="19"/>
      <c r="K279" s="125">
        <f t="shared" si="16"/>
        <v>0</v>
      </c>
      <c r="L279" s="18"/>
      <c r="M279" s="17"/>
      <c r="N279" s="18"/>
      <c r="O279" s="17"/>
      <c r="P279" s="130">
        <f t="shared" si="17"/>
        <v>0</v>
      </c>
      <c r="Q279" s="130">
        <f t="shared" si="18"/>
        <v>0</v>
      </c>
      <c r="R279" s="131">
        <f t="shared" si="19"/>
        <v>0</v>
      </c>
    </row>
    <row r="280" spans="1:18" ht="13" x14ac:dyDescent="0.3">
      <c r="A280" s="53"/>
      <c r="B280" s="54"/>
      <c r="C280" s="55"/>
      <c r="D280" s="56"/>
      <c r="E280" s="56"/>
      <c r="F280" s="57"/>
      <c r="G280" s="20"/>
      <c r="H280" s="19"/>
      <c r="I280" s="19"/>
      <c r="J280" s="19"/>
      <c r="K280" s="125">
        <f t="shared" si="16"/>
        <v>0</v>
      </c>
      <c r="L280" s="18"/>
      <c r="M280" s="17"/>
      <c r="N280" s="18"/>
      <c r="O280" s="17"/>
      <c r="P280" s="130">
        <f t="shared" si="17"/>
        <v>0</v>
      </c>
      <c r="Q280" s="130">
        <f t="shared" si="18"/>
        <v>0</v>
      </c>
      <c r="R280" s="131">
        <f t="shared" si="19"/>
        <v>0</v>
      </c>
    </row>
    <row r="281" spans="1:18" ht="13" x14ac:dyDescent="0.3">
      <c r="A281" s="53"/>
      <c r="B281" s="54"/>
      <c r="C281" s="55"/>
      <c r="D281" s="56"/>
      <c r="E281" s="56"/>
      <c r="F281" s="57"/>
      <c r="G281" s="20"/>
      <c r="H281" s="19"/>
      <c r="I281" s="19"/>
      <c r="J281" s="19"/>
      <c r="K281" s="125">
        <f t="shared" si="16"/>
        <v>0</v>
      </c>
      <c r="L281" s="18"/>
      <c r="M281" s="17"/>
      <c r="N281" s="18"/>
      <c r="O281" s="17"/>
      <c r="P281" s="130">
        <f t="shared" si="17"/>
        <v>0</v>
      </c>
      <c r="Q281" s="130">
        <f t="shared" si="18"/>
        <v>0</v>
      </c>
      <c r="R281" s="131">
        <f t="shared" si="19"/>
        <v>0</v>
      </c>
    </row>
    <row r="282" spans="1:18" ht="13" x14ac:dyDescent="0.3">
      <c r="A282" s="53"/>
      <c r="B282" s="54"/>
      <c r="C282" s="55"/>
      <c r="D282" s="56"/>
      <c r="E282" s="56"/>
      <c r="F282" s="57"/>
      <c r="G282" s="20"/>
      <c r="H282" s="19"/>
      <c r="I282" s="19"/>
      <c r="J282" s="19"/>
      <c r="K282" s="125">
        <f t="shared" si="16"/>
        <v>0</v>
      </c>
      <c r="L282" s="18"/>
      <c r="M282" s="17"/>
      <c r="N282" s="18"/>
      <c r="O282" s="17"/>
      <c r="P282" s="130">
        <f t="shared" si="17"/>
        <v>0</v>
      </c>
      <c r="Q282" s="130">
        <f t="shared" si="18"/>
        <v>0</v>
      </c>
      <c r="R282" s="131">
        <f t="shared" si="19"/>
        <v>0</v>
      </c>
    </row>
    <row r="283" spans="1:18" ht="13" x14ac:dyDescent="0.3">
      <c r="A283" s="53"/>
      <c r="B283" s="54"/>
      <c r="C283" s="55"/>
      <c r="D283" s="56"/>
      <c r="E283" s="56"/>
      <c r="F283" s="57"/>
      <c r="G283" s="20"/>
      <c r="H283" s="19"/>
      <c r="I283" s="19"/>
      <c r="J283" s="19"/>
      <c r="K283" s="125">
        <f t="shared" si="16"/>
        <v>0</v>
      </c>
      <c r="L283" s="18"/>
      <c r="M283" s="17"/>
      <c r="N283" s="18"/>
      <c r="O283" s="17"/>
      <c r="P283" s="130">
        <f t="shared" si="17"/>
        <v>0</v>
      </c>
      <c r="Q283" s="130">
        <f t="shared" si="18"/>
        <v>0</v>
      </c>
      <c r="R283" s="131">
        <f t="shared" si="19"/>
        <v>0</v>
      </c>
    </row>
    <row r="284" spans="1:18" ht="13" x14ac:dyDescent="0.3">
      <c r="A284" s="53"/>
      <c r="B284" s="54"/>
      <c r="C284" s="55"/>
      <c r="D284" s="56"/>
      <c r="E284" s="56"/>
      <c r="F284" s="57"/>
      <c r="G284" s="20"/>
      <c r="H284" s="19"/>
      <c r="I284" s="19"/>
      <c r="J284" s="19"/>
      <c r="K284" s="125">
        <f t="shared" si="16"/>
        <v>0</v>
      </c>
      <c r="L284" s="18"/>
      <c r="M284" s="17"/>
      <c r="N284" s="18"/>
      <c r="O284" s="17"/>
      <c r="P284" s="130">
        <f t="shared" si="17"/>
        <v>0</v>
      </c>
      <c r="Q284" s="130">
        <f t="shared" si="18"/>
        <v>0</v>
      </c>
      <c r="R284" s="131">
        <f t="shared" si="19"/>
        <v>0</v>
      </c>
    </row>
    <row r="285" spans="1:18" ht="13" x14ac:dyDescent="0.3">
      <c r="A285" s="53"/>
      <c r="B285" s="54"/>
      <c r="C285" s="55"/>
      <c r="D285" s="56"/>
      <c r="E285" s="56"/>
      <c r="F285" s="57"/>
      <c r="G285" s="20"/>
      <c r="H285" s="19"/>
      <c r="I285" s="19"/>
      <c r="J285" s="19"/>
      <c r="K285" s="125">
        <f t="shared" si="16"/>
        <v>0</v>
      </c>
      <c r="L285" s="18"/>
      <c r="M285" s="17"/>
      <c r="N285" s="18"/>
      <c r="O285" s="17"/>
      <c r="P285" s="130">
        <f t="shared" si="17"/>
        <v>0</v>
      </c>
      <c r="Q285" s="130">
        <f t="shared" si="18"/>
        <v>0</v>
      </c>
      <c r="R285" s="131">
        <f t="shared" si="19"/>
        <v>0</v>
      </c>
    </row>
    <row r="286" spans="1:18" ht="13" x14ac:dyDescent="0.3">
      <c r="A286" s="53"/>
      <c r="B286" s="54"/>
      <c r="C286" s="55"/>
      <c r="D286" s="56"/>
      <c r="E286" s="56"/>
      <c r="F286" s="57"/>
      <c r="G286" s="20"/>
      <c r="H286" s="19"/>
      <c r="I286" s="19"/>
      <c r="J286" s="19"/>
      <c r="K286" s="125">
        <f t="shared" si="16"/>
        <v>0</v>
      </c>
      <c r="L286" s="18"/>
      <c r="M286" s="17"/>
      <c r="N286" s="18"/>
      <c r="O286" s="17"/>
      <c r="P286" s="130">
        <f t="shared" si="17"/>
        <v>0</v>
      </c>
      <c r="Q286" s="130">
        <f t="shared" si="18"/>
        <v>0</v>
      </c>
      <c r="R286" s="131">
        <f t="shared" si="19"/>
        <v>0</v>
      </c>
    </row>
    <row r="287" spans="1:18" ht="13" x14ac:dyDescent="0.3">
      <c r="A287" s="53"/>
      <c r="B287" s="54"/>
      <c r="C287" s="55"/>
      <c r="D287" s="56"/>
      <c r="E287" s="56"/>
      <c r="F287" s="57"/>
      <c r="G287" s="20"/>
      <c r="H287" s="19"/>
      <c r="I287" s="19"/>
      <c r="J287" s="19"/>
      <c r="K287" s="125">
        <f t="shared" si="16"/>
        <v>0</v>
      </c>
      <c r="L287" s="18"/>
      <c r="M287" s="17"/>
      <c r="N287" s="18"/>
      <c r="O287" s="17"/>
      <c r="P287" s="130">
        <f t="shared" si="17"/>
        <v>0</v>
      </c>
      <c r="Q287" s="130">
        <f t="shared" si="18"/>
        <v>0</v>
      </c>
      <c r="R287" s="131">
        <f t="shared" si="19"/>
        <v>0</v>
      </c>
    </row>
    <row r="288" spans="1:18" ht="13" x14ac:dyDescent="0.3">
      <c r="A288" s="53"/>
      <c r="B288" s="54"/>
      <c r="C288" s="55"/>
      <c r="D288" s="56"/>
      <c r="E288" s="56"/>
      <c r="F288" s="57"/>
      <c r="G288" s="20"/>
      <c r="H288" s="19"/>
      <c r="I288" s="19"/>
      <c r="J288" s="19"/>
      <c r="K288" s="125">
        <f t="shared" si="16"/>
        <v>0</v>
      </c>
      <c r="L288" s="18"/>
      <c r="M288" s="17"/>
      <c r="N288" s="18"/>
      <c r="O288" s="17"/>
      <c r="P288" s="130">
        <f t="shared" si="17"/>
        <v>0</v>
      </c>
      <c r="Q288" s="130">
        <f t="shared" si="18"/>
        <v>0</v>
      </c>
      <c r="R288" s="131">
        <f t="shared" si="19"/>
        <v>0</v>
      </c>
    </row>
    <row r="289" spans="1:18" ht="13" x14ac:dyDescent="0.3">
      <c r="A289" s="53"/>
      <c r="B289" s="54"/>
      <c r="C289" s="55"/>
      <c r="D289" s="56"/>
      <c r="E289" s="56"/>
      <c r="F289" s="57"/>
      <c r="G289" s="20"/>
      <c r="H289" s="19"/>
      <c r="I289" s="19"/>
      <c r="J289" s="19"/>
      <c r="K289" s="125">
        <f t="shared" si="16"/>
        <v>0</v>
      </c>
      <c r="L289" s="18"/>
      <c r="M289" s="17"/>
      <c r="N289" s="18"/>
      <c r="O289" s="17"/>
      <c r="P289" s="130">
        <f t="shared" si="17"/>
        <v>0</v>
      </c>
      <c r="Q289" s="130">
        <f t="shared" si="18"/>
        <v>0</v>
      </c>
      <c r="R289" s="131">
        <f t="shared" si="19"/>
        <v>0</v>
      </c>
    </row>
    <row r="290" spans="1:18" ht="13" x14ac:dyDescent="0.3">
      <c r="A290" s="53"/>
      <c r="B290" s="54"/>
      <c r="C290" s="55"/>
      <c r="D290" s="56"/>
      <c r="E290" s="56"/>
      <c r="F290" s="57"/>
      <c r="G290" s="20"/>
      <c r="H290" s="19"/>
      <c r="I290" s="19"/>
      <c r="J290" s="19"/>
      <c r="K290" s="125">
        <f t="shared" si="16"/>
        <v>0</v>
      </c>
      <c r="L290" s="18"/>
      <c r="M290" s="17"/>
      <c r="N290" s="18"/>
      <c r="O290" s="17"/>
      <c r="P290" s="130">
        <f t="shared" si="17"/>
        <v>0</v>
      </c>
      <c r="Q290" s="130">
        <f t="shared" si="18"/>
        <v>0</v>
      </c>
      <c r="R290" s="131">
        <f t="shared" si="19"/>
        <v>0</v>
      </c>
    </row>
    <row r="291" spans="1:18" ht="13" x14ac:dyDescent="0.3">
      <c r="A291" s="53"/>
      <c r="B291" s="54"/>
      <c r="C291" s="55"/>
      <c r="D291" s="56"/>
      <c r="E291" s="56"/>
      <c r="F291" s="57"/>
      <c r="G291" s="20"/>
      <c r="H291" s="19"/>
      <c r="I291" s="19"/>
      <c r="J291" s="19"/>
      <c r="K291" s="125">
        <f t="shared" si="16"/>
        <v>0</v>
      </c>
      <c r="L291" s="18"/>
      <c r="M291" s="17"/>
      <c r="N291" s="18"/>
      <c r="O291" s="17"/>
      <c r="P291" s="130">
        <f t="shared" si="17"/>
        <v>0</v>
      </c>
      <c r="Q291" s="130">
        <f t="shared" si="18"/>
        <v>0</v>
      </c>
      <c r="R291" s="131">
        <f t="shared" si="19"/>
        <v>0</v>
      </c>
    </row>
    <row r="292" spans="1:18" ht="13" x14ac:dyDescent="0.3">
      <c r="A292" s="53"/>
      <c r="B292" s="54"/>
      <c r="C292" s="55"/>
      <c r="D292" s="56"/>
      <c r="E292" s="56"/>
      <c r="F292" s="57"/>
      <c r="G292" s="20"/>
      <c r="H292" s="19"/>
      <c r="I292" s="19"/>
      <c r="J292" s="19"/>
      <c r="K292" s="125">
        <f t="shared" si="16"/>
        <v>0</v>
      </c>
      <c r="L292" s="18"/>
      <c r="M292" s="17"/>
      <c r="N292" s="18"/>
      <c r="O292" s="17"/>
      <c r="P292" s="130">
        <f t="shared" si="17"/>
        <v>0</v>
      </c>
      <c r="Q292" s="130">
        <f t="shared" si="18"/>
        <v>0</v>
      </c>
      <c r="R292" s="131">
        <f t="shared" si="19"/>
        <v>0</v>
      </c>
    </row>
    <row r="293" spans="1:18" ht="13" x14ac:dyDescent="0.3">
      <c r="A293" s="53"/>
      <c r="B293" s="54"/>
      <c r="C293" s="55"/>
      <c r="D293" s="56"/>
      <c r="E293" s="56"/>
      <c r="F293" s="57"/>
      <c r="G293" s="20"/>
      <c r="H293" s="19"/>
      <c r="I293" s="19"/>
      <c r="J293" s="19"/>
      <c r="K293" s="125">
        <f t="shared" si="16"/>
        <v>0</v>
      </c>
      <c r="L293" s="18"/>
      <c r="M293" s="17"/>
      <c r="N293" s="18"/>
      <c r="O293" s="17"/>
      <c r="P293" s="130">
        <f t="shared" si="17"/>
        <v>0</v>
      </c>
      <c r="Q293" s="130">
        <f t="shared" si="18"/>
        <v>0</v>
      </c>
      <c r="R293" s="131">
        <f t="shared" si="19"/>
        <v>0</v>
      </c>
    </row>
    <row r="294" spans="1:18" ht="13" x14ac:dyDescent="0.3">
      <c r="A294" s="53"/>
      <c r="B294" s="54"/>
      <c r="C294" s="55"/>
      <c r="D294" s="56"/>
      <c r="E294" s="56"/>
      <c r="F294" s="57"/>
      <c r="G294" s="20"/>
      <c r="H294" s="19"/>
      <c r="I294" s="19"/>
      <c r="J294" s="19"/>
      <c r="K294" s="125">
        <f t="shared" si="16"/>
        <v>0</v>
      </c>
      <c r="L294" s="18"/>
      <c r="M294" s="17"/>
      <c r="N294" s="18"/>
      <c r="O294" s="17"/>
      <c r="P294" s="130">
        <f t="shared" si="17"/>
        <v>0</v>
      </c>
      <c r="Q294" s="130">
        <f t="shared" si="18"/>
        <v>0</v>
      </c>
      <c r="R294" s="131">
        <f t="shared" si="19"/>
        <v>0</v>
      </c>
    </row>
    <row r="295" spans="1:18" ht="13" x14ac:dyDescent="0.3">
      <c r="A295" s="53"/>
      <c r="B295" s="54"/>
      <c r="C295" s="55"/>
      <c r="D295" s="56"/>
      <c r="E295" s="56"/>
      <c r="F295" s="57"/>
      <c r="G295" s="20"/>
      <c r="H295" s="19"/>
      <c r="I295" s="19"/>
      <c r="J295" s="19"/>
      <c r="K295" s="125">
        <f t="shared" si="16"/>
        <v>0</v>
      </c>
      <c r="L295" s="18"/>
      <c r="M295" s="17"/>
      <c r="N295" s="18"/>
      <c r="O295" s="17"/>
      <c r="P295" s="130">
        <f t="shared" si="17"/>
        <v>0</v>
      </c>
      <c r="Q295" s="130">
        <f t="shared" si="18"/>
        <v>0</v>
      </c>
      <c r="R295" s="131">
        <f t="shared" si="19"/>
        <v>0</v>
      </c>
    </row>
    <row r="296" spans="1:18" ht="13" x14ac:dyDescent="0.3">
      <c r="A296" s="53"/>
      <c r="B296" s="54"/>
      <c r="C296" s="55"/>
      <c r="D296" s="56"/>
      <c r="E296" s="56"/>
      <c r="F296" s="57"/>
      <c r="G296" s="20"/>
      <c r="H296" s="19"/>
      <c r="I296" s="19"/>
      <c r="J296" s="19"/>
      <c r="K296" s="125">
        <f t="shared" si="16"/>
        <v>0</v>
      </c>
      <c r="L296" s="18"/>
      <c r="M296" s="17"/>
      <c r="N296" s="18"/>
      <c r="O296" s="17"/>
      <c r="P296" s="130">
        <f t="shared" si="17"/>
        <v>0</v>
      </c>
      <c r="Q296" s="130">
        <f t="shared" si="18"/>
        <v>0</v>
      </c>
      <c r="R296" s="131">
        <f t="shared" si="19"/>
        <v>0</v>
      </c>
    </row>
    <row r="297" spans="1:18" ht="13" x14ac:dyDescent="0.3">
      <c r="A297" s="53"/>
      <c r="B297" s="54"/>
      <c r="C297" s="55"/>
      <c r="D297" s="56"/>
      <c r="E297" s="56"/>
      <c r="F297" s="57"/>
      <c r="G297" s="20"/>
      <c r="H297" s="19"/>
      <c r="I297" s="19"/>
      <c r="J297" s="19"/>
      <c r="K297" s="125">
        <f t="shared" si="16"/>
        <v>0</v>
      </c>
      <c r="L297" s="18"/>
      <c r="M297" s="17"/>
      <c r="N297" s="18"/>
      <c r="O297" s="17"/>
      <c r="P297" s="130">
        <f t="shared" si="17"/>
        <v>0</v>
      </c>
      <c r="Q297" s="130">
        <f t="shared" si="18"/>
        <v>0</v>
      </c>
      <c r="R297" s="131">
        <f t="shared" si="19"/>
        <v>0</v>
      </c>
    </row>
    <row r="298" spans="1:18" ht="13" x14ac:dyDescent="0.3">
      <c r="A298" s="53"/>
      <c r="B298" s="54"/>
      <c r="C298" s="55"/>
      <c r="D298" s="56"/>
      <c r="E298" s="56"/>
      <c r="F298" s="57"/>
      <c r="G298" s="20"/>
      <c r="H298" s="19"/>
      <c r="I298" s="19"/>
      <c r="J298" s="19"/>
      <c r="K298" s="125">
        <f t="shared" si="16"/>
        <v>0</v>
      </c>
      <c r="L298" s="18"/>
      <c r="M298" s="17"/>
      <c r="N298" s="18"/>
      <c r="O298" s="17"/>
      <c r="P298" s="130">
        <f t="shared" si="17"/>
        <v>0</v>
      </c>
      <c r="Q298" s="130">
        <f t="shared" si="18"/>
        <v>0</v>
      </c>
      <c r="R298" s="131">
        <f t="shared" si="19"/>
        <v>0</v>
      </c>
    </row>
    <row r="299" spans="1:18" ht="13" x14ac:dyDescent="0.3">
      <c r="A299" s="53"/>
      <c r="B299" s="54"/>
      <c r="C299" s="55"/>
      <c r="D299" s="56"/>
      <c r="E299" s="56"/>
      <c r="F299" s="57"/>
      <c r="G299" s="20"/>
      <c r="H299" s="19"/>
      <c r="I299" s="19"/>
      <c r="J299" s="19"/>
      <c r="K299" s="125">
        <f t="shared" si="16"/>
        <v>0</v>
      </c>
      <c r="L299" s="18"/>
      <c r="M299" s="17"/>
      <c r="N299" s="18"/>
      <c r="O299" s="17"/>
      <c r="P299" s="130">
        <f t="shared" si="17"/>
        <v>0</v>
      </c>
      <c r="Q299" s="130">
        <f t="shared" si="18"/>
        <v>0</v>
      </c>
      <c r="R299" s="131">
        <f t="shared" si="19"/>
        <v>0</v>
      </c>
    </row>
    <row r="300" spans="1:18" ht="13" x14ac:dyDescent="0.3">
      <c r="A300" s="53"/>
      <c r="B300" s="54"/>
      <c r="C300" s="55"/>
      <c r="D300" s="56"/>
      <c r="E300" s="56"/>
      <c r="F300" s="57"/>
      <c r="G300" s="20"/>
      <c r="H300" s="19"/>
      <c r="I300" s="19"/>
      <c r="J300" s="19"/>
      <c r="K300" s="125">
        <f t="shared" si="16"/>
        <v>0</v>
      </c>
      <c r="L300" s="18"/>
      <c r="M300" s="17"/>
      <c r="N300" s="18"/>
      <c r="O300" s="17"/>
      <c r="P300" s="130">
        <f t="shared" si="17"/>
        <v>0</v>
      </c>
      <c r="Q300" s="130">
        <f t="shared" si="18"/>
        <v>0</v>
      </c>
      <c r="R300" s="131">
        <f t="shared" si="19"/>
        <v>0</v>
      </c>
    </row>
    <row r="301" spans="1:18" ht="13" x14ac:dyDescent="0.3">
      <c r="A301" s="53"/>
      <c r="B301" s="54"/>
      <c r="C301" s="55"/>
      <c r="D301" s="56"/>
      <c r="E301" s="56"/>
      <c r="F301" s="57"/>
      <c r="G301" s="20"/>
      <c r="H301" s="19"/>
      <c r="I301" s="19"/>
      <c r="J301" s="19"/>
      <c r="K301" s="125">
        <f t="shared" si="16"/>
        <v>0</v>
      </c>
      <c r="L301" s="18"/>
      <c r="M301" s="17"/>
      <c r="N301" s="18"/>
      <c r="O301" s="17"/>
      <c r="P301" s="130">
        <f t="shared" si="17"/>
        <v>0</v>
      </c>
      <c r="Q301" s="130">
        <f t="shared" si="18"/>
        <v>0</v>
      </c>
      <c r="R301" s="131">
        <f t="shared" si="19"/>
        <v>0</v>
      </c>
    </row>
    <row r="302" spans="1:18" ht="13" x14ac:dyDescent="0.3">
      <c r="A302" s="53"/>
      <c r="B302" s="54"/>
      <c r="C302" s="55"/>
      <c r="D302" s="56"/>
      <c r="E302" s="56"/>
      <c r="F302" s="57"/>
      <c r="G302" s="20"/>
      <c r="H302" s="19"/>
      <c r="I302" s="19"/>
      <c r="J302" s="19"/>
      <c r="K302" s="125">
        <f t="shared" si="16"/>
        <v>0</v>
      </c>
      <c r="L302" s="18"/>
      <c r="M302" s="17"/>
      <c r="N302" s="18"/>
      <c r="O302" s="17"/>
      <c r="P302" s="130">
        <f t="shared" si="17"/>
        <v>0</v>
      </c>
      <c r="Q302" s="130">
        <f t="shared" si="18"/>
        <v>0</v>
      </c>
      <c r="R302" s="131">
        <f t="shared" si="19"/>
        <v>0</v>
      </c>
    </row>
    <row r="303" spans="1:18" ht="13" x14ac:dyDescent="0.3">
      <c r="A303" s="53"/>
      <c r="B303" s="54"/>
      <c r="C303" s="55"/>
      <c r="D303" s="56"/>
      <c r="E303" s="56"/>
      <c r="F303" s="57"/>
      <c r="G303" s="20"/>
      <c r="H303" s="19"/>
      <c r="I303" s="19"/>
      <c r="J303" s="19"/>
      <c r="K303" s="125">
        <f t="shared" si="16"/>
        <v>0</v>
      </c>
      <c r="L303" s="18"/>
      <c r="M303" s="17"/>
      <c r="N303" s="18"/>
      <c r="O303" s="17"/>
      <c r="P303" s="130">
        <f t="shared" si="17"/>
        <v>0</v>
      </c>
      <c r="Q303" s="130">
        <f t="shared" si="18"/>
        <v>0</v>
      </c>
      <c r="R303" s="131">
        <f t="shared" si="19"/>
        <v>0</v>
      </c>
    </row>
    <row r="304" spans="1:18" ht="13" x14ac:dyDescent="0.3">
      <c r="A304" s="53"/>
      <c r="B304" s="54"/>
      <c r="C304" s="55"/>
      <c r="D304" s="56"/>
      <c r="E304" s="56"/>
      <c r="F304" s="57"/>
      <c r="G304" s="20"/>
      <c r="H304" s="19"/>
      <c r="I304" s="19"/>
      <c r="J304" s="19"/>
      <c r="K304" s="125">
        <f t="shared" si="16"/>
        <v>0</v>
      </c>
      <c r="L304" s="18"/>
      <c r="M304" s="17"/>
      <c r="N304" s="18"/>
      <c r="O304" s="17"/>
      <c r="P304" s="130">
        <f t="shared" si="17"/>
        <v>0</v>
      </c>
      <c r="Q304" s="130">
        <f t="shared" si="18"/>
        <v>0</v>
      </c>
      <c r="R304" s="131">
        <f t="shared" si="19"/>
        <v>0</v>
      </c>
    </row>
    <row r="305" spans="1:18" ht="13" x14ac:dyDescent="0.3">
      <c r="A305" s="53"/>
      <c r="B305" s="54"/>
      <c r="C305" s="55"/>
      <c r="D305" s="56"/>
      <c r="E305" s="56"/>
      <c r="F305" s="57"/>
      <c r="G305" s="20"/>
      <c r="H305" s="19"/>
      <c r="I305" s="19"/>
      <c r="J305" s="19"/>
      <c r="K305" s="125">
        <f t="shared" si="16"/>
        <v>0</v>
      </c>
      <c r="L305" s="18"/>
      <c r="M305" s="17"/>
      <c r="N305" s="18"/>
      <c r="O305" s="17"/>
      <c r="P305" s="130">
        <f t="shared" si="17"/>
        <v>0</v>
      </c>
      <c r="Q305" s="130">
        <f t="shared" si="18"/>
        <v>0</v>
      </c>
      <c r="R305" s="131">
        <f t="shared" si="19"/>
        <v>0</v>
      </c>
    </row>
    <row r="306" spans="1:18" ht="13" x14ac:dyDescent="0.3">
      <c r="A306" s="53"/>
      <c r="B306" s="54"/>
      <c r="C306" s="55"/>
      <c r="D306" s="56"/>
      <c r="E306" s="56"/>
      <c r="F306" s="57"/>
      <c r="G306" s="20"/>
      <c r="H306" s="19"/>
      <c r="I306" s="19"/>
      <c r="J306" s="19"/>
      <c r="K306" s="125">
        <f t="shared" si="16"/>
        <v>0</v>
      </c>
      <c r="L306" s="18"/>
      <c r="M306" s="17"/>
      <c r="N306" s="18"/>
      <c r="O306" s="17"/>
      <c r="P306" s="130">
        <f t="shared" si="17"/>
        <v>0</v>
      </c>
      <c r="Q306" s="130">
        <f t="shared" si="18"/>
        <v>0</v>
      </c>
      <c r="R306" s="131">
        <f t="shared" si="19"/>
        <v>0</v>
      </c>
    </row>
    <row r="307" spans="1:18" ht="13" x14ac:dyDescent="0.3">
      <c r="A307" s="53"/>
      <c r="B307" s="54"/>
      <c r="C307" s="55"/>
      <c r="D307" s="56"/>
      <c r="E307" s="56"/>
      <c r="F307" s="57"/>
      <c r="G307" s="20"/>
      <c r="H307" s="19"/>
      <c r="I307" s="19"/>
      <c r="J307" s="19"/>
      <c r="K307" s="125">
        <f t="shared" ref="K307:K370" si="20">H307-I307-J307</f>
        <v>0</v>
      </c>
      <c r="L307" s="18"/>
      <c r="M307" s="17"/>
      <c r="N307" s="18"/>
      <c r="O307" s="17"/>
      <c r="P307" s="130">
        <f t="shared" si="17"/>
        <v>0</v>
      </c>
      <c r="Q307" s="130">
        <f t="shared" si="18"/>
        <v>0</v>
      </c>
      <c r="R307" s="131">
        <f t="shared" si="19"/>
        <v>0</v>
      </c>
    </row>
    <row r="308" spans="1:18" ht="13" x14ac:dyDescent="0.3">
      <c r="A308" s="53"/>
      <c r="B308" s="54"/>
      <c r="C308" s="55"/>
      <c r="D308" s="56"/>
      <c r="E308" s="56"/>
      <c r="F308" s="57"/>
      <c r="G308" s="20"/>
      <c r="H308" s="19"/>
      <c r="I308" s="19"/>
      <c r="J308" s="19"/>
      <c r="K308" s="125">
        <f t="shared" si="20"/>
        <v>0</v>
      </c>
      <c r="L308" s="18"/>
      <c r="M308" s="17"/>
      <c r="N308" s="18"/>
      <c r="O308" s="17"/>
      <c r="P308" s="130">
        <f t="shared" si="17"/>
        <v>0</v>
      </c>
      <c r="Q308" s="130">
        <f t="shared" si="18"/>
        <v>0</v>
      </c>
      <c r="R308" s="131">
        <f t="shared" si="19"/>
        <v>0</v>
      </c>
    </row>
    <row r="309" spans="1:18" ht="13" x14ac:dyDescent="0.3">
      <c r="A309" s="53"/>
      <c r="B309" s="54"/>
      <c r="C309" s="55"/>
      <c r="D309" s="56"/>
      <c r="E309" s="56"/>
      <c r="F309" s="57"/>
      <c r="G309" s="20"/>
      <c r="H309" s="19"/>
      <c r="I309" s="19"/>
      <c r="J309" s="19"/>
      <c r="K309" s="125">
        <f t="shared" si="20"/>
        <v>0</v>
      </c>
      <c r="L309" s="18"/>
      <c r="M309" s="17"/>
      <c r="N309" s="18"/>
      <c r="O309" s="17"/>
      <c r="P309" s="130">
        <f t="shared" si="17"/>
        <v>0</v>
      </c>
      <c r="Q309" s="130">
        <f t="shared" si="18"/>
        <v>0</v>
      </c>
      <c r="R309" s="131">
        <f t="shared" si="19"/>
        <v>0</v>
      </c>
    </row>
    <row r="310" spans="1:18" ht="13" x14ac:dyDescent="0.3">
      <c r="A310" s="53"/>
      <c r="B310" s="54"/>
      <c r="C310" s="55"/>
      <c r="D310" s="56"/>
      <c r="E310" s="56"/>
      <c r="F310" s="57"/>
      <c r="G310" s="20"/>
      <c r="H310" s="19"/>
      <c r="I310" s="19"/>
      <c r="J310" s="19"/>
      <c r="K310" s="125">
        <f t="shared" si="20"/>
        <v>0</v>
      </c>
      <c r="L310" s="18"/>
      <c r="M310" s="17"/>
      <c r="N310" s="18"/>
      <c r="O310" s="17"/>
      <c r="P310" s="130">
        <f t="shared" si="17"/>
        <v>0</v>
      </c>
      <c r="Q310" s="130">
        <f t="shared" si="18"/>
        <v>0</v>
      </c>
      <c r="R310" s="131">
        <f t="shared" si="19"/>
        <v>0</v>
      </c>
    </row>
    <row r="311" spans="1:18" ht="13" x14ac:dyDescent="0.3">
      <c r="A311" s="53"/>
      <c r="B311" s="54"/>
      <c r="C311" s="55"/>
      <c r="D311" s="56"/>
      <c r="E311" s="56"/>
      <c r="F311" s="57"/>
      <c r="G311" s="20"/>
      <c r="H311" s="19"/>
      <c r="I311" s="19"/>
      <c r="J311" s="19"/>
      <c r="K311" s="125">
        <f t="shared" si="20"/>
        <v>0</v>
      </c>
      <c r="L311" s="18"/>
      <c r="M311" s="17"/>
      <c r="N311" s="18"/>
      <c r="O311" s="17"/>
      <c r="P311" s="130">
        <f t="shared" si="17"/>
        <v>0</v>
      </c>
      <c r="Q311" s="130">
        <f t="shared" si="18"/>
        <v>0</v>
      </c>
      <c r="R311" s="131">
        <f t="shared" si="19"/>
        <v>0</v>
      </c>
    </row>
    <row r="312" spans="1:18" ht="13" x14ac:dyDescent="0.3">
      <c r="A312" s="53"/>
      <c r="B312" s="54"/>
      <c r="C312" s="55"/>
      <c r="D312" s="56"/>
      <c r="E312" s="56"/>
      <c r="F312" s="57"/>
      <c r="G312" s="20"/>
      <c r="H312" s="19"/>
      <c r="I312" s="19"/>
      <c r="J312" s="19"/>
      <c r="K312" s="125">
        <f t="shared" si="20"/>
        <v>0</v>
      </c>
      <c r="L312" s="18"/>
      <c r="M312" s="17"/>
      <c r="N312" s="18"/>
      <c r="O312" s="17"/>
      <c r="P312" s="130">
        <f t="shared" si="17"/>
        <v>0</v>
      </c>
      <c r="Q312" s="130">
        <f t="shared" si="18"/>
        <v>0</v>
      </c>
      <c r="R312" s="131">
        <f t="shared" si="19"/>
        <v>0</v>
      </c>
    </row>
    <row r="313" spans="1:18" ht="13" x14ac:dyDescent="0.3">
      <c r="A313" s="53"/>
      <c r="B313" s="54"/>
      <c r="C313" s="55"/>
      <c r="D313" s="56"/>
      <c r="E313" s="56"/>
      <c r="F313" s="57"/>
      <c r="G313" s="20"/>
      <c r="H313" s="19"/>
      <c r="I313" s="19"/>
      <c r="J313" s="19"/>
      <c r="K313" s="125">
        <f t="shared" si="20"/>
        <v>0</v>
      </c>
      <c r="L313" s="18"/>
      <c r="M313" s="17"/>
      <c r="N313" s="18"/>
      <c r="O313" s="17"/>
      <c r="P313" s="130">
        <f t="shared" si="17"/>
        <v>0</v>
      </c>
      <c r="Q313" s="130">
        <f t="shared" si="18"/>
        <v>0</v>
      </c>
      <c r="R313" s="131">
        <f t="shared" si="19"/>
        <v>0</v>
      </c>
    </row>
    <row r="314" spans="1:18" ht="13" x14ac:dyDescent="0.3">
      <c r="A314" s="53"/>
      <c r="B314" s="54"/>
      <c r="C314" s="55"/>
      <c r="D314" s="56"/>
      <c r="E314" s="56"/>
      <c r="F314" s="57"/>
      <c r="G314" s="20"/>
      <c r="H314" s="19"/>
      <c r="I314" s="19"/>
      <c r="J314" s="19"/>
      <c r="K314" s="125">
        <f t="shared" si="20"/>
        <v>0</v>
      </c>
      <c r="L314" s="18"/>
      <c r="M314" s="17"/>
      <c r="N314" s="18"/>
      <c r="O314" s="17"/>
      <c r="P314" s="130">
        <f t="shared" si="17"/>
        <v>0</v>
      </c>
      <c r="Q314" s="130">
        <f t="shared" si="18"/>
        <v>0</v>
      </c>
      <c r="R314" s="131">
        <f t="shared" si="19"/>
        <v>0</v>
      </c>
    </row>
    <row r="315" spans="1:18" ht="13" x14ac:dyDescent="0.3">
      <c r="A315" s="53"/>
      <c r="B315" s="54"/>
      <c r="C315" s="55"/>
      <c r="D315" s="56"/>
      <c r="E315" s="56"/>
      <c r="F315" s="57"/>
      <c r="G315" s="20"/>
      <c r="H315" s="19"/>
      <c r="I315" s="19"/>
      <c r="J315" s="19"/>
      <c r="K315" s="125">
        <f t="shared" si="20"/>
        <v>0</v>
      </c>
      <c r="L315" s="18"/>
      <c r="M315" s="17"/>
      <c r="N315" s="18"/>
      <c r="O315" s="17"/>
      <c r="P315" s="130">
        <f t="shared" si="17"/>
        <v>0</v>
      </c>
      <c r="Q315" s="130">
        <f t="shared" si="18"/>
        <v>0</v>
      </c>
      <c r="R315" s="131">
        <f t="shared" si="19"/>
        <v>0</v>
      </c>
    </row>
    <row r="316" spans="1:18" ht="13" x14ac:dyDescent="0.3">
      <c r="A316" s="53"/>
      <c r="B316" s="54"/>
      <c r="C316" s="55"/>
      <c r="D316" s="56"/>
      <c r="E316" s="56"/>
      <c r="F316" s="57"/>
      <c r="G316" s="20"/>
      <c r="H316" s="19"/>
      <c r="I316" s="19"/>
      <c r="J316" s="19"/>
      <c r="K316" s="125">
        <f t="shared" si="20"/>
        <v>0</v>
      </c>
      <c r="L316" s="18"/>
      <c r="M316" s="17"/>
      <c r="N316" s="18"/>
      <c r="O316" s="17"/>
      <c r="P316" s="130">
        <f t="shared" si="17"/>
        <v>0</v>
      </c>
      <c r="Q316" s="130">
        <f t="shared" si="18"/>
        <v>0</v>
      </c>
      <c r="R316" s="131">
        <f t="shared" si="19"/>
        <v>0</v>
      </c>
    </row>
    <row r="317" spans="1:18" ht="13" x14ac:dyDescent="0.3">
      <c r="A317" s="53"/>
      <c r="B317" s="54"/>
      <c r="C317" s="55"/>
      <c r="D317" s="56"/>
      <c r="E317" s="56"/>
      <c r="F317" s="57"/>
      <c r="G317" s="20"/>
      <c r="H317" s="19"/>
      <c r="I317" s="19"/>
      <c r="J317" s="19"/>
      <c r="K317" s="125">
        <f t="shared" si="20"/>
        <v>0</v>
      </c>
      <c r="L317" s="18"/>
      <c r="M317" s="17"/>
      <c r="N317" s="18"/>
      <c r="O317" s="17"/>
      <c r="P317" s="130">
        <f t="shared" si="17"/>
        <v>0</v>
      </c>
      <c r="Q317" s="130">
        <f t="shared" si="18"/>
        <v>0</v>
      </c>
      <c r="R317" s="131">
        <f t="shared" si="19"/>
        <v>0</v>
      </c>
    </row>
    <row r="318" spans="1:18" ht="13" x14ac:dyDescent="0.3">
      <c r="A318" s="53"/>
      <c r="B318" s="54"/>
      <c r="C318" s="55"/>
      <c r="D318" s="56"/>
      <c r="E318" s="56"/>
      <c r="F318" s="57"/>
      <c r="G318" s="20"/>
      <c r="H318" s="19"/>
      <c r="I318" s="19"/>
      <c r="J318" s="19"/>
      <c r="K318" s="125">
        <f t="shared" si="20"/>
        <v>0</v>
      </c>
      <c r="L318" s="18"/>
      <c r="M318" s="17"/>
      <c r="N318" s="18"/>
      <c r="O318" s="17"/>
      <c r="P318" s="130">
        <f t="shared" si="17"/>
        <v>0</v>
      </c>
      <c r="Q318" s="130">
        <f t="shared" si="18"/>
        <v>0</v>
      </c>
      <c r="R318" s="131">
        <f t="shared" si="19"/>
        <v>0</v>
      </c>
    </row>
    <row r="319" spans="1:18" ht="13" x14ac:dyDescent="0.3">
      <c r="A319" s="53"/>
      <c r="B319" s="54"/>
      <c r="C319" s="55"/>
      <c r="D319" s="56"/>
      <c r="E319" s="56"/>
      <c r="F319" s="57"/>
      <c r="G319" s="20"/>
      <c r="H319" s="19"/>
      <c r="I319" s="19"/>
      <c r="J319" s="19"/>
      <c r="K319" s="125">
        <f t="shared" si="20"/>
        <v>0</v>
      </c>
      <c r="L319" s="18"/>
      <c r="M319" s="17"/>
      <c r="N319" s="18"/>
      <c r="O319" s="17"/>
      <c r="P319" s="130">
        <f t="shared" si="17"/>
        <v>0</v>
      </c>
      <c r="Q319" s="130">
        <f t="shared" si="18"/>
        <v>0</v>
      </c>
      <c r="R319" s="131">
        <f t="shared" si="19"/>
        <v>0</v>
      </c>
    </row>
    <row r="320" spans="1:18" ht="13" x14ac:dyDescent="0.3">
      <c r="A320" s="53"/>
      <c r="B320" s="54"/>
      <c r="C320" s="55"/>
      <c r="D320" s="56"/>
      <c r="E320" s="56"/>
      <c r="F320" s="57"/>
      <c r="G320" s="20"/>
      <c r="H320" s="19"/>
      <c r="I320" s="19"/>
      <c r="J320" s="19"/>
      <c r="K320" s="125">
        <f t="shared" si="20"/>
        <v>0</v>
      </c>
      <c r="L320" s="18"/>
      <c r="M320" s="17"/>
      <c r="N320" s="18"/>
      <c r="O320" s="17"/>
      <c r="P320" s="130">
        <f t="shared" si="17"/>
        <v>0</v>
      </c>
      <c r="Q320" s="130">
        <f t="shared" si="18"/>
        <v>0</v>
      </c>
      <c r="R320" s="131">
        <f t="shared" si="19"/>
        <v>0</v>
      </c>
    </row>
    <row r="321" spans="1:18" ht="13" x14ac:dyDescent="0.3">
      <c r="A321" s="53"/>
      <c r="B321" s="54"/>
      <c r="C321" s="55"/>
      <c r="D321" s="56"/>
      <c r="E321" s="56"/>
      <c r="F321" s="57"/>
      <c r="G321" s="20"/>
      <c r="H321" s="19"/>
      <c r="I321" s="19"/>
      <c r="J321" s="19"/>
      <c r="K321" s="125">
        <f t="shared" si="20"/>
        <v>0</v>
      </c>
      <c r="L321" s="18"/>
      <c r="M321" s="17"/>
      <c r="N321" s="18"/>
      <c r="O321" s="17"/>
      <c r="P321" s="130">
        <f t="shared" si="17"/>
        <v>0</v>
      </c>
      <c r="Q321" s="130">
        <f t="shared" si="18"/>
        <v>0</v>
      </c>
      <c r="R321" s="131">
        <f t="shared" si="19"/>
        <v>0</v>
      </c>
    </row>
    <row r="322" spans="1:18" ht="13" x14ac:dyDescent="0.3">
      <c r="A322" s="53"/>
      <c r="B322" s="54"/>
      <c r="C322" s="55"/>
      <c r="D322" s="56"/>
      <c r="E322" s="56"/>
      <c r="F322" s="57"/>
      <c r="G322" s="20"/>
      <c r="H322" s="19"/>
      <c r="I322" s="19"/>
      <c r="J322" s="19"/>
      <c r="K322" s="125">
        <f t="shared" si="20"/>
        <v>0</v>
      </c>
      <c r="L322" s="18"/>
      <c r="M322" s="17"/>
      <c r="N322" s="18"/>
      <c r="O322" s="17"/>
      <c r="P322" s="130">
        <f t="shared" si="17"/>
        <v>0</v>
      </c>
      <c r="Q322" s="130">
        <f t="shared" si="18"/>
        <v>0</v>
      </c>
      <c r="R322" s="131">
        <f t="shared" si="19"/>
        <v>0</v>
      </c>
    </row>
    <row r="323" spans="1:18" ht="13" x14ac:dyDescent="0.3">
      <c r="A323" s="53"/>
      <c r="B323" s="54"/>
      <c r="C323" s="55"/>
      <c r="D323" s="56"/>
      <c r="E323" s="56"/>
      <c r="F323" s="57"/>
      <c r="G323" s="20"/>
      <c r="H323" s="19"/>
      <c r="I323" s="19"/>
      <c r="J323" s="19"/>
      <c r="K323" s="125">
        <f t="shared" si="20"/>
        <v>0</v>
      </c>
      <c r="L323" s="18"/>
      <c r="M323" s="17"/>
      <c r="N323" s="18"/>
      <c r="O323" s="17"/>
      <c r="P323" s="130">
        <f t="shared" si="17"/>
        <v>0</v>
      </c>
      <c r="Q323" s="130">
        <f t="shared" si="18"/>
        <v>0</v>
      </c>
      <c r="R323" s="131">
        <f t="shared" si="19"/>
        <v>0</v>
      </c>
    </row>
    <row r="324" spans="1:18" ht="13" x14ac:dyDescent="0.3">
      <c r="A324" s="53"/>
      <c r="B324" s="54"/>
      <c r="C324" s="55"/>
      <c r="D324" s="56"/>
      <c r="E324" s="56"/>
      <c r="F324" s="57"/>
      <c r="G324" s="20"/>
      <c r="H324" s="19"/>
      <c r="I324" s="19"/>
      <c r="J324" s="19"/>
      <c r="K324" s="125">
        <f t="shared" si="20"/>
        <v>0</v>
      </c>
      <c r="L324" s="18"/>
      <c r="M324" s="17"/>
      <c r="N324" s="18"/>
      <c r="O324" s="17"/>
      <c r="P324" s="130">
        <f t="shared" si="17"/>
        <v>0</v>
      </c>
      <c r="Q324" s="130">
        <f t="shared" si="18"/>
        <v>0</v>
      </c>
      <c r="R324" s="131">
        <f t="shared" si="19"/>
        <v>0</v>
      </c>
    </row>
    <row r="325" spans="1:18" ht="13" x14ac:dyDescent="0.3">
      <c r="A325" s="53"/>
      <c r="B325" s="54"/>
      <c r="C325" s="55"/>
      <c r="D325" s="56"/>
      <c r="E325" s="56"/>
      <c r="F325" s="57"/>
      <c r="G325" s="20"/>
      <c r="H325" s="19"/>
      <c r="I325" s="19"/>
      <c r="J325" s="19"/>
      <c r="K325" s="125">
        <f t="shared" si="20"/>
        <v>0</v>
      </c>
      <c r="L325" s="18"/>
      <c r="M325" s="17"/>
      <c r="N325" s="18"/>
      <c r="O325" s="17"/>
      <c r="P325" s="130">
        <f t="shared" si="17"/>
        <v>0</v>
      </c>
      <c r="Q325" s="130">
        <f t="shared" si="18"/>
        <v>0</v>
      </c>
      <c r="R325" s="131">
        <f t="shared" si="19"/>
        <v>0</v>
      </c>
    </row>
    <row r="326" spans="1:18" ht="13" x14ac:dyDescent="0.3">
      <c r="A326" s="53"/>
      <c r="B326" s="54"/>
      <c r="C326" s="55"/>
      <c r="D326" s="56"/>
      <c r="E326" s="56"/>
      <c r="F326" s="57"/>
      <c r="G326" s="20"/>
      <c r="H326" s="19"/>
      <c r="I326" s="19"/>
      <c r="J326" s="19"/>
      <c r="K326" s="125">
        <f t="shared" si="20"/>
        <v>0</v>
      </c>
      <c r="L326" s="18"/>
      <c r="M326" s="17"/>
      <c r="N326" s="18"/>
      <c r="O326" s="17"/>
      <c r="P326" s="130">
        <f t="shared" si="17"/>
        <v>0</v>
      </c>
      <c r="Q326" s="130">
        <f t="shared" si="18"/>
        <v>0</v>
      </c>
      <c r="R326" s="131">
        <f t="shared" si="19"/>
        <v>0</v>
      </c>
    </row>
    <row r="327" spans="1:18" ht="13" x14ac:dyDescent="0.3">
      <c r="A327" s="53"/>
      <c r="B327" s="54"/>
      <c r="C327" s="55"/>
      <c r="D327" s="56"/>
      <c r="E327" s="56"/>
      <c r="F327" s="57"/>
      <c r="G327" s="20"/>
      <c r="H327" s="19"/>
      <c r="I327" s="19"/>
      <c r="J327" s="19"/>
      <c r="K327" s="125">
        <f t="shared" si="20"/>
        <v>0</v>
      </c>
      <c r="L327" s="18"/>
      <c r="M327" s="17"/>
      <c r="N327" s="18"/>
      <c r="O327" s="17"/>
      <c r="P327" s="130">
        <f t="shared" si="17"/>
        <v>0</v>
      </c>
      <c r="Q327" s="130">
        <f t="shared" si="18"/>
        <v>0</v>
      </c>
      <c r="R327" s="131">
        <f t="shared" si="19"/>
        <v>0</v>
      </c>
    </row>
    <row r="328" spans="1:18" ht="13" x14ac:dyDescent="0.3">
      <c r="A328" s="53"/>
      <c r="B328" s="54"/>
      <c r="C328" s="55"/>
      <c r="D328" s="56"/>
      <c r="E328" s="56"/>
      <c r="F328" s="57"/>
      <c r="G328" s="20"/>
      <c r="H328" s="19"/>
      <c r="I328" s="19"/>
      <c r="J328" s="19"/>
      <c r="K328" s="125">
        <f t="shared" si="20"/>
        <v>0</v>
      </c>
      <c r="L328" s="18"/>
      <c r="M328" s="17"/>
      <c r="N328" s="18"/>
      <c r="O328" s="17"/>
      <c r="P328" s="130">
        <f t="shared" si="17"/>
        <v>0</v>
      </c>
      <c r="Q328" s="130">
        <f t="shared" si="18"/>
        <v>0</v>
      </c>
      <c r="R328" s="131">
        <f t="shared" si="19"/>
        <v>0</v>
      </c>
    </row>
    <row r="329" spans="1:18" ht="13" x14ac:dyDescent="0.3">
      <c r="A329" s="53"/>
      <c r="B329" s="54"/>
      <c r="C329" s="55"/>
      <c r="D329" s="56"/>
      <c r="E329" s="56"/>
      <c r="F329" s="57"/>
      <c r="G329" s="20"/>
      <c r="H329" s="19"/>
      <c r="I329" s="19"/>
      <c r="J329" s="19"/>
      <c r="K329" s="125">
        <f t="shared" si="20"/>
        <v>0</v>
      </c>
      <c r="L329" s="18"/>
      <c r="M329" s="17"/>
      <c r="N329" s="18"/>
      <c r="O329" s="17"/>
      <c r="P329" s="130">
        <f t="shared" si="17"/>
        <v>0</v>
      </c>
      <c r="Q329" s="130">
        <f t="shared" si="18"/>
        <v>0</v>
      </c>
      <c r="R329" s="131">
        <f t="shared" si="19"/>
        <v>0</v>
      </c>
    </row>
    <row r="330" spans="1:18" ht="13" x14ac:dyDescent="0.3">
      <c r="A330" s="53"/>
      <c r="B330" s="54"/>
      <c r="C330" s="55"/>
      <c r="D330" s="56"/>
      <c r="E330" s="56"/>
      <c r="F330" s="57"/>
      <c r="G330" s="20"/>
      <c r="H330" s="19"/>
      <c r="I330" s="19"/>
      <c r="J330" s="19"/>
      <c r="K330" s="125">
        <f t="shared" si="20"/>
        <v>0</v>
      </c>
      <c r="L330" s="18"/>
      <c r="M330" s="17"/>
      <c r="N330" s="18"/>
      <c r="O330" s="17"/>
      <c r="P330" s="130">
        <f t="shared" si="17"/>
        <v>0</v>
      </c>
      <c r="Q330" s="130">
        <f t="shared" si="18"/>
        <v>0</v>
      </c>
      <c r="R330" s="131">
        <f t="shared" si="19"/>
        <v>0</v>
      </c>
    </row>
    <row r="331" spans="1:18" ht="13" x14ac:dyDescent="0.3">
      <c r="A331" s="53"/>
      <c r="B331" s="54"/>
      <c r="C331" s="55"/>
      <c r="D331" s="56"/>
      <c r="E331" s="56"/>
      <c r="F331" s="57"/>
      <c r="G331" s="20"/>
      <c r="H331" s="19"/>
      <c r="I331" s="19"/>
      <c r="J331" s="19"/>
      <c r="K331" s="125">
        <f t="shared" si="20"/>
        <v>0</v>
      </c>
      <c r="L331" s="18"/>
      <c r="M331" s="17"/>
      <c r="N331" s="18"/>
      <c r="O331" s="17"/>
      <c r="P331" s="130">
        <f t="shared" si="17"/>
        <v>0</v>
      </c>
      <c r="Q331" s="130">
        <f t="shared" si="18"/>
        <v>0</v>
      </c>
      <c r="R331" s="131">
        <f t="shared" si="19"/>
        <v>0</v>
      </c>
    </row>
    <row r="332" spans="1:18" ht="13" x14ac:dyDescent="0.3">
      <c r="A332" s="53"/>
      <c r="B332" s="54"/>
      <c r="C332" s="55"/>
      <c r="D332" s="56"/>
      <c r="E332" s="56"/>
      <c r="F332" s="57"/>
      <c r="G332" s="20"/>
      <c r="H332" s="19"/>
      <c r="I332" s="19"/>
      <c r="J332" s="19"/>
      <c r="K332" s="125">
        <f t="shared" si="20"/>
        <v>0</v>
      </c>
      <c r="L332" s="18"/>
      <c r="M332" s="17"/>
      <c r="N332" s="18"/>
      <c r="O332" s="17"/>
      <c r="P332" s="130">
        <f t="shared" si="17"/>
        <v>0</v>
      </c>
      <c r="Q332" s="130">
        <f t="shared" si="18"/>
        <v>0</v>
      </c>
      <c r="R332" s="131">
        <f t="shared" si="19"/>
        <v>0</v>
      </c>
    </row>
    <row r="333" spans="1:18" ht="13" x14ac:dyDescent="0.3">
      <c r="A333" s="53"/>
      <c r="B333" s="54"/>
      <c r="C333" s="55"/>
      <c r="D333" s="56"/>
      <c r="E333" s="56"/>
      <c r="F333" s="57"/>
      <c r="G333" s="20"/>
      <c r="H333" s="19"/>
      <c r="I333" s="19"/>
      <c r="J333" s="19"/>
      <c r="K333" s="125">
        <f t="shared" si="20"/>
        <v>0</v>
      </c>
      <c r="L333" s="18"/>
      <c r="M333" s="17"/>
      <c r="N333" s="18"/>
      <c r="O333" s="17"/>
      <c r="P333" s="130">
        <f t="shared" si="17"/>
        <v>0</v>
      </c>
      <c r="Q333" s="130">
        <f t="shared" si="18"/>
        <v>0</v>
      </c>
      <c r="R333" s="131">
        <f t="shared" si="19"/>
        <v>0</v>
      </c>
    </row>
    <row r="334" spans="1:18" ht="13" x14ac:dyDescent="0.3">
      <c r="A334" s="53"/>
      <c r="B334" s="54"/>
      <c r="C334" s="55"/>
      <c r="D334" s="56"/>
      <c r="E334" s="56"/>
      <c r="F334" s="57"/>
      <c r="G334" s="20"/>
      <c r="H334" s="19"/>
      <c r="I334" s="19"/>
      <c r="J334" s="19"/>
      <c r="K334" s="125">
        <f t="shared" si="20"/>
        <v>0</v>
      </c>
      <c r="L334" s="18"/>
      <c r="M334" s="17"/>
      <c r="N334" s="18"/>
      <c r="O334" s="17"/>
      <c r="P334" s="130">
        <f t="shared" si="17"/>
        <v>0</v>
      </c>
      <c r="Q334" s="130">
        <f t="shared" si="18"/>
        <v>0</v>
      </c>
      <c r="R334" s="131">
        <f t="shared" si="19"/>
        <v>0</v>
      </c>
    </row>
    <row r="335" spans="1:18" ht="13" x14ac:dyDescent="0.3">
      <c r="A335" s="53"/>
      <c r="B335" s="54"/>
      <c r="C335" s="55"/>
      <c r="D335" s="56"/>
      <c r="E335" s="56"/>
      <c r="F335" s="57"/>
      <c r="G335" s="20"/>
      <c r="H335" s="19"/>
      <c r="I335" s="19"/>
      <c r="J335" s="19"/>
      <c r="K335" s="125">
        <f t="shared" si="20"/>
        <v>0</v>
      </c>
      <c r="L335" s="18"/>
      <c r="M335" s="17"/>
      <c r="N335" s="18"/>
      <c r="O335" s="17"/>
      <c r="P335" s="130">
        <f t="shared" si="17"/>
        <v>0</v>
      </c>
      <c r="Q335" s="130">
        <f t="shared" si="18"/>
        <v>0</v>
      </c>
      <c r="R335" s="131">
        <f t="shared" si="19"/>
        <v>0</v>
      </c>
    </row>
    <row r="336" spans="1:18" ht="13" x14ac:dyDescent="0.3">
      <c r="A336" s="53"/>
      <c r="B336" s="54"/>
      <c r="C336" s="55"/>
      <c r="D336" s="56"/>
      <c r="E336" s="56"/>
      <c r="F336" s="57"/>
      <c r="G336" s="20"/>
      <c r="H336" s="19"/>
      <c r="I336" s="19"/>
      <c r="J336" s="19"/>
      <c r="K336" s="125">
        <f t="shared" si="20"/>
        <v>0</v>
      </c>
      <c r="L336" s="18"/>
      <c r="M336" s="17"/>
      <c r="N336" s="18"/>
      <c r="O336" s="17"/>
      <c r="P336" s="130">
        <f t="shared" si="17"/>
        <v>0</v>
      </c>
      <c r="Q336" s="130">
        <f t="shared" si="18"/>
        <v>0</v>
      </c>
      <c r="R336" s="131">
        <f t="shared" si="19"/>
        <v>0</v>
      </c>
    </row>
    <row r="337" spans="1:18" ht="13" x14ac:dyDescent="0.3">
      <c r="A337" s="53"/>
      <c r="B337" s="54"/>
      <c r="C337" s="55"/>
      <c r="D337" s="56"/>
      <c r="E337" s="56"/>
      <c r="F337" s="57"/>
      <c r="G337" s="20"/>
      <c r="H337" s="19"/>
      <c r="I337" s="19"/>
      <c r="J337" s="19"/>
      <c r="K337" s="125">
        <f t="shared" si="20"/>
        <v>0</v>
      </c>
      <c r="L337" s="18"/>
      <c r="M337" s="17"/>
      <c r="N337" s="18"/>
      <c r="O337" s="17"/>
      <c r="P337" s="130">
        <f t="shared" si="17"/>
        <v>0</v>
      </c>
      <c r="Q337" s="130">
        <f t="shared" si="18"/>
        <v>0</v>
      </c>
      <c r="R337" s="131">
        <f t="shared" si="19"/>
        <v>0</v>
      </c>
    </row>
    <row r="338" spans="1:18" ht="13" x14ac:dyDescent="0.3">
      <c r="A338" s="53"/>
      <c r="B338" s="54"/>
      <c r="C338" s="55"/>
      <c r="D338" s="56"/>
      <c r="E338" s="56"/>
      <c r="F338" s="57"/>
      <c r="G338" s="20"/>
      <c r="H338" s="19"/>
      <c r="I338" s="19"/>
      <c r="J338" s="19"/>
      <c r="K338" s="125">
        <f t="shared" si="20"/>
        <v>0</v>
      </c>
      <c r="L338" s="18"/>
      <c r="M338" s="17"/>
      <c r="N338" s="18"/>
      <c r="O338" s="17"/>
      <c r="P338" s="130">
        <f t="shared" ref="P338:P401" si="21">MROUND(L338*D338*1,0.05)</f>
        <v>0</v>
      </c>
      <c r="Q338" s="130">
        <f t="shared" ref="Q338:Q401" si="22">IFERROR(MROUND(N338*K338/G338,0.05),0)</f>
        <v>0</v>
      </c>
      <c r="R338" s="131">
        <f t="shared" ref="R338:R401" si="23">IFERROR(MROUND((G338-L338-N338)*K338/G338,0.05),0)</f>
        <v>0</v>
      </c>
    </row>
    <row r="339" spans="1:18" ht="13" x14ac:dyDescent="0.3">
      <c r="A339" s="53"/>
      <c r="B339" s="54"/>
      <c r="C339" s="55"/>
      <c r="D339" s="56"/>
      <c r="E339" s="56"/>
      <c r="F339" s="57"/>
      <c r="G339" s="20"/>
      <c r="H339" s="19"/>
      <c r="I339" s="19"/>
      <c r="J339" s="19"/>
      <c r="K339" s="125">
        <f t="shared" si="20"/>
        <v>0</v>
      </c>
      <c r="L339" s="18"/>
      <c r="M339" s="17"/>
      <c r="N339" s="18"/>
      <c r="O339" s="17"/>
      <c r="P339" s="130">
        <f t="shared" si="21"/>
        <v>0</v>
      </c>
      <c r="Q339" s="130">
        <f t="shared" si="22"/>
        <v>0</v>
      </c>
      <c r="R339" s="131">
        <f t="shared" si="23"/>
        <v>0</v>
      </c>
    </row>
    <row r="340" spans="1:18" ht="13" x14ac:dyDescent="0.3">
      <c r="A340" s="53"/>
      <c r="B340" s="54"/>
      <c r="C340" s="55"/>
      <c r="D340" s="56"/>
      <c r="E340" s="56"/>
      <c r="F340" s="57"/>
      <c r="G340" s="20"/>
      <c r="H340" s="19"/>
      <c r="I340" s="19"/>
      <c r="J340" s="19"/>
      <c r="K340" s="125">
        <f t="shared" si="20"/>
        <v>0</v>
      </c>
      <c r="L340" s="18"/>
      <c r="M340" s="17"/>
      <c r="N340" s="18"/>
      <c r="O340" s="17"/>
      <c r="P340" s="130">
        <f t="shared" si="21"/>
        <v>0</v>
      </c>
      <c r="Q340" s="130">
        <f t="shared" si="22"/>
        <v>0</v>
      </c>
      <c r="R340" s="131">
        <f t="shared" si="23"/>
        <v>0</v>
      </c>
    </row>
    <row r="341" spans="1:18" ht="13" x14ac:dyDescent="0.3">
      <c r="A341" s="53"/>
      <c r="B341" s="54"/>
      <c r="C341" s="55"/>
      <c r="D341" s="56"/>
      <c r="E341" s="56"/>
      <c r="F341" s="57"/>
      <c r="G341" s="20"/>
      <c r="H341" s="19"/>
      <c r="I341" s="19"/>
      <c r="J341" s="19"/>
      <c r="K341" s="125">
        <f t="shared" si="20"/>
        <v>0</v>
      </c>
      <c r="L341" s="18"/>
      <c r="M341" s="17"/>
      <c r="N341" s="18"/>
      <c r="O341" s="17"/>
      <c r="P341" s="130">
        <f t="shared" si="21"/>
        <v>0</v>
      </c>
      <c r="Q341" s="130">
        <f t="shared" si="22"/>
        <v>0</v>
      </c>
      <c r="R341" s="131">
        <f t="shared" si="23"/>
        <v>0</v>
      </c>
    </row>
    <row r="342" spans="1:18" ht="13" x14ac:dyDescent="0.3">
      <c r="A342" s="53"/>
      <c r="B342" s="54"/>
      <c r="C342" s="55"/>
      <c r="D342" s="56"/>
      <c r="E342" s="56"/>
      <c r="F342" s="57"/>
      <c r="G342" s="20"/>
      <c r="H342" s="19"/>
      <c r="I342" s="19"/>
      <c r="J342" s="19"/>
      <c r="K342" s="125">
        <f t="shared" si="20"/>
        <v>0</v>
      </c>
      <c r="L342" s="18"/>
      <c r="M342" s="17"/>
      <c r="N342" s="18"/>
      <c r="O342" s="17"/>
      <c r="P342" s="130">
        <f t="shared" si="21"/>
        <v>0</v>
      </c>
      <c r="Q342" s="130">
        <f t="shared" si="22"/>
        <v>0</v>
      </c>
      <c r="R342" s="131">
        <f t="shared" si="23"/>
        <v>0</v>
      </c>
    </row>
    <row r="343" spans="1:18" ht="13" x14ac:dyDescent="0.3">
      <c r="A343" s="53"/>
      <c r="B343" s="54"/>
      <c r="C343" s="55"/>
      <c r="D343" s="56"/>
      <c r="E343" s="56"/>
      <c r="F343" s="57"/>
      <c r="G343" s="20"/>
      <c r="H343" s="19"/>
      <c r="I343" s="19"/>
      <c r="J343" s="19"/>
      <c r="K343" s="125">
        <f t="shared" si="20"/>
        <v>0</v>
      </c>
      <c r="L343" s="18"/>
      <c r="M343" s="17"/>
      <c r="N343" s="18"/>
      <c r="O343" s="17"/>
      <c r="P343" s="130">
        <f t="shared" si="21"/>
        <v>0</v>
      </c>
      <c r="Q343" s="130">
        <f t="shared" si="22"/>
        <v>0</v>
      </c>
      <c r="R343" s="131">
        <f t="shared" si="23"/>
        <v>0</v>
      </c>
    </row>
    <row r="344" spans="1:18" ht="13" x14ac:dyDescent="0.3">
      <c r="A344" s="53"/>
      <c r="B344" s="54"/>
      <c r="C344" s="55"/>
      <c r="D344" s="56"/>
      <c r="E344" s="56"/>
      <c r="F344" s="57"/>
      <c r="G344" s="20"/>
      <c r="H344" s="19"/>
      <c r="I344" s="19"/>
      <c r="J344" s="19"/>
      <c r="K344" s="125">
        <f t="shared" si="20"/>
        <v>0</v>
      </c>
      <c r="L344" s="18"/>
      <c r="M344" s="17"/>
      <c r="N344" s="18"/>
      <c r="O344" s="17"/>
      <c r="P344" s="130">
        <f t="shared" si="21"/>
        <v>0</v>
      </c>
      <c r="Q344" s="130">
        <f t="shared" si="22"/>
        <v>0</v>
      </c>
      <c r="R344" s="131">
        <f t="shared" si="23"/>
        <v>0</v>
      </c>
    </row>
    <row r="345" spans="1:18" ht="13" x14ac:dyDescent="0.3">
      <c r="A345" s="53"/>
      <c r="B345" s="54"/>
      <c r="C345" s="55"/>
      <c r="D345" s="56"/>
      <c r="E345" s="56"/>
      <c r="F345" s="57"/>
      <c r="G345" s="20"/>
      <c r="H345" s="19"/>
      <c r="I345" s="19"/>
      <c r="J345" s="19"/>
      <c r="K345" s="125">
        <f t="shared" si="20"/>
        <v>0</v>
      </c>
      <c r="L345" s="18"/>
      <c r="M345" s="17"/>
      <c r="N345" s="18"/>
      <c r="O345" s="17"/>
      <c r="P345" s="130">
        <f t="shared" si="21"/>
        <v>0</v>
      </c>
      <c r="Q345" s="130">
        <f t="shared" si="22"/>
        <v>0</v>
      </c>
      <c r="R345" s="131">
        <f t="shared" si="23"/>
        <v>0</v>
      </c>
    </row>
    <row r="346" spans="1:18" ht="13" x14ac:dyDescent="0.3">
      <c r="A346" s="53"/>
      <c r="B346" s="54"/>
      <c r="C346" s="55"/>
      <c r="D346" s="56"/>
      <c r="E346" s="56"/>
      <c r="F346" s="57"/>
      <c r="G346" s="20"/>
      <c r="H346" s="19"/>
      <c r="I346" s="19"/>
      <c r="J346" s="19"/>
      <c r="K346" s="125">
        <f t="shared" si="20"/>
        <v>0</v>
      </c>
      <c r="L346" s="18"/>
      <c r="M346" s="17"/>
      <c r="N346" s="18"/>
      <c r="O346" s="17"/>
      <c r="P346" s="130">
        <f t="shared" si="21"/>
        <v>0</v>
      </c>
      <c r="Q346" s="130">
        <f t="shared" si="22"/>
        <v>0</v>
      </c>
      <c r="R346" s="131">
        <f t="shared" si="23"/>
        <v>0</v>
      </c>
    </row>
    <row r="347" spans="1:18" ht="13" x14ac:dyDescent="0.3">
      <c r="A347" s="53"/>
      <c r="B347" s="54"/>
      <c r="C347" s="55"/>
      <c r="D347" s="56"/>
      <c r="E347" s="56"/>
      <c r="F347" s="57"/>
      <c r="G347" s="20"/>
      <c r="H347" s="19"/>
      <c r="I347" s="19"/>
      <c r="J347" s="19"/>
      <c r="K347" s="125">
        <f t="shared" si="20"/>
        <v>0</v>
      </c>
      <c r="L347" s="18"/>
      <c r="M347" s="17"/>
      <c r="N347" s="18"/>
      <c r="O347" s="17"/>
      <c r="P347" s="130">
        <f t="shared" si="21"/>
        <v>0</v>
      </c>
      <c r="Q347" s="130">
        <f t="shared" si="22"/>
        <v>0</v>
      </c>
      <c r="R347" s="131">
        <f t="shared" si="23"/>
        <v>0</v>
      </c>
    </row>
    <row r="348" spans="1:18" ht="13" x14ac:dyDescent="0.3">
      <c r="A348" s="53"/>
      <c r="B348" s="54"/>
      <c r="C348" s="55"/>
      <c r="D348" s="56"/>
      <c r="E348" s="56"/>
      <c r="F348" s="57"/>
      <c r="G348" s="20"/>
      <c r="H348" s="19"/>
      <c r="I348" s="19"/>
      <c r="J348" s="19"/>
      <c r="K348" s="125">
        <f t="shared" si="20"/>
        <v>0</v>
      </c>
      <c r="L348" s="18"/>
      <c r="M348" s="17"/>
      <c r="N348" s="18"/>
      <c r="O348" s="17"/>
      <c r="P348" s="130">
        <f t="shared" si="21"/>
        <v>0</v>
      </c>
      <c r="Q348" s="130">
        <f t="shared" si="22"/>
        <v>0</v>
      </c>
      <c r="R348" s="131">
        <f t="shared" si="23"/>
        <v>0</v>
      </c>
    </row>
    <row r="349" spans="1:18" ht="13" x14ac:dyDescent="0.3">
      <c r="A349" s="53"/>
      <c r="B349" s="54"/>
      <c r="C349" s="55"/>
      <c r="D349" s="56"/>
      <c r="E349" s="56"/>
      <c r="F349" s="57"/>
      <c r="G349" s="20"/>
      <c r="H349" s="19"/>
      <c r="I349" s="19"/>
      <c r="J349" s="19"/>
      <c r="K349" s="125">
        <f t="shared" si="20"/>
        <v>0</v>
      </c>
      <c r="L349" s="18"/>
      <c r="M349" s="17"/>
      <c r="N349" s="18"/>
      <c r="O349" s="17"/>
      <c r="P349" s="130">
        <f t="shared" si="21"/>
        <v>0</v>
      </c>
      <c r="Q349" s="130">
        <f t="shared" si="22"/>
        <v>0</v>
      </c>
      <c r="R349" s="131">
        <f t="shared" si="23"/>
        <v>0</v>
      </c>
    </row>
    <row r="350" spans="1:18" ht="13" x14ac:dyDescent="0.3">
      <c r="A350" s="53"/>
      <c r="B350" s="54"/>
      <c r="C350" s="55"/>
      <c r="D350" s="56"/>
      <c r="E350" s="56"/>
      <c r="F350" s="57"/>
      <c r="G350" s="20"/>
      <c r="H350" s="19"/>
      <c r="I350" s="19"/>
      <c r="J350" s="19"/>
      <c r="K350" s="125">
        <f t="shared" si="20"/>
        <v>0</v>
      </c>
      <c r="L350" s="18"/>
      <c r="M350" s="17"/>
      <c r="N350" s="18"/>
      <c r="O350" s="17"/>
      <c r="P350" s="130">
        <f t="shared" si="21"/>
        <v>0</v>
      </c>
      <c r="Q350" s="130">
        <f t="shared" si="22"/>
        <v>0</v>
      </c>
      <c r="R350" s="131">
        <f t="shared" si="23"/>
        <v>0</v>
      </c>
    </row>
    <row r="351" spans="1:18" ht="13" x14ac:dyDescent="0.3">
      <c r="A351" s="53"/>
      <c r="B351" s="54"/>
      <c r="C351" s="55"/>
      <c r="D351" s="56"/>
      <c r="E351" s="56"/>
      <c r="F351" s="57"/>
      <c r="G351" s="20"/>
      <c r="H351" s="19"/>
      <c r="I351" s="19"/>
      <c r="J351" s="19"/>
      <c r="K351" s="125">
        <f t="shared" si="20"/>
        <v>0</v>
      </c>
      <c r="L351" s="18"/>
      <c r="M351" s="17"/>
      <c r="N351" s="18"/>
      <c r="O351" s="17"/>
      <c r="P351" s="130">
        <f t="shared" si="21"/>
        <v>0</v>
      </c>
      <c r="Q351" s="130">
        <f t="shared" si="22"/>
        <v>0</v>
      </c>
      <c r="R351" s="131">
        <f t="shared" si="23"/>
        <v>0</v>
      </c>
    </row>
    <row r="352" spans="1:18" ht="13" x14ac:dyDescent="0.3">
      <c r="A352" s="53"/>
      <c r="B352" s="54"/>
      <c r="C352" s="55"/>
      <c r="D352" s="56"/>
      <c r="E352" s="56"/>
      <c r="F352" s="57"/>
      <c r="G352" s="20"/>
      <c r="H352" s="19"/>
      <c r="I352" s="19"/>
      <c r="J352" s="19"/>
      <c r="K352" s="125">
        <f t="shared" si="20"/>
        <v>0</v>
      </c>
      <c r="L352" s="18"/>
      <c r="M352" s="17"/>
      <c r="N352" s="18"/>
      <c r="O352" s="17"/>
      <c r="P352" s="130">
        <f t="shared" si="21"/>
        <v>0</v>
      </c>
      <c r="Q352" s="130">
        <f t="shared" si="22"/>
        <v>0</v>
      </c>
      <c r="R352" s="131">
        <f t="shared" si="23"/>
        <v>0</v>
      </c>
    </row>
    <row r="353" spans="1:18" ht="13" x14ac:dyDescent="0.3">
      <c r="A353" s="53"/>
      <c r="B353" s="54"/>
      <c r="C353" s="55"/>
      <c r="D353" s="56"/>
      <c r="E353" s="56"/>
      <c r="F353" s="57"/>
      <c r="G353" s="20"/>
      <c r="H353" s="19"/>
      <c r="I353" s="19"/>
      <c r="J353" s="19"/>
      <c r="K353" s="125">
        <f t="shared" si="20"/>
        <v>0</v>
      </c>
      <c r="L353" s="18"/>
      <c r="M353" s="17"/>
      <c r="N353" s="18"/>
      <c r="O353" s="17"/>
      <c r="P353" s="130">
        <f t="shared" si="21"/>
        <v>0</v>
      </c>
      <c r="Q353" s="130">
        <f t="shared" si="22"/>
        <v>0</v>
      </c>
      <c r="R353" s="131">
        <f t="shared" si="23"/>
        <v>0</v>
      </c>
    </row>
    <row r="354" spans="1:18" ht="13" x14ac:dyDescent="0.3">
      <c r="A354" s="53"/>
      <c r="B354" s="54"/>
      <c r="C354" s="55"/>
      <c r="D354" s="56"/>
      <c r="E354" s="56"/>
      <c r="F354" s="57"/>
      <c r="G354" s="20"/>
      <c r="H354" s="19"/>
      <c r="I354" s="19"/>
      <c r="J354" s="19"/>
      <c r="K354" s="125">
        <f t="shared" si="20"/>
        <v>0</v>
      </c>
      <c r="L354" s="18"/>
      <c r="M354" s="17"/>
      <c r="N354" s="18"/>
      <c r="O354" s="17"/>
      <c r="P354" s="130">
        <f t="shared" si="21"/>
        <v>0</v>
      </c>
      <c r="Q354" s="130">
        <f t="shared" si="22"/>
        <v>0</v>
      </c>
      <c r="R354" s="131">
        <f t="shared" si="23"/>
        <v>0</v>
      </c>
    </row>
    <row r="355" spans="1:18" ht="13" x14ac:dyDescent="0.3">
      <c r="A355" s="53"/>
      <c r="B355" s="54"/>
      <c r="C355" s="55"/>
      <c r="D355" s="56"/>
      <c r="E355" s="56"/>
      <c r="F355" s="57"/>
      <c r="G355" s="20"/>
      <c r="H355" s="19"/>
      <c r="I355" s="19"/>
      <c r="J355" s="19"/>
      <c r="K355" s="125">
        <f t="shared" si="20"/>
        <v>0</v>
      </c>
      <c r="L355" s="18"/>
      <c r="M355" s="17"/>
      <c r="N355" s="18"/>
      <c r="O355" s="17"/>
      <c r="P355" s="130">
        <f t="shared" si="21"/>
        <v>0</v>
      </c>
      <c r="Q355" s="130">
        <f t="shared" si="22"/>
        <v>0</v>
      </c>
      <c r="R355" s="131">
        <f t="shared" si="23"/>
        <v>0</v>
      </c>
    </row>
    <row r="356" spans="1:18" ht="13" x14ac:dyDescent="0.3">
      <c r="A356" s="53"/>
      <c r="B356" s="54"/>
      <c r="C356" s="55"/>
      <c r="D356" s="56"/>
      <c r="E356" s="56"/>
      <c r="F356" s="57"/>
      <c r="G356" s="20"/>
      <c r="H356" s="19"/>
      <c r="I356" s="19"/>
      <c r="J356" s="19"/>
      <c r="K356" s="125">
        <f t="shared" si="20"/>
        <v>0</v>
      </c>
      <c r="L356" s="18"/>
      <c r="M356" s="17"/>
      <c r="N356" s="18"/>
      <c r="O356" s="17"/>
      <c r="P356" s="130">
        <f t="shared" si="21"/>
        <v>0</v>
      </c>
      <c r="Q356" s="130">
        <f t="shared" si="22"/>
        <v>0</v>
      </c>
      <c r="R356" s="131">
        <f t="shared" si="23"/>
        <v>0</v>
      </c>
    </row>
    <row r="357" spans="1:18" ht="13" x14ac:dyDescent="0.3">
      <c r="A357" s="53"/>
      <c r="B357" s="54"/>
      <c r="C357" s="55"/>
      <c r="D357" s="56"/>
      <c r="E357" s="56"/>
      <c r="F357" s="57"/>
      <c r="G357" s="20"/>
      <c r="H357" s="19"/>
      <c r="I357" s="19"/>
      <c r="J357" s="19"/>
      <c r="K357" s="125">
        <f t="shared" si="20"/>
        <v>0</v>
      </c>
      <c r="L357" s="18"/>
      <c r="M357" s="17"/>
      <c r="N357" s="18"/>
      <c r="O357" s="17"/>
      <c r="P357" s="130">
        <f t="shared" si="21"/>
        <v>0</v>
      </c>
      <c r="Q357" s="130">
        <f t="shared" si="22"/>
        <v>0</v>
      </c>
      <c r="R357" s="131">
        <f t="shared" si="23"/>
        <v>0</v>
      </c>
    </row>
    <row r="358" spans="1:18" ht="13" x14ac:dyDescent="0.3">
      <c r="A358" s="53"/>
      <c r="B358" s="54"/>
      <c r="C358" s="55"/>
      <c r="D358" s="56"/>
      <c r="E358" s="56"/>
      <c r="F358" s="57"/>
      <c r="G358" s="20"/>
      <c r="H358" s="19"/>
      <c r="I358" s="19"/>
      <c r="J358" s="19"/>
      <c r="K358" s="125">
        <f t="shared" si="20"/>
        <v>0</v>
      </c>
      <c r="L358" s="18"/>
      <c r="M358" s="17"/>
      <c r="N358" s="18"/>
      <c r="O358" s="17"/>
      <c r="P358" s="130">
        <f t="shared" si="21"/>
        <v>0</v>
      </c>
      <c r="Q358" s="130">
        <f t="shared" si="22"/>
        <v>0</v>
      </c>
      <c r="R358" s="131">
        <f t="shared" si="23"/>
        <v>0</v>
      </c>
    </row>
    <row r="359" spans="1:18" ht="13" x14ac:dyDescent="0.3">
      <c r="A359" s="53"/>
      <c r="B359" s="54"/>
      <c r="C359" s="55"/>
      <c r="D359" s="56"/>
      <c r="E359" s="56"/>
      <c r="F359" s="57"/>
      <c r="G359" s="20"/>
      <c r="H359" s="19"/>
      <c r="I359" s="19"/>
      <c r="J359" s="19"/>
      <c r="K359" s="125">
        <f t="shared" si="20"/>
        <v>0</v>
      </c>
      <c r="L359" s="18"/>
      <c r="M359" s="17"/>
      <c r="N359" s="18"/>
      <c r="O359" s="17"/>
      <c r="P359" s="130">
        <f t="shared" si="21"/>
        <v>0</v>
      </c>
      <c r="Q359" s="130">
        <f t="shared" si="22"/>
        <v>0</v>
      </c>
      <c r="R359" s="131">
        <f t="shared" si="23"/>
        <v>0</v>
      </c>
    </row>
    <row r="360" spans="1:18" ht="13" x14ac:dyDescent="0.3">
      <c r="A360" s="53"/>
      <c r="B360" s="54"/>
      <c r="C360" s="55"/>
      <c r="D360" s="56"/>
      <c r="E360" s="56"/>
      <c r="F360" s="57"/>
      <c r="G360" s="20"/>
      <c r="H360" s="19"/>
      <c r="I360" s="19"/>
      <c r="J360" s="19"/>
      <c r="K360" s="125">
        <f t="shared" si="20"/>
        <v>0</v>
      </c>
      <c r="L360" s="18"/>
      <c r="M360" s="17"/>
      <c r="N360" s="18"/>
      <c r="O360" s="17"/>
      <c r="P360" s="130">
        <f t="shared" si="21"/>
        <v>0</v>
      </c>
      <c r="Q360" s="130">
        <f t="shared" si="22"/>
        <v>0</v>
      </c>
      <c r="R360" s="131">
        <f t="shared" si="23"/>
        <v>0</v>
      </c>
    </row>
    <row r="361" spans="1:18" ht="13" x14ac:dyDescent="0.3">
      <c r="A361" s="53"/>
      <c r="B361" s="54"/>
      <c r="C361" s="55"/>
      <c r="D361" s="56"/>
      <c r="E361" s="56"/>
      <c r="F361" s="57"/>
      <c r="G361" s="20"/>
      <c r="H361" s="19"/>
      <c r="I361" s="19"/>
      <c r="J361" s="19"/>
      <c r="K361" s="125">
        <f t="shared" si="20"/>
        <v>0</v>
      </c>
      <c r="L361" s="18"/>
      <c r="M361" s="17"/>
      <c r="N361" s="18"/>
      <c r="O361" s="17"/>
      <c r="P361" s="130">
        <f t="shared" si="21"/>
        <v>0</v>
      </c>
      <c r="Q361" s="130">
        <f t="shared" si="22"/>
        <v>0</v>
      </c>
      <c r="R361" s="131">
        <f t="shared" si="23"/>
        <v>0</v>
      </c>
    </row>
    <row r="362" spans="1:18" ht="13" x14ac:dyDescent="0.3">
      <c r="A362" s="53"/>
      <c r="B362" s="54"/>
      <c r="C362" s="55"/>
      <c r="D362" s="56"/>
      <c r="E362" s="56"/>
      <c r="F362" s="57"/>
      <c r="G362" s="20"/>
      <c r="H362" s="19"/>
      <c r="I362" s="19"/>
      <c r="J362" s="19"/>
      <c r="K362" s="125">
        <f t="shared" si="20"/>
        <v>0</v>
      </c>
      <c r="L362" s="18"/>
      <c r="M362" s="17"/>
      <c r="N362" s="18"/>
      <c r="O362" s="17"/>
      <c r="P362" s="130">
        <f t="shared" si="21"/>
        <v>0</v>
      </c>
      <c r="Q362" s="130">
        <f t="shared" si="22"/>
        <v>0</v>
      </c>
      <c r="R362" s="131">
        <f t="shared" si="23"/>
        <v>0</v>
      </c>
    </row>
    <row r="363" spans="1:18" ht="13" x14ac:dyDescent="0.3">
      <c r="A363" s="53"/>
      <c r="B363" s="54"/>
      <c r="C363" s="55"/>
      <c r="D363" s="56"/>
      <c r="E363" s="56"/>
      <c r="F363" s="57"/>
      <c r="G363" s="20"/>
      <c r="H363" s="19"/>
      <c r="I363" s="19"/>
      <c r="J363" s="19"/>
      <c r="K363" s="125">
        <f t="shared" si="20"/>
        <v>0</v>
      </c>
      <c r="L363" s="18"/>
      <c r="M363" s="17"/>
      <c r="N363" s="18"/>
      <c r="O363" s="17"/>
      <c r="P363" s="130">
        <f t="shared" si="21"/>
        <v>0</v>
      </c>
      <c r="Q363" s="130">
        <f t="shared" si="22"/>
        <v>0</v>
      </c>
      <c r="R363" s="131">
        <f t="shared" si="23"/>
        <v>0</v>
      </c>
    </row>
    <row r="364" spans="1:18" ht="13" x14ac:dyDescent="0.3">
      <c r="A364" s="53"/>
      <c r="B364" s="54"/>
      <c r="C364" s="55"/>
      <c r="D364" s="56"/>
      <c r="E364" s="56"/>
      <c r="F364" s="57"/>
      <c r="G364" s="20"/>
      <c r="H364" s="19"/>
      <c r="I364" s="19"/>
      <c r="J364" s="19"/>
      <c r="K364" s="125">
        <f t="shared" si="20"/>
        <v>0</v>
      </c>
      <c r="L364" s="18"/>
      <c r="M364" s="17"/>
      <c r="N364" s="18"/>
      <c r="O364" s="17"/>
      <c r="P364" s="130">
        <f t="shared" si="21"/>
        <v>0</v>
      </c>
      <c r="Q364" s="130">
        <f t="shared" si="22"/>
        <v>0</v>
      </c>
      <c r="R364" s="131">
        <f t="shared" si="23"/>
        <v>0</v>
      </c>
    </row>
    <row r="365" spans="1:18" ht="13" x14ac:dyDescent="0.3">
      <c r="A365" s="53"/>
      <c r="B365" s="54"/>
      <c r="C365" s="55"/>
      <c r="D365" s="56"/>
      <c r="E365" s="56"/>
      <c r="F365" s="57"/>
      <c r="G365" s="20"/>
      <c r="H365" s="19"/>
      <c r="I365" s="19"/>
      <c r="J365" s="19"/>
      <c r="K365" s="125">
        <f t="shared" si="20"/>
        <v>0</v>
      </c>
      <c r="L365" s="18"/>
      <c r="M365" s="17"/>
      <c r="N365" s="18"/>
      <c r="O365" s="17"/>
      <c r="P365" s="130">
        <f t="shared" si="21"/>
        <v>0</v>
      </c>
      <c r="Q365" s="130">
        <f t="shared" si="22"/>
        <v>0</v>
      </c>
      <c r="R365" s="131">
        <f t="shared" si="23"/>
        <v>0</v>
      </c>
    </row>
    <row r="366" spans="1:18" ht="13" x14ac:dyDescent="0.3">
      <c r="A366" s="53"/>
      <c r="B366" s="54"/>
      <c r="C366" s="55"/>
      <c r="D366" s="56"/>
      <c r="E366" s="56"/>
      <c r="F366" s="57"/>
      <c r="G366" s="20"/>
      <c r="H366" s="19"/>
      <c r="I366" s="19"/>
      <c r="J366" s="19"/>
      <c r="K366" s="125">
        <f t="shared" si="20"/>
        <v>0</v>
      </c>
      <c r="L366" s="18"/>
      <c r="M366" s="17"/>
      <c r="N366" s="18"/>
      <c r="O366" s="17"/>
      <c r="P366" s="130">
        <f t="shared" si="21"/>
        <v>0</v>
      </c>
      <c r="Q366" s="130">
        <f t="shared" si="22"/>
        <v>0</v>
      </c>
      <c r="R366" s="131">
        <f t="shared" si="23"/>
        <v>0</v>
      </c>
    </row>
    <row r="367" spans="1:18" ht="13" x14ac:dyDescent="0.3">
      <c r="A367" s="53"/>
      <c r="B367" s="54"/>
      <c r="C367" s="55"/>
      <c r="D367" s="56"/>
      <c r="E367" s="56"/>
      <c r="F367" s="57"/>
      <c r="G367" s="20"/>
      <c r="H367" s="19"/>
      <c r="I367" s="19"/>
      <c r="J367" s="19"/>
      <c r="K367" s="125">
        <f t="shared" si="20"/>
        <v>0</v>
      </c>
      <c r="L367" s="18"/>
      <c r="M367" s="17"/>
      <c r="N367" s="18"/>
      <c r="O367" s="17"/>
      <c r="P367" s="130">
        <f t="shared" si="21"/>
        <v>0</v>
      </c>
      <c r="Q367" s="130">
        <f t="shared" si="22"/>
        <v>0</v>
      </c>
      <c r="R367" s="131">
        <f t="shared" si="23"/>
        <v>0</v>
      </c>
    </row>
    <row r="368" spans="1:18" ht="13" x14ac:dyDescent="0.3">
      <c r="A368" s="53"/>
      <c r="B368" s="54"/>
      <c r="C368" s="55"/>
      <c r="D368" s="56"/>
      <c r="E368" s="56"/>
      <c r="F368" s="57"/>
      <c r="G368" s="20"/>
      <c r="H368" s="19"/>
      <c r="I368" s="19"/>
      <c r="J368" s="19"/>
      <c r="K368" s="125">
        <f t="shared" si="20"/>
        <v>0</v>
      </c>
      <c r="L368" s="18"/>
      <c r="M368" s="17"/>
      <c r="N368" s="18"/>
      <c r="O368" s="17"/>
      <c r="P368" s="130">
        <f t="shared" si="21"/>
        <v>0</v>
      </c>
      <c r="Q368" s="130">
        <f t="shared" si="22"/>
        <v>0</v>
      </c>
      <c r="R368" s="131">
        <f t="shared" si="23"/>
        <v>0</v>
      </c>
    </row>
    <row r="369" spans="1:18" ht="13" x14ac:dyDescent="0.3">
      <c r="A369" s="53"/>
      <c r="B369" s="54"/>
      <c r="C369" s="55"/>
      <c r="D369" s="56"/>
      <c r="E369" s="56"/>
      <c r="F369" s="57"/>
      <c r="G369" s="20"/>
      <c r="H369" s="19"/>
      <c r="I369" s="19"/>
      <c r="J369" s="19"/>
      <c r="K369" s="125">
        <f t="shared" si="20"/>
        <v>0</v>
      </c>
      <c r="L369" s="18"/>
      <c r="M369" s="17"/>
      <c r="N369" s="18"/>
      <c r="O369" s="17"/>
      <c r="P369" s="130">
        <f t="shared" si="21"/>
        <v>0</v>
      </c>
      <c r="Q369" s="130">
        <f t="shared" si="22"/>
        <v>0</v>
      </c>
      <c r="R369" s="131">
        <f t="shared" si="23"/>
        <v>0</v>
      </c>
    </row>
    <row r="370" spans="1:18" ht="13" x14ac:dyDescent="0.3">
      <c r="A370" s="53"/>
      <c r="B370" s="54"/>
      <c r="C370" s="55"/>
      <c r="D370" s="56"/>
      <c r="E370" s="56"/>
      <c r="F370" s="57"/>
      <c r="G370" s="20"/>
      <c r="H370" s="19"/>
      <c r="I370" s="19"/>
      <c r="J370" s="19"/>
      <c r="K370" s="125">
        <f t="shared" si="20"/>
        <v>0</v>
      </c>
      <c r="L370" s="18"/>
      <c r="M370" s="17"/>
      <c r="N370" s="18"/>
      <c r="O370" s="17"/>
      <c r="P370" s="130">
        <f t="shared" si="21"/>
        <v>0</v>
      </c>
      <c r="Q370" s="130">
        <f t="shared" si="22"/>
        <v>0</v>
      </c>
      <c r="R370" s="131">
        <f t="shared" si="23"/>
        <v>0</v>
      </c>
    </row>
    <row r="371" spans="1:18" ht="13" x14ac:dyDescent="0.3">
      <c r="A371" s="53"/>
      <c r="B371" s="54"/>
      <c r="C371" s="55"/>
      <c r="D371" s="56"/>
      <c r="E371" s="56"/>
      <c r="F371" s="57"/>
      <c r="G371" s="20"/>
      <c r="H371" s="19"/>
      <c r="I371" s="19"/>
      <c r="J371" s="19"/>
      <c r="K371" s="125">
        <f t="shared" ref="K371:K434" si="24">H371-I371-J371</f>
        <v>0</v>
      </c>
      <c r="L371" s="18"/>
      <c r="M371" s="17"/>
      <c r="N371" s="18"/>
      <c r="O371" s="17"/>
      <c r="P371" s="130">
        <f t="shared" si="21"/>
        <v>0</v>
      </c>
      <c r="Q371" s="130">
        <f t="shared" si="22"/>
        <v>0</v>
      </c>
      <c r="R371" s="131">
        <f t="shared" si="23"/>
        <v>0</v>
      </c>
    </row>
    <row r="372" spans="1:18" ht="13" x14ac:dyDescent="0.3">
      <c r="A372" s="53"/>
      <c r="B372" s="54"/>
      <c r="C372" s="55"/>
      <c r="D372" s="56"/>
      <c r="E372" s="56"/>
      <c r="F372" s="57"/>
      <c r="G372" s="20"/>
      <c r="H372" s="19"/>
      <c r="I372" s="19"/>
      <c r="J372" s="19"/>
      <c r="K372" s="125">
        <f t="shared" si="24"/>
        <v>0</v>
      </c>
      <c r="L372" s="18"/>
      <c r="M372" s="17"/>
      <c r="N372" s="18"/>
      <c r="O372" s="17"/>
      <c r="P372" s="130">
        <f t="shared" si="21"/>
        <v>0</v>
      </c>
      <c r="Q372" s="130">
        <f t="shared" si="22"/>
        <v>0</v>
      </c>
      <c r="R372" s="131">
        <f t="shared" si="23"/>
        <v>0</v>
      </c>
    </row>
    <row r="373" spans="1:18" ht="13" x14ac:dyDescent="0.3">
      <c r="A373" s="53"/>
      <c r="B373" s="54"/>
      <c r="C373" s="55"/>
      <c r="D373" s="56"/>
      <c r="E373" s="56"/>
      <c r="F373" s="57"/>
      <c r="G373" s="20"/>
      <c r="H373" s="19"/>
      <c r="I373" s="19"/>
      <c r="J373" s="19"/>
      <c r="K373" s="125">
        <f t="shared" si="24"/>
        <v>0</v>
      </c>
      <c r="L373" s="18"/>
      <c r="M373" s="17"/>
      <c r="N373" s="18"/>
      <c r="O373" s="17"/>
      <c r="P373" s="130">
        <f t="shared" si="21"/>
        <v>0</v>
      </c>
      <c r="Q373" s="130">
        <f t="shared" si="22"/>
        <v>0</v>
      </c>
      <c r="R373" s="131">
        <f t="shared" si="23"/>
        <v>0</v>
      </c>
    </row>
    <row r="374" spans="1:18" ht="13" x14ac:dyDescent="0.3">
      <c r="A374" s="53"/>
      <c r="B374" s="54"/>
      <c r="C374" s="55"/>
      <c r="D374" s="56"/>
      <c r="E374" s="56"/>
      <c r="F374" s="57"/>
      <c r="G374" s="20"/>
      <c r="H374" s="19"/>
      <c r="I374" s="19"/>
      <c r="J374" s="19"/>
      <c r="K374" s="125">
        <f t="shared" si="24"/>
        <v>0</v>
      </c>
      <c r="L374" s="18"/>
      <c r="M374" s="17"/>
      <c r="N374" s="18"/>
      <c r="O374" s="17"/>
      <c r="P374" s="130">
        <f t="shared" si="21"/>
        <v>0</v>
      </c>
      <c r="Q374" s="130">
        <f t="shared" si="22"/>
        <v>0</v>
      </c>
      <c r="R374" s="131">
        <f t="shared" si="23"/>
        <v>0</v>
      </c>
    </row>
    <row r="375" spans="1:18" ht="13" x14ac:dyDescent="0.3">
      <c r="A375" s="53"/>
      <c r="B375" s="54"/>
      <c r="C375" s="55"/>
      <c r="D375" s="56"/>
      <c r="E375" s="56"/>
      <c r="F375" s="57"/>
      <c r="G375" s="20"/>
      <c r="H375" s="19"/>
      <c r="I375" s="19"/>
      <c r="J375" s="19"/>
      <c r="K375" s="125">
        <f t="shared" si="24"/>
        <v>0</v>
      </c>
      <c r="L375" s="18"/>
      <c r="M375" s="17"/>
      <c r="N375" s="18"/>
      <c r="O375" s="17"/>
      <c r="P375" s="130">
        <f t="shared" si="21"/>
        <v>0</v>
      </c>
      <c r="Q375" s="130">
        <f t="shared" si="22"/>
        <v>0</v>
      </c>
      <c r="R375" s="131">
        <f t="shared" si="23"/>
        <v>0</v>
      </c>
    </row>
    <row r="376" spans="1:18" ht="13" x14ac:dyDescent="0.3">
      <c r="A376" s="53"/>
      <c r="B376" s="54"/>
      <c r="C376" s="55"/>
      <c r="D376" s="56"/>
      <c r="E376" s="56"/>
      <c r="F376" s="57"/>
      <c r="G376" s="20"/>
      <c r="H376" s="19"/>
      <c r="I376" s="19"/>
      <c r="J376" s="19"/>
      <c r="K376" s="125">
        <f t="shared" si="24"/>
        <v>0</v>
      </c>
      <c r="L376" s="18"/>
      <c r="M376" s="17"/>
      <c r="N376" s="18"/>
      <c r="O376" s="17"/>
      <c r="P376" s="130">
        <f t="shared" si="21"/>
        <v>0</v>
      </c>
      <c r="Q376" s="130">
        <f t="shared" si="22"/>
        <v>0</v>
      </c>
      <c r="R376" s="131">
        <f t="shared" si="23"/>
        <v>0</v>
      </c>
    </row>
    <row r="377" spans="1:18" ht="13" x14ac:dyDescent="0.3">
      <c r="A377" s="53"/>
      <c r="B377" s="54"/>
      <c r="C377" s="55"/>
      <c r="D377" s="56"/>
      <c r="E377" s="56"/>
      <c r="F377" s="57"/>
      <c r="G377" s="20"/>
      <c r="H377" s="19"/>
      <c r="I377" s="19"/>
      <c r="J377" s="19"/>
      <c r="K377" s="125">
        <f t="shared" si="24"/>
        <v>0</v>
      </c>
      <c r="L377" s="18"/>
      <c r="M377" s="17"/>
      <c r="N377" s="18"/>
      <c r="O377" s="17"/>
      <c r="P377" s="130">
        <f t="shared" si="21"/>
        <v>0</v>
      </c>
      <c r="Q377" s="130">
        <f t="shared" si="22"/>
        <v>0</v>
      </c>
      <c r="R377" s="131">
        <f t="shared" si="23"/>
        <v>0</v>
      </c>
    </row>
    <row r="378" spans="1:18" ht="13" x14ac:dyDescent="0.3">
      <c r="A378" s="53"/>
      <c r="B378" s="54"/>
      <c r="C378" s="55"/>
      <c r="D378" s="56"/>
      <c r="E378" s="56"/>
      <c r="F378" s="57"/>
      <c r="G378" s="20"/>
      <c r="H378" s="19"/>
      <c r="I378" s="19"/>
      <c r="J378" s="19"/>
      <c r="K378" s="125">
        <f t="shared" si="24"/>
        <v>0</v>
      </c>
      <c r="L378" s="18"/>
      <c r="M378" s="17"/>
      <c r="N378" s="18"/>
      <c r="O378" s="17"/>
      <c r="P378" s="130">
        <f t="shared" si="21"/>
        <v>0</v>
      </c>
      <c r="Q378" s="130">
        <f t="shared" si="22"/>
        <v>0</v>
      </c>
      <c r="R378" s="131">
        <f t="shared" si="23"/>
        <v>0</v>
      </c>
    </row>
    <row r="379" spans="1:18" ht="13" x14ac:dyDescent="0.3">
      <c r="A379" s="53"/>
      <c r="B379" s="54"/>
      <c r="C379" s="55"/>
      <c r="D379" s="56"/>
      <c r="E379" s="56"/>
      <c r="F379" s="57"/>
      <c r="G379" s="20"/>
      <c r="H379" s="19"/>
      <c r="I379" s="19"/>
      <c r="J379" s="19"/>
      <c r="K379" s="125">
        <f t="shared" si="24"/>
        <v>0</v>
      </c>
      <c r="L379" s="18"/>
      <c r="M379" s="17"/>
      <c r="N379" s="18"/>
      <c r="O379" s="17"/>
      <c r="P379" s="130">
        <f t="shared" si="21"/>
        <v>0</v>
      </c>
      <c r="Q379" s="130">
        <f t="shared" si="22"/>
        <v>0</v>
      </c>
      <c r="R379" s="131">
        <f t="shared" si="23"/>
        <v>0</v>
      </c>
    </row>
    <row r="380" spans="1:18" ht="13" x14ac:dyDescent="0.3">
      <c r="A380" s="53"/>
      <c r="B380" s="54"/>
      <c r="C380" s="55"/>
      <c r="D380" s="56"/>
      <c r="E380" s="56"/>
      <c r="F380" s="57"/>
      <c r="G380" s="20"/>
      <c r="H380" s="19"/>
      <c r="I380" s="19"/>
      <c r="J380" s="19"/>
      <c r="K380" s="125">
        <f t="shared" si="24"/>
        <v>0</v>
      </c>
      <c r="L380" s="18"/>
      <c r="M380" s="17"/>
      <c r="N380" s="18"/>
      <c r="O380" s="17"/>
      <c r="P380" s="130">
        <f t="shared" si="21"/>
        <v>0</v>
      </c>
      <c r="Q380" s="130">
        <f t="shared" si="22"/>
        <v>0</v>
      </c>
      <c r="R380" s="131">
        <f t="shared" si="23"/>
        <v>0</v>
      </c>
    </row>
    <row r="381" spans="1:18" ht="13" x14ac:dyDescent="0.3">
      <c r="A381" s="53"/>
      <c r="B381" s="54"/>
      <c r="C381" s="55"/>
      <c r="D381" s="56"/>
      <c r="E381" s="56"/>
      <c r="F381" s="57"/>
      <c r="G381" s="20"/>
      <c r="H381" s="19"/>
      <c r="I381" s="19"/>
      <c r="J381" s="19"/>
      <c r="K381" s="125">
        <f t="shared" si="24"/>
        <v>0</v>
      </c>
      <c r="L381" s="18"/>
      <c r="M381" s="17"/>
      <c r="N381" s="18"/>
      <c r="O381" s="17"/>
      <c r="P381" s="130">
        <f t="shared" si="21"/>
        <v>0</v>
      </c>
      <c r="Q381" s="130">
        <f t="shared" si="22"/>
        <v>0</v>
      </c>
      <c r="R381" s="131">
        <f t="shared" si="23"/>
        <v>0</v>
      </c>
    </row>
    <row r="382" spans="1:18" ht="13" x14ac:dyDescent="0.3">
      <c r="A382" s="53"/>
      <c r="B382" s="54"/>
      <c r="C382" s="55"/>
      <c r="D382" s="56"/>
      <c r="E382" s="56"/>
      <c r="F382" s="57"/>
      <c r="G382" s="20"/>
      <c r="H382" s="19"/>
      <c r="I382" s="19"/>
      <c r="J382" s="19"/>
      <c r="K382" s="125">
        <f t="shared" si="24"/>
        <v>0</v>
      </c>
      <c r="L382" s="18"/>
      <c r="M382" s="17"/>
      <c r="N382" s="18"/>
      <c r="O382" s="17"/>
      <c r="P382" s="130">
        <f t="shared" si="21"/>
        <v>0</v>
      </c>
      <c r="Q382" s="130">
        <f t="shared" si="22"/>
        <v>0</v>
      </c>
      <c r="R382" s="131">
        <f t="shared" si="23"/>
        <v>0</v>
      </c>
    </row>
    <row r="383" spans="1:18" ht="13" x14ac:dyDescent="0.3">
      <c r="A383" s="53"/>
      <c r="B383" s="54"/>
      <c r="C383" s="55"/>
      <c r="D383" s="56"/>
      <c r="E383" s="56"/>
      <c r="F383" s="57"/>
      <c r="G383" s="20"/>
      <c r="H383" s="19"/>
      <c r="I383" s="19"/>
      <c r="J383" s="19"/>
      <c r="K383" s="125">
        <f t="shared" si="24"/>
        <v>0</v>
      </c>
      <c r="L383" s="18"/>
      <c r="M383" s="17"/>
      <c r="N383" s="18"/>
      <c r="O383" s="17"/>
      <c r="P383" s="130">
        <f t="shared" si="21"/>
        <v>0</v>
      </c>
      <c r="Q383" s="130">
        <f t="shared" si="22"/>
        <v>0</v>
      </c>
      <c r="R383" s="131">
        <f t="shared" si="23"/>
        <v>0</v>
      </c>
    </row>
    <row r="384" spans="1:18" ht="13" x14ac:dyDescent="0.3">
      <c r="A384" s="53"/>
      <c r="B384" s="54"/>
      <c r="C384" s="55"/>
      <c r="D384" s="56"/>
      <c r="E384" s="56"/>
      <c r="F384" s="57"/>
      <c r="G384" s="20"/>
      <c r="H384" s="19"/>
      <c r="I384" s="19"/>
      <c r="J384" s="19"/>
      <c r="K384" s="125">
        <f t="shared" si="24"/>
        <v>0</v>
      </c>
      <c r="L384" s="18"/>
      <c r="M384" s="17"/>
      <c r="N384" s="18"/>
      <c r="O384" s="17"/>
      <c r="P384" s="130">
        <f t="shared" si="21"/>
        <v>0</v>
      </c>
      <c r="Q384" s="130">
        <f t="shared" si="22"/>
        <v>0</v>
      </c>
      <c r="R384" s="131">
        <f t="shared" si="23"/>
        <v>0</v>
      </c>
    </row>
    <row r="385" spans="1:18" ht="13" x14ac:dyDescent="0.3">
      <c r="A385" s="53"/>
      <c r="B385" s="54"/>
      <c r="C385" s="55"/>
      <c r="D385" s="56"/>
      <c r="E385" s="56"/>
      <c r="F385" s="57"/>
      <c r="G385" s="20"/>
      <c r="H385" s="19"/>
      <c r="I385" s="19"/>
      <c r="J385" s="19"/>
      <c r="K385" s="125">
        <f t="shared" si="24"/>
        <v>0</v>
      </c>
      <c r="L385" s="18"/>
      <c r="M385" s="17"/>
      <c r="N385" s="18"/>
      <c r="O385" s="17"/>
      <c r="P385" s="130">
        <f t="shared" si="21"/>
        <v>0</v>
      </c>
      <c r="Q385" s="130">
        <f t="shared" si="22"/>
        <v>0</v>
      </c>
      <c r="R385" s="131">
        <f t="shared" si="23"/>
        <v>0</v>
      </c>
    </row>
    <row r="386" spans="1:18" ht="13" x14ac:dyDescent="0.3">
      <c r="A386" s="53"/>
      <c r="B386" s="54"/>
      <c r="C386" s="55"/>
      <c r="D386" s="56"/>
      <c r="E386" s="56"/>
      <c r="F386" s="57"/>
      <c r="G386" s="20"/>
      <c r="H386" s="19"/>
      <c r="I386" s="19"/>
      <c r="J386" s="19"/>
      <c r="K386" s="125">
        <f t="shared" si="24"/>
        <v>0</v>
      </c>
      <c r="L386" s="18"/>
      <c r="M386" s="17"/>
      <c r="N386" s="18"/>
      <c r="O386" s="17"/>
      <c r="P386" s="130">
        <f t="shared" si="21"/>
        <v>0</v>
      </c>
      <c r="Q386" s="130">
        <f t="shared" si="22"/>
        <v>0</v>
      </c>
      <c r="R386" s="131">
        <f t="shared" si="23"/>
        <v>0</v>
      </c>
    </row>
    <row r="387" spans="1:18" ht="13" x14ac:dyDescent="0.3">
      <c r="A387" s="53"/>
      <c r="B387" s="54"/>
      <c r="C387" s="55"/>
      <c r="D387" s="56"/>
      <c r="E387" s="56"/>
      <c r="F387" s="57"/>
      <c r="G387" s="20"/>
      <c r="H387" s="19"/>
      <c r="I387" s="19"/>
      <c r="J387" s="19"/>
      <c r="K387" s="125">
        <f t="shared" si="24"/>
        <v>0</v>
      </c>
      <c r="L387" s="18"/>
      <c r="M387" s="17"/>
      <c r="N387" s="18"/>
      <c r="O387" s="17"/>
      <c r="P387" s="130">
        <f t="shared" si="21"/>
        <v>0</v>
      </c>
      <c r="Q387" s="130">
        <f t="shared" si="22"/>
        <v>0</v>
      </c>
      <c r="R387" s="131">
        <f t="shared" si="23"/>
        <v>0</v>
      </c>
    </row>
    <row r="388" spans="1:18" ht="13" x14ac:dyDescent="0.3">
      <c r="A388" s="53"/>
      <c r="B388" s="54"/>
      <c r="C388" s="55"/>
      <c r="D388" s="56"/>
      <c r="E388" s="56"/>
      <c r="F388" s="57"/>
      <c r="G388" s="20"/>
      <c r="H388" s="19"/>
      <c r="I388" s="19"/>
      <c r="J388" s="19"/>
      <c r="K388" s="125">
        <f t="shared" si="24"/>
        <v>0</v>
      </c>
      <c r="L388" s="18"/>
      <c r="M388" s="17"/>
      <c r="N388" s="18"/>
      <c r="O388" s="17"/>
      <c r="P388" s="130">
        <f t="shared" si="21"/>
        <v>0</v>
      </c>
      <c r="Q388" s="130">
        <f t="shared" si="22"/>
        <v>0</v>
      </c>
      <c r="R388" s="131">
        <f t="shared" si="23"/>
        <v>0</v>
      </c>
    </row>
    <row r="389" spans="1:18" ht="13" x14ac:dyDescent="0.3">
      <c r="A389" s="53"/>
      <c r="B389" s="54"/>
      <c r="C389" s="55"/>
      <c r="D389" s="56"/>
      <c r="E389" s="56"/>
      <c r="F389" s="57"/>
      <c r="G389" s="20"/>
      <c r="H389" s="19"/>
      <c r="I389" s="19"/>
      <c r="J389" s="19"/>
      <c r="K389" s="125">
        <f t="shared" si="24"/>
        <v>0</v>
      </c>
      <c r="L389" s="18"/>
      <c r="M389" s="17"/>
      <c r="N389" s="18"/>
      <c r="O389" s="17"/>
      <c r="P389" s="130">
        <f t="shared" si="21"/>
        <v>0</v>
      </c>
      <c r="Q389" s="130">
        <f t="shared" si="22"/>
        <v>0</v>
      </c>
      <c r="R389" s="131">
        <f t="shared" si="23"/>
        <v>0</v>
      </c>
    </row>
    <row r="390" spans="1:18" ht="13" x14ac:dyDescent="0.3">
      <c r="A390" s="53"/>
      <c r="B390" s="54"/>
      <c r="C390" s="55"/>
      <c r="D390" s="56"/>
      <c r="E390" s="56"/>
      <c r="F390" s="57"/>
      <c r="G390" s="20"/>
      <c r="H390" s="19"/>
      <c r="I390" s="19"/>
      <c r="J390" s="19"/>
      <c r="K390" s="125">
        <f t="shared" si="24"/>
        <v>0</v>
      </c>
      <c r="L390" s="18"/>
      <c r="M390" s="17"/>
      <c r="N390" s="18"/>
      <c r="O390" s="17"/>
      <c r="P390" s="130">
        <f t="shared" si="21"/>
        <v>0</v>
      </c>
      <c r="Q390" s="130">
        <f t="shared" si="22"/>
        <v>0</v>
      </c>
      <c r="R390" s="131">
        <f t="shared" si="23"/>
        <v>0</v>
      </c>
    </row>
    <row r="391" spans="1:18" ht="13" x14ac:dyDescent="0.3">
      <c r="A391" s="53"/>
      <c r="B391" s="54"/>
      <c r="C391" s="55"/>
      <c r="D391" s="56"/>
      <c r="E391" s="56"/>
      <c r="F391" s="57"/>
      <c r="G391" s="20"/>
      <c r="H391" s="19"/>
      <c r="I391" s="19"/>
      <c r="J391" s="19"/>
      <c r="K391" s="125">
        <f t="shared" si="24"/>
        <v>0</v>
      </c>
      <c r="L391" s="18"/>
      <c r="M391" s="17"/>
      <c r="N391" s="18"/>
      <c r="O391" s="17"/>
      <c r="P391" s="130">
        <f t="shared" si="21"/>
        <v>0</v>
      </c>
      <c r="Q391" s="130">
        <f t="shared" si="22"/>
        <v>0</v>
      </c>
      <c r="R391" s="131">
        <f t="shared" si="23"/>
        <v>0</v>
      </c>
    </row>
    <row r="392" spans="1:18" ht="13" x14ac:dyDescent="0.3">
      <c r="A392" s="53"/>
      <c r="B392" s="54"/>
      <c r="C392" s="55"/>
      <c r="D392" s="56"/>
      <c r="E392" s="56"/>
      <c r="F392" s="57"/>
      <c r="G392" s="20"/>
      <c r="H392" s="19"/>
      <c r="I392" s="19"/>
      <c r="J392" s="19"/>
      <c r="K392" s="125">
        <f t="shared" si="24"/>
        <v>0</v>
      </c>
      <c r="L392" s="18"/>
      <c r="M392" s="17"/>
      <c r="N392" s="18"/>
      <c r="O392" s="17"/>
      <c r="P392" s="130">
        <f t="shared" si="21"/>
        <v>0</v>
      </c>
      <c r="Q392" s="130">
        <f t="shared" si="22"/>
        <v>0</v>
      </c>
      <c r="R392" s="131">
        <f t="shared" si="23"/>
        <v>0</v>
      </c>
    </row>
    <row r="393" spans="1:18" ht="13" x14ac:dyDescent="0.3">
      <c r="A393" s="53"/>
      <c r="B393" s="54"/>
      <c r="C393" s="55"/>
      <c r="D393" s="56"/>
      <c r="E393" s="56"/>
      <c r="F393" s="57"/>
      <c r="G393" s="20"/>
      <c r="H393" s="19"/>
      <c r="I393" s="19"/>
      <c r="J393" s="19"/>
      <c r="K393" s="125">
        <f t="shared" si="24"/>
        <v>0</v>
      </c>
      <c r="L393" s="18"/>
      <c r="M393" s="17"/>
      <c r="N393" s="18"/>
      <c r="O393" s="17"/>
      <c r="P393" s="130">
        <f t="shared" si="21"/>
        <v>0</v>
      </c>
      <c r="Q393" s="130">
        <f t="shared" si="22"/>
        <v>0</v>
      </c>
      <c r="R393" s="131">
        <f t="shared" si="23"/>
        <v>0</v>
      </c>
    </row>
    <row r="394" spans="1:18" ht="13" x14ac:dyDescent="0.3">
      <c r="A394" s="53"/>
      <c r="B394" s="54"/>
      <c r="C394" s="55"/>
      <c r="D394" s="56"/>
      <c r="E394" s="56"/>
      <c r="F394" s="57"/>
      <c r="G394" s="20"/>
      <c r="H394" s="19"/>
      <c r="I394" s="19"/>
      <c r="J394" s="19"/>
      <c r="K394" s="125">
        <f t="shared" si="24"/>
        <v>0</v>
      </c>
      <c r="L394" s="18"/>
      <c r="M394" s="17"/>
      <c r="N394" s="18"/>
      <c r="O394" s="17"/>
      <c r="P394" s="130">
        <f t="shared" si="21"/>
        <v>0</v>
      </c>
      <c r="Q394" s="130">
        <f t="shared" si="22"/>
        <v>0</v>
      </c>
      <c r="R394" s="131">
        <f t="shared" si="23"/>
        <v>0</v>
      </c>
    </row>
    <row r="395" spans="1:18" ht="13" x14ac:dyDescent="0.3">
      <c r="A395" s="53"/>
      <c r="B395" s="54"/>
      <c r="C395" s="55"/>
      <c r="D395" s="56"/>
      <c r="E395" s="56"/>
      <c r="F395" s="57"/>
      <c r="G395" s="20"/>
      <c r="H395" s="19"/>
      <c r="I395" s="19"/>
      <c r="J395" s="19"/>
      <c r="K395" s="125">
        <f t="shared" si="24"/>
        <v>0</v>
      </c>
      <c r="L395" s="18"/>
      <c r="M395" s="17"/>
      <c r="N395" s="18"/>
      <c r="O395" s="17"/>
      <c r="P395" s="130">
        <f t="shared" si="21"/>
        <v>0</v>
      </c>
      <c r="Q395" s="130">
        <f t="shared" si="22"/>
        <v>0</v>
      </c>
      <c r="R395" s="131">
        <f t="shared" si="23"/>
        <v>0</v>
      </c>
    </row>
    <row r="396" spans="1:18" ht="13" x14ac:dyDescent="0.3">
      <c r="A396" s="53"/>
      <c r="B396" s="54"/>
      <c r="C396" s="55"/>
      <c r="D396" s="56"/>
      <c r="E396" s="56"/>
      <c r="F396" s="57"/>
      <c r="G396" s="20"/>
      <c r="H396" s="19"/>
      <c r="I396" s="19"/>
      <c r="J396" s="19"/>
      <c r="K396" s="125">
        <f t="shared" si="24"/>
        <v>0</v>
      </c>
      <c r="L396" s="18"/>
      <c r="M396" s="17"/>
      <c r="N396" s="18"/>
      <c r="O396" s="17"/>
      <c r="P396" s="130">
        <f t="shared" si="21"/>
        <v>0</v>
      </c>
      <c r="Q396" s="130">
        <f t="shared" si="22"/>
        <v>0</v>
      </c>
      <c r="R396" s="131">
        <f t="shared" si="23"/>
        <v>0</v>
      </c>
    </row>
    <row r="397" spans="1:18" ht="13" x14ac:dyDescent="0.3">
      <c r="A397" s="53"/>
      <c r="B397" s="54"/>
      <c r="C397" s="55"/>
      <c r="D397" s="56"/>
      <c r="E397" s="56"/>
      <c r="F397" s="57"/>
      <c r="G397" s="20"/>
      <c r="H397" s="19"/>
      <c r="I397" s="19"/>
      <c r="J397" s="19"/>
      <c r="K397" s="125">
        <f t="shared" si="24"/>
        <v>0</v>
      </c>
      <c r="L397" s="18"/>
      <c r="M397" s="17"/>
      <c r="N397" s="18"/>
      <c r="O397" s="17"/>
      <c r="P397" s="130">
        <f t="shared" si="21"/>
        <v>0</v>
      </c>
      <c r="Q397" s="130">
        <f t="shared" si="22"/>
        <v>0</v>
      </c>
      <c r="R397" s="131">
        <f t="shared" si="23"/>
        <v>0</v>
      </c>
    </row>
    <row r="398" spans="1:18" ht="13" x14ac:dyDescent="0.3">
      <c r="A398" s="53"/>
      <c r="B398" s="54"/>
      <c r="C398" s="55"/>
      <c r="D398" s="56"/>
      <c r="E398" s="56"/>
      <c r="F398" s="57"/>
      <c r="G398" s="20"/>
      <c r="H398" s="19"/>
      <c r="I398" s="19"/>
      <c r="J398" s="19"/>
      <c r="K398" s="125">
        <f t="shared" si="24"/>
        <v>0</v>
      </c>
      <c r="L398" s="18"/>
      <c r="M398" s="17"/>
      <c r="N398" s="18"/>
      <c r="O398" s="17"/>
      <c r="P398" s="130">
        <f t="shared" si="21"/>
        <v>0</v>
      </c>
      <c r="Q398" s="130">
        <f t="shared" si="22"/>
        <v>0</v>
      </c>
      <c r="R398" s="131">
        <f t="shared" si="23"/>
        <v>0</v>
      </c>
    </row>
    <row r="399" spans="1:18" ht="13" x14ac:dyDescent="0.3">
      <c r="A399" s="53"/>
      <c r="B399" s="54"/>
      <c r="C399" s="55"/>
      <c r="D399" s="56"/>
      <c r="E399" s="56"/>
      <c r="F399" s="57"/>
      <c r="G399" s="20"/>
      <c r="H399" s="19"/>
      <c r="I399" s="19"/>
      <c r="J399" s="19"/>
      <c r="K399" s="125">
        <f t="shared" si="24"/>
        <v>0</v>
      </c>
      <c r="L399" s="18"/>
      <c r="M399" s="17"/>
      <c r="N399" s="18"/>
      <c r="O399" s="17"/>
      <c r="P399" s="130">
        <f t="shared" si="21"/>
        <v>0</v>
      </c>
      <c r="Q399" s="130">
        <f t="shared" si="22"/>
        <v>0</v>
      </c>
      <c r="R399" s="131">
        <f t="shared" si="23"/>
        <v>0</v>
      </c>
    </row>
    <row r="400" spans="1:18" ht="13" x14ac:dyDescent="0.3">
      <c r="A400" s="53"/>
      <c r="B400" s="54"/>
      <c r="C400" s="55"/>
      <c r="D400" s="56"/>
      <c r="E400" s="56"/>
      <c r="F400" s="57"/>
      <c r="G400" s="20"/>
      <c r="H400" s="19"/>
      <c r="I400" s="19"/>
      <c r="J400" s="19"/>
      <c r="K400" s="125">
        <f t="shared" si="24"/>
        <v>0</v>
      </c>
      <c r="L400" s="18"/>
      <c r="M400" s="17"/>
      <c r="N400" s="18"/>
      <c r="O400" s="17"/>
      <c r="P400" s="130">
        <f t="shared" si="21"/>
        <v>0</v>
      </c>
      <c r="Q400" s="130">
        <f t="shared" si="22"/>
        <v>0</v>
      </c>
      <c r="R400" s="131">
        <f t="shared" si="23"/>
        <v>0</v>
      </c>
    </row>
    <row r="401" spans="1:18" ht="13" x14ac:dyDescent="0.3">
      <c r="A401" s="53"/>
      <c r="B401" s="54"/>
      <c r="C401" s="55"/>
      <c r="D401" s="56"/>
      <c r="E401" s="56"/>
      <c r="F401" s="57"/>
      <c r="G401" s="20"/>
      <c r="H401" s="19"/>
      <c r="I401" s="19"/>
      <c r="J401" s="19"/>
      <c r="K401" s="125">
        <f t="shared" si="24"/>
        <v>0</v>
      </c>
      <c r="L401" s="18"/>
      <c r="M401" s="17"/>
      <c r="N401" s="18"/>
      <c r="O401" s="17"/>
      <c r="P401" s="130">
        <f t="shared" si="21"/>
        <v>0</v>
      </c>
      <c r="Q401" s="130">
        <f t="shared" si="22"/>
        <v>0</v>
      </c>
      <c r="R401" s="131">
        <f t="shared" si="23"/>
        <v>0</v>
      </c>
    </row>
    <row r="402" spans="1:18" ht="13" x14ac:dyDescent="0.3">
      <c r="A402" s="53"/>
      <c r="B402" s="54"/>
      <c r="C402" s="55"/>
      <c r="D402" s="56"/>
      <c r="E402" s="56"/>
      <c r="F402" s="57"/>
      <c r="G402" s="20"/>
      <c r="H402" s="19"/>
      <c r="I402" s="19"/>
      <c r="J402" s="19"/>
      <c r="K402" s="125">
        <f t="shared" si="24"/>
        <v>0</v>
      </c>
      <c r="L402" s="18"/>
      <c r="M402" s="17"/>
      <c r="N402" s="18"/>
      <c r="O402" s="17"/>
      <c r="P402" s="130">
        <f t="shared" ref="P402:P450" si="25">MROUND(L402*D402*1,0.05)</f>
        <v>0</v>
      </c>
      <c r="Q402" s="130">
        <f t="shared" ref="Q402:Q450" si="26">IFERROR(MROUND(N402*K402/G402,0.05),0)</f>
        <v>0</v>
      </c>
      <c r="R402" s="131">
        <f t="shared" ref="R402:R450" si="27">IFERROR(MROUND((G402-L402-N402)*K402/G402,0.05),0)</f>
        <v>0</v>
      </c>
    </row>
    <row r="403" spans="1:18" ht="13" x14ac:dyDescent="0.3">
      <c r="A403" s="53"/>
      <c r="B403" s="54"/>
      <c r="C403" s="55"/>
      <c r="D403" s="56"/>
      <c r="E403" s="56"/>
      <c r="F403" s="57"/>
      <c r="G403" s="20"/>
      <c r="H403" s="19"/>
      <c r="I403" s="19"/>
      <c r="J403" s="19"/>
      <c r="K403" s="125">
        <f t="shared" si="24"/>
        <v>0</v>
      </c>
      <c r="L403" s="18"/>
      <c r="M403" s="17"/>
      <c r="N403" s="18"/>
      <c r="O403" s="17"/>
      <c r="P403" s="130">
        <f t="shared" si="25"/>
        <v>0</v>
      </c>
      <c r="Q403" s="130">
        <f t="shared" si="26"/>
        <v>0</v>
      </c>
      <c r="R403" s="131">
        <f t="shared" si="27"/>
        <v>0</v>
      </c>
    </row>
    <row r="404" spans="1:18" ht="13" x14ac:dyDescent="0.3">
      <c r="A404" s="53"/>
      <c r="B404" s="54"/>
      <c r="C404" s="55"/>
      <c r="D404" s="56"/>
      <c r="E404" s="56"/>
      <c r="F404" s="57"/>
      <c r="G404" s="20"/>
      <c r="H404" s="19"/>
      <c r="I404" s="19"/>
      <c r="J404" s="19"/>
      <c r="K404" s="125">
        <f t="shared" si="24"/>
        <v>0</v>
      </c>
      <c r="L404" s="18"/>
      <c r="M404" s="17"/>
      <c r="N404" s="18"/>
      <c r="O404" s="17"/>
      <c r="P404" s="130">
        <f t="shared" si="25"/>
        <v>0</v>
      </c>
      <c r="Q404" s="130">
        <f t="shared" si="26"/>
        <v>0</v>
      </c>
      <c r="R404" s="131">
        <f t="shared" si="27"/>
        <v>0</v>
      </c>
    </row>
    <row r="405" spans="1:18" ht="13" x14ac:dyDescent="0.3">
      <c r="A405" s="53"/>
      <c r="B405" s="54"/>
      <c r="C405" s="55"/>
      <c r="D405" s="56"/>
      <c r="E405" s="56"/>
      <c r="F405" s="57"/>
      <c r="G405" s="20"/>
      <c r="H405" s="19"/>
      <c r="I405" s="19"/>
      <c r="J405" s="19"/>
      <c r="K405" s="125">
        <f t="shared" si="24"/>
        <v>0</v>
      </c>
      <c r="L405" s="18"/>
      <c r="M405" s="17"/>
      <c r="N405" s="18"/>
      <c r="O405" s="17"/>
      <c r="P405" s="130">
        <f t="shared" si="25"/>
        <v>0</v>
      </c>
      <c r="Q405" s="130">
        <f t="shared" si="26"/>
        <v>0</v>
      </c>
      <c r="R405" s="131">
        <f t="shared" si="27"/>
        <v>0</v>
      </c>
    </row>
    <row r="406" spans="1:18" ht="13" x14ac:dyDescent="0.3">
      <c r="A406" s="53"/>
      <c r="B406" s="54"/>
      <c r="C406" s="55"/>
      <c r="D406" s="56"/>
      <c r="E406" s="56"/>
      <c r="F406" s="57"/>
      <c r="G406" s="20"/>
      <c r="H406" s="19"/>
      <c r="I406" s="19"/>
      <c r="J406" s="19"/>
      <c r="K406" s="125">
        <f t="shared" si="24"/>
        <v>0</v>
      </c>
      <c r="L406" s="18"/>
      <c r="M406" s="17"/>
      <c r="N406" s="18"/>
      <c r="O406" s="17"/>
      <c r="P406" s="130">
        <f t="shared" si="25"/>
        <v>0</v>
      </c>
      <c r="Q406" s="130">
        <f t="shared" si="26"/>
        <v>0</v>
      </c>
      <c r="R406" s="131">
        <f t="shared" si="27"/>
        <v>0</v>
      </c>
    </row>
    <row r="407" spans="1:18" ht="13" x14ac:dyDescent="0.3">
      <c r="A407" s="53"/>
      <c r="B407" s="54"/>
      <c r="C407" s="55"/>
      <c r="D407" s="56"/>
      <c r="E407" s="56"/>
      <c r="F407" s="57"/>
      <c r="G407" s="20"/>
      <c r="H407" s="19"/>
      <c r="I407" s="19"/>
      <c r="J407" s="19"/>
      <c r="K407" s="125">
        <f t="shared" si="24"/>
        <v>0</v>
      </c>
      <c r="L407" s="18"/>
      <c r="M407" s="17"/>
      <c r="N407" s="18"/>
      <c r="O407" s="17"/>
      <c r="P407" s="130">
        <f t="shared" si="25"/>
        <v>0</v>
      </c>
      <c r="Q407" s="130">
        <f t="shared" si="26"/>
        <v>0</v>
      </c>
      <c r="R407" s="131">
        <f t="shared" si="27"/>
        <v>0</v>
      </c>
    </row>
    <row r="408" spans="1:18" ht="13" x14ac:dyDescent="0.3">
      <c r="A408" s="53"/>
      <c r="B408" s="54"/>
      <c r="C408" s="55"/>
      <c r="D408" s="56"/>
      <c r="E408" s="56"/>
      <c r="F408" s="57"/>
      <c r="G408" s="20"/>
      <c r="H408" s="19"/>
      <c r="I408" s="19"/>
      <c r="J408" s="19"/>
      <c r="K408" s="125">
        <f t="shared" si="24"/>
        <v>0</v>
      </c>
      <c r="L408" s="18"/>
      <c r="M408" s="17"/>
      <c r="N408" s="18"/>
      <c r="O408" s="17"/>
      <c r="P408" s="130">
        <f t="shared" si="25"/>
        <v>0</v>
      </c>
      <c r="Q408" s="130">
        <f t="shared" si="26"/>
        <v>0</v>
      </c>
      <c r="R408" s="131">
        <f t="shared" si="27"/>
        <v>0</v>
      </c>
    </row>
    <row r="409" spans="1:18" ht="13" x14ac:dyDescent="0.3">
      <c r="A409" s="53"/>
      <c r="B409" s="54"/>
      <c r="C409" s="55"/>
      <c r="D409" s="56"/>
      <c r="E409" s="56"/>
      <c r="F409" s="57"/>
      <c r="G409" s="20"/>
      <c r="H409" s="19"/>
      <c r="I409" s="19"/>
      <c r="J409" s="19"/>
      <c r="K409" s="125">
        <f t="shared" si="24"/>
        <v>0</v>
      </c>
      <c r="L409" s="18"/>
      <c r="M409" s="17"/>
      <c r="N409" s="18"/>
      <c r="O409" s="17"/>
      <c r="P409" s="130">
        <f t="shared" si="25"/>
        <v>0</v>
      </c>
      <c r="Q409" s="130">
        <f t="shared" si="26"/>
        <v>0</v>
      </c>
      <c r="R409" s="131">
        <f t="shared" si="27"/>
        <v>0</v>
      </c>
    </row>
    <row r="410" spans="1:18" ht="13" x14ac:dyDescent="0.3">
      <c r="A410" s="53"/>
      <c r="B410" s="54"/>
      <c r="C410" s="55"/>
      <c r="D410" s="56"/>
      <c r="E410" s="56"/>
      <c r="F410" s="57"/>
      <c r="G410" s="20"/>
      <c r="H410" s="19"/>
      <c r="I410" s="19"/>
      <c r="J410" s="19"/>
      <c r="K410" s="125">
        <f t="shared" si="24"/>
        <v>0</v>
      </c>
      <c r="L410" s="18"/>
      <c r="M410" s="17"/>
      <c r="N410" s="18"/>
      <c r="O410" s="17"/>
      <c r="P410" s="130">
        <f t="shared" si="25"/>
        <v>0</v>
      </c>
      <c r="Q410" s="130">
        <f t="shared" si="26"/>
        <v>0</v>
      </c>
      <c r="R410" s="131">
        <f t="shared" si="27"/>
        <v>0</v>
      </c>
    </row>
    <row r="411" spans="1:18" ht="13" x14ac:dyDescent="0.3">
      <c r="A411" s="53"/>
      <c r="B411" s="54"/>
      <c r="C411" s="55"/>
      <c r="D411" s="56"/>
      <c r="E411" s="56"/>
      <c r="F411" s="57"/>
      <c r="G411" s="20"/>
      <c r="H411" s="19"/>
      <c r="I411" s="19"/>
      <c r="J411" s="19"/>
      <c r="K411" s="125">
        <f t="shared" si="24"/>
        <v>0</v>
      </c>
      <c r="L411" s="18"/>
      <c r="M411" s="17"/>
      <c r="N411" s="18"/>
      <c r="O411" s="17"/>
      <c r="P411" s="130">
        <f t="shared" si="25"/>
        <v>0</v>
      </c>
      <c r="Q411" s="130">
        <f t="shared" si="26"/>
        <v>0</v>
      </c>
      <c r="R411" s="131">
        <f t="shared" si="27"/>
        <v>0</v>
      </c>
    </row>
    <row r="412" spans="1:18" ht="13" x14ac:dyDescent="0.3">
      <c r="A412" s="53"/>
      <c r="B412" s="54"/>
      <c r="C412" s="55"/>
      <c r="D412" s="56"/>
      <c r="E412" s="56"/>
      <c r="F412" s="57"/>
      <c r="G412" s="20"/>
      <c r="H412" s="19"/>
      <c r="I412" s="19"/>
      <c r="J412" s="19"/>
      <c r="K412" s="125">
        <f t="shared" si="24"/>
        <v>0</v>
      </c>
      <c r="L412" s="18"/>
      <c r="M412" s="17"/>
      <c r="N412" s="18"/>
      <c r="O412" s="17"/>
      <c r="P412" s="130">
        <f t="shared" si="25"/>
        <v>0</v>
      </c>
      <c r="Q412" s="130">
        <f t="shared" si="26"/>
        <v>0</v>
      </c>
      <c r="R412" s="131">
        <f t="shared" si="27"/>
        <v>0</v>
      </c>
    </row>
    <row r="413" spans="1:18" ht="13" x14ac:dyDescent="0.3">
      <c r="A413" s="53"/>
      <c r="B413" s="54"/>
      <c r="C413" s="55"/>
      <c r="D413" s="56"/>
      <c r="E413" s="56"/>
      <c r="F413" s="57"/>
      <c r="G413" s="20"/>
      <c r="H413" s="19"/>
      <c r="I413" s="19"/>
      <c r="J413" s="19"/>
      <c r="K413" s="125">
        <f t="shared" si="24"/>
        <v>0</v>
      </c>
      <c r="L413" s="18"/>
      <c r="M413" s="17"/>
      <c r="N413" s="18"/>
      <c r="O413" s="17"/>
      <c r="P413" s="130">
        <f t="shared" si="25"/>
        <v>0</v>
      </c>
      <c r="Q413" s="130">
        <f t="shared" si="26"/>
        <v>0</v>
      </c>
      <c r="R413" s="131">
        <f t="shared" si="27"/>
        <v>0</v>
      </c>
    </row>
    <row r="414" spans="1:18" ht="13" x14ac:dyDescent="0.3">
      <c r="A414" s="53"/>
      <c r="B414" s="54"/>
      <c r="C414" s="55"/>
      <c r="D414" s="56"/>
      <c r="E414" s="56"/>
      <c r="F414" s="57"/>
      <c r="G414" s="20"/>
      <c r="H414" s="19"/>
      <c r="I414" s="19"/>
      <c r="J414" s="19"/>
      <c r="K414" s="125">
        <f t="shared" si="24"/>
        <v>0</v>
      </c>
      <c r="L414" s="18"/>
      <c r="M414" s="17"/>
      <c r="N414" s="18"/>
      <c r="O414" s="17"/>
      <c r="P414" s="130">
        <f t="shared" si="25"/>
        <v>0</v>
      </c>
      <c r="Q414" s="130">
        <f t="shared" si="26"/>
        <v>0</v>
      </c>
      <c r="R414" s="131">
        <f t="shared" si="27"/>
        <v>0</v>
      </c>
    </row>
    <row r="415" spans="1:18" ht="13" x14ac:dyDescent="0.3">
      <c r="A415" s="53"/>
      <c r="B415" s="54"/>
      <c r="C415" s="55"/>
      <c r="D415" s="56"/>
      <c r="E415" s="56"/>
      <c r="F415" s="57"/>
      <c r="G415" s="20"/>
      <c r="H415" s="19"/>
      <c r="I415" s="19"/>
      <c r="J415" s="19"/>
      <c r="K415" s="125">
        <f t="shared" si="24"/>
        <v>0</v>
      </c>
      <c r="L415" s="18"/>
      <c r="M415" s="17"/>
      <c r="N415" s="18"/>
      <c r="O415" s="17"/>
      <c r="P415" s="130">
        <f t="shared" si="25"/>
        <v>0</v>
      </c>
      <c r="Q415" s="130">
        <f t="shared" si="26"/>
        <v>0</v>
      </c>
      <c r="R415" s="131">
        <f t="shared" si="27"/>
        <v>0</v>
      </c>
    </row>
    <row r="416" spans="1:18" ht="13" x14ac:dyDescent="0.3">
      <c r="A416" s="53"/>
      <c r="B416" s="54"/>
      <c r="C416" s="55"/>
      <c r="D416" s="56"/>
      <c r="E416" s="56"/>
      <c r="F416" s="57"/>
      <c r="G416" s="20"/>
      <c r="H416" s="19"/>
      <c r="I416" s="19"/>
      <c r="J416" s="19"/>
      <c r="K416" s="125">
        <f t="shared" si="24"/>
        <v>0</v>
      </c>
      <c r="L416" s="18"/>
      <c r="M416" s="17"/>
      <c r="N416" s="18"/>
      <c r="O416" s="17"/>
      <c r="P416" s="130">
        <f t="shared" si="25"/>
        <v>0</v>
      </c>
      <c r="Q416" s="130">
        <f t="shared" si="26"/>
        <v>0</v>
      </c>
      <c r="R416" s="131">
        <f t="shared" si="27"/>
        <v>0</v>
      </c>
    </row>
    <row r="417" spans="1:18" ht="13" x14ac:dyDescent="0.3">
      <c r="A417" s="53"/>
      <c r="B417" s="54"/>
      <c r="C417" s="55"/>
      <c r="D417" s="56"/>
      <c r="E417" s="56"/>
      <c r="F417" s="57"/>
      <c r="G417" s="20"/>
      <c r="H417" s="19"/>
      <c r="I417" s="19"/>
      <c r="J417" s="19"/>
      <c r="K417" s="125">
        <f t="shared" si="24"/>
        <v>0</v>
      </c>
      <c r="L417" s="18"/>
      <c r="M417" s="17"/>
      <c r="N417" s="18"/>
      <c r="O417" s="17"/>
      <c r="P417" s="130">
        <f t="shared" si="25"/>
        <v>0</v>
      </c>
      <c r="Q417" s="130">
        <f t="shared" si="26"/>
        <v>0</v>
      </c>
      <c r="R417" s="131">
        <f t="shared" si="27"/>
        <v>0</v>
      </c>
    </row>
    <row r="418" spans="1:18" ht="13" x14ac:dyDescent="0.3">
      <c r="A418" s="53"/>
      <c r="B418" s="54"/>
      <c r="C418" s="55"/>
      <c r="D418" s="56"/>
      <c r="E418" s="56"/>
      <c r="F418" s="57"/>
      <c r="G418" s="20"/>
      <c r="H418" s="19"/>
      <c r="I418" s="19"/>
      <c r="J418" s="19"/>
      <c r="K418" s="125">
        <f t="shared" si="24"/>
        <v>0</v>
      </c>
      <c r="L418" s="18"/>
      <c r="M418" s="17"/>
      <c r="N418" s="18"/>
      <c r="O418" s="17"/>
      <c r="P418" s="130">
        <f t="shared" si="25"/>
        <v>0</v>
      </c>
      <c r="Q418" s="130">
        <f t="shared" si="26"/>
        <v>0</v>
      </c>
      <c r="R418" s="131">
        <f t="shared" si="27"/>
        <v>0</v>
      </c>
    </row>
    <row r="419" spans="1:18" ht="13" x14ac:dyDescent="0.3">
      <c r="A419" s="53"/>
      <c r="B419" s="54"/>
      <c r="C419" s="55"/>
      <c r="D419" s="56"/>
      <c r="E419" s="56"/>
      <c r="F419" s="57"/>
      <c r="G419" s="20"/>
      <c r="H419" s="19"/>
      <c r="I419" s="19"/>
      <c r="J419" s="19"/>
      <c r="K419" s="125">
        <f t="shared" si="24"/>
        <v>0</v>
      </c>
      <c r="L419" s="18"/>
      <c r="M419" s="17"/>
      <c r="N419" s="18"/>
      <c r="O419" s="17"/>
      <c r="P419" s="130">
        <f t="shared" si="25"/>
        <v>0</v>
      </c>
      <c r="Q419" s="130">
        <f t="shared" si="26"/>
        <v>0</v>
      </c>
      <c r="R419" s="131">
        <f t="shared" si="27"/>
        <v>0</v>
      </c>
    </row>
    <row r="420" spans="1:18" ht="13" x14ac:dyDescent="0.3">
      <c r="A420" s="53"/>
      <c r="B420" s="54"/>
      <c r="C420" s="55"/>
      <c r="D420" s="56"/>
      <c r="E420" s="56"/>
      <c r="F420" s="57"/>
      <c r="G420" s="20"/>
      <c r="H420" s="19"/>
      <c r="I420" s="19"/>
      <c r="J420" s="19"/>
      <c r="K420" s="125">
        <f t="shared" si="24"/>
        <v>0</v>
      </c>
      <c r="L420" s="18"/>
      <c r="M420" s="17"/>
      <c r="N420" s="18"/>
      <c r="O420" s="17"/>
      <c r="P420" s="130">
        <f t="shared" si="25"/>
        <v>0</v>
      </c>
      <c r="Q420" s="130">
        <f t="shared" si="26"/>
        <v>0</v>
      </c>
      <c r="R420" s="131">
        <f t="shared" si="27"/>
        <v>0</v>
      </c>
    </row>
    <row r="421" spans="1:18" ht="13" x14ac:dyDescent="0.3">
      <c r="A421" s="53"/>
      <c r="B421" s="54"/>
      <c r="C421" s="55"/>
      <c r="D421" s="56"/>
      <c r="E421" s="56"/>
      <c r="F421" s="57"/>
      <c r="G421" s="20"/>
      <c r="H421" s="19"/>
      <c r="I421" s="19"/>
      <c r="J421" s="19"/>
      <c r="K421" s="125">
        <f t="shared" si="24"/>
        <v>0</v>
      </c>
      <c r="L421" s="18"/>
      <c r="M421" s="17"/>
      <c r="N421" s="18"/>
      <c r="O421" s="17"/>
      <c r="P421" s="130">
        <f t="shared" si="25"/>
        <v>0</v>
      </c>
      <c r="Q421" s="130">
        <f t="shared" si="26"/>
        <v>0</v>
      </c>
      <c r="R421" s="131">
        <f t="shared" si="27"/>
        <v>0</v>
      </c>
    </row>
    <row r="422" spans="1:18" ht="13" x14ac:dyDescent="0.3">
      <c r="A422" s="53"/>
      <c r="B422" s="54"/>
      <c r="C422" s="55"/>
      <c r="D422" s="56"/>
      <c r="E422" s="56"/>
      <c r="F422" s="57"/>
      <c r="G422" s="20"/>
      <c r="H422" s="19"/>
      <c r="I422" s="19"/>
      <c r="J422" s="19"/>
      <c r="K422" s="125">
        <f t="shared" si="24"/>
        <v>0</v>
      </c>
      <c r="L422" s="18"/>
      <c r="M422" s="17"/>
      <c r="N422" s="18"/>
      <c r="O422" s="17"/>
      <c r="P422" s="130">
        <f t="shared" si="25"/>
        <v>0</v>
      </c>
      <c r="Q422" s="130">
        <f t="shared" si="26"/>
        <v>0</v>
      </c>
      <c r="R422" s="131">
        <f t="shared" si="27"/>
        <v>0</v>
      </c>
    </row>
    <row r="423" spans="1:18" ht="13" x14ac:dyDescent="0.3">
      <c r="A423" s="53"/>
      <c r="B423" s="54"/>
      <c r="C423" s="55"/>
      <c r="D423" s="56"/>
      <c r="E423" s="56"/>
      <c r="F423" s="57"/>
      <c r="G423" s="20"/>
      <c r="H423" s="19"/>
      <c r="I423" s="19"/>
      <c r="J423" s="19"/>
      <c r="K423" s="125">
        <f t="shared" si="24"/>
        <v>0</v>
      </c>
      <c r="L423" s="18"/>
      <c r="M423" s="17"/>
      <c r="N423" s="18"/>
      <c r="O423" s="17"/>
      <c r="P423" s="130">
        <f t="shared" si="25"/>
        <v>0</v>
      </c>
      <c r="Q423" s="130">
        <f t="shared" si="26"/>
        <v>0</v>
      </c>
      <c r="R423" s="131">
        <f t="shared" si="27"/>
        <v>0</v>
      </c>
    </row>
    <row r="424" spans="1:18" ht="13" x14ac:dyDescent="0.3">
      <c r="A424" s="53"/>
      <c r="B424" s="54"/>
      <c r="C424" s="55"/>
      <c r="D424" s="56"/>
      <c r="E424" s="56"/>
      <c r="F424" s="57"/>
      <c r="G424" s="20"/>
      <c r="H424" s="19"/>
      <c r="I424" s="19"/>
      <c r="J424" s="19"/>
      <c r="K424" s="125">
        <f t="shared" si="24"/>
        <v>0</v>
      </c>
      <c r="L424" s="18"/>
      <c r="M424" s="17"/>
      <c r="N424" s="18"/>
      <c r="O424" s="17"/>
      <c r="P424" s="130">
        <f t="shared" si="25"/>
        <v>0</v>
      </c>
      <c r="Q424" s="130">
        <f t="shared" si="26"/>
        <v>0</v>
      </c>
      <c r="R424" s="131">
        <f t="shared" si="27"/>
        <v>0</v>
      </c>
    </row>
    <row r="425" spans="1:18" ht="13" x14ac:dyDescent="0.3">
      <c r="A425" s="53"/>
      <c r="B425" s="54"/>
      <c r="C425" s="55"/>
      <c r="D425" s="56"/>
      <c r="E425" s="56"/>
      <c r="F425" s="57"/>
      <c r="G425" s="20"/>
      <c r="H425" s="19"/>
      <c r="I425" s="19"/>
      <c r="J425" s="19"/>
      <c r="K425" s="125">
        <f t="shared" si="24"/>
        <v>0</v>
      </c>
      <c r="L425" s="18"/>
      <c r="M425" s="17"/>
      <c r="N425" s="18"/>
      <c r="O425" s="17"/>
      <c r="P425" s="130">
        <f t="shared" si="25"/>
        <v>0</v>
      </c>
      <c r="Q425" s="130">
        <f t="shared" si="26"/>
        <v>0</v>
      </c>
      <c r="R425" s="131">
        <f t="shared" si="27"/>
        <v>0</v>
      </c>
    </row>
    <row r="426" spans="1:18" ht="13" x14ac:dyDescent="0.3">
      <c r="A426" s="53"/>
      <c r="B426" s="54"/>
      <c r="C426" s="55"/>
      <c r="D426" s="56"/>
      <c r="E426" s="56"/>
      <c r="F426" s="57"/>
      <c r="G426" s="20"/>
      <c r="H426" s="19"/>
      <c r="I426" s="19"/>
      <c r="J426" s="19"/>
      <c r="K426" s="125">
        <f t="shared" si="24"/>
        <v>0</v>
      </c>
      <c r="L426" s="18"/>
      <c r="M426" s="17"/>
      <c r="N426" s="18"/>
      <c r="O426" s="17"/>
      <c r="P426" s="130">
        <f t="shared" si="25"/>
        <v>0</v>
      </c>
      <c r="Q426" s="130">
        <f t="shared" si="26"/>
        <v>0</v>
      </c>
      <c r="R426" s="131">
        <f t="shared" si="27"/>
        <v>0</v>
      </c>
    </row>
    <row r="427" spans="1:18" ht="13" x14ac:dyDescent="0.3">
      <c r="A427" s="53"/>
      <c r="B427" s="54"/>
      <c r="C427" s="55"/>
      <c r="D427" s="56"/>
      <c r="E427" s="56"/>
      <c r="F427" s="57"/>
      <c r="G427" s="20"/>
      <c r="H427" s="19"/>
      <c r="I427" s="19"/>
      <c r="J427" s="19"/>
      <c r="K427" s="125">
        <f t="shared" si="24"/>
        <v>0</v>
      </c>
      <c r="L427" s="18"/>
      <c r="M427" s="17"/>
      <c r="N427" s="18"/>
      <c r="O427" s="17"/>
      <c r="P427" s="130">
        <f t="shared" si="25"/>
        <v>0</v>
      </c>
      <c r="Q427" s="130">
        <f t="shared" si="26"/>
        <v>0</v>
      </c>
      <c r="R427" s="131">
        <f t="shared" si="27"/>
        <v>0</v>
      </c>
    </row>
    <row r="428" spans="1:18" ht="13" x14ac:dyDescent="0.3">
      <c r="A428" s="53"/>
      <c r="B428" s="54"/>
      <c r="C428" s="55"/>
      <c r="D428" s="56"/>
      <c r="E428" s="56"/>
      <c r="F428" s="57"/>
      <c r="G428" s="20"/>
      <c r="H428" s="19"/>
      <c r="I428" s="19"/>
      <c r="J428" s="19"/>
      <c r="K428" s="125">
        <f t="shared" si="24"/>
        <v>0</v>
      </c>
      <c r="L428" s="18"/>
      <c r="M428" s="17"/>
      <c r="N428" s="18"/>
      <c r="O428" s="17"/>
      <c r="P428" s="130">
        <f t="shared" si="25"/>
        <v>0</v>
      </c>
      <c r="Q428" s="130">
        <f t="shared" si="26"/>
        <v>0</v>
      </c>
      <c r="R428" s="131">
        <f t="shared" si="27"/>
        <v>0</v>
      </c>
    </row>
    <row r="429" spans="1:18" ht="13" x14ac:dyDescent="0.3">
      <c r="A429" s="53"/>
      <c r="B429" s="54"/>
      <c r="C429" s="55"/>
      <c r="D429" s="56"/>
      <c r="E429" s="56"/>
      <c r="F429" s="57"/>
      <c r="G429" s="20"/>
      <c r="H429" s="19"/>
      <c r="I429" s="19"/>
      <c r="J429" s="19"/>
      <c r="K429" s="125">
        <f t="shared" si="24"/>
        <v>0</v>
      </c>
      <c r="L429" s="18"/>
      <c r="M429" s="17"/>
      <c r="N429" s="18"/>
      <c r="O429" s="17"/>
      <c r="P429" s="130">
        <f t="shared" si="25"/>
        <v>0</v>
      </c>
      <c r="Q429" s="130">
        <f t="shared" si="26"/>
        <v>0</v>
      </c>
      <c r="R429" s="131">
        <f t="shared" si="27"/>
        <v>0</v>
      </c>
    </row>
    <row r="430" spans="1:18" ht="13" x14ac:dyDescent="0.3">
      <c r="A430" s="53"/>
      <c r="B430" s="54"/>
      <c r="C430" s="55"/>
      <c r="D430" s="56"/>
      <c r="E430" s="56"/>
      <c r="F430" s="57"/>
      <c r="G430" s="20"/>
      <c r="H430" s="19"/>
      <c r="I430" s="19"/>
      <c r="J430" s="19"/>
      <c r="K430" s="125">
        <f t="shared" si="24"/>
        <v>0</v>
      </c>
      <c r="L430" s="18"/>
      <c r="M430" s="17"/>
      <c r="N430" s="18"/>
      <c r="O430" s="17"/>
      <c r="P430" s="130">
        <f t="shared" si="25"/>
        <v>0</v>
      </c>
      <c r="Q430" s="130">
        <f t="shared" si="26"/>
        <v>0</v>
      </c>
      <c r="R430" s="131">
        <f t="shared" si="27"/>
        <v>0</v>
      </c>
    </row>
    <row r="431" spans="1:18" ht="13" x14ac:dyDescent="0.3">
      <c r="A431" s="53"/>
      <c r="B431" s="54"/>
      <c r="C431" s="55"/>
      <c r="D431" s="56"/>
      <c r="E431" s="56"/>
      <c r="F431" s="57"/>
      <c r="G431" s="20"/>
      <c r="H431" s="19"/>
      <c r="I431" s="19"/>
      <c r="J431" s="19"/>
      <c r="K431" s="125">
        <f t="shared" si="24"/>
        <v>0</v>
      </c>
      <c r="L431" s="18"/>
      <c r="M431" s="17"/>
      <c r="N431" s="18"/>
      <c r="O431" s="17"/>
      <c r="P431" s="130">
        <f t="shared" si="25"/>
        <v>0</v>
      </c>
      <c r="Q431" s="130">
        <f t="shared" si="26"/>
        <v>0</v>
      </c>
      <c r="R431" s="131">
        <f t="shared" si="27"/>
        <v>0</v>
      </c>
    </row>
    <row r="432" spans="1:18" ht="13" x14ac:dyDescent="0.3">
      <c r="A432" s="53"/>
      <c r="B432" s="54"/>
      <c r="C432" s="55"/>
      <c r="D432" s="56"/>
      <c r="E432" s="56"/>
      <c r="F432" s="57"/>
      <c r="G432" s="20"/>
      <c r="H432" s="19"/>
      <c r="I432" s="19"/>
      <c r="J432" s="19"/>
      <c r="K432" s="125">
        <f t="shared" si="24"/>
        <v>0</v>
      </c>
      <c r="L432" s="18"/>
      <c r="M432" s="17"/>
      <c r="N432" s="18"/>
      <c r="O432" s="17"/>
      <c r="P432" s="130">
        <f t="shared" si="25"/>
        <v>0</v>
      </c>
      <c r="Q432" s="130">
        <f t="shared" si="26"/>
        <v>0</v>
      </c>
      <c r="R432" s="131">
        <f t="shared" si="27"/>
        <v>0</v>
      </c>
    </row>
    <row r="433" spans="1:18" ht="13" x14ac:dyDescent="0.3">
      <c r="A433" s="53"/>
      <c r="B433" s="54"/>
      <c r="C433" s="55"/>
      <c r="D433" s="56"/>
      <c r="E433" s="56"/>
      <c r="F433" s="57"/>
      <c r="G433" s="20"/>
      <c r="H433" s="19"/>
      <c r="I433" s="19"/>
      <c r="J433" s="19"/>
      <c r="K433" s="125">
        <f t="shared" si="24"/>
        <v>0</v>
      </c>
      <c r="L433" s="18"/>
      <c r="M433" s="17"/>
      <c r="N433" s="18"/>
      <c r="O433" s="17"/>
      <c r="P433" s="130">
        <f t="shared" si="25"/>
        <v>0</v>
      </c>
      <c r="Q433" s="130">
        <f t="shared" si="26"/>
        <v>0</v>
      </c>
      <c r="R433" s="131">
        <f t="shared" si="27"/>
        <v>0</v>
      </c>
    </row>
    <row r="434" spans="1:18" ht="13" x14ac:dyDescent="0.3">
      <c r="A434" s="53"/>
      <c r="B434" s="54"/>
      <c r="C434" s="55"/>
      <c r="D434" s="56"/>
      <c r="E434" s="56"/>
      <c r="F434" s="57"/>
      <c r="G434" s="20"/>
      <c r="H434" s="19"/>
      <c r="I434" s="19"/>
      <c r="J434" s="19"/>
      <c r="K434" s="125">
        <f t="shared" si="24"/>
        <v>0</v>
      </c>
      <c r="L434" s="18"/>
      <c r="M434" s="17"/>
      <c r="N434" s="18"/>
      <c r="O434" s="17"/>
      <c r="P434" s="130">
        <f t="shared" si="25"/>
        <v>0</v>
      </c>
      <c r="Q434" s="130">
        <f t="shared" si="26"/>
        <v>0</v>
      </c>
      <c r="R434" s="131">
        <f t="shared" si="27"/>
        <v>0</v>
      </c>
    </row>
    <row r="435" spans="1:18" ht="13" x14ac:dyDescent="0.3">
      <c r="A435" s="53"/>
      <c r="B435" s="54"/>
      <c r="C435" s="55"/>
      <c r="D435" s="56"/>
      <c r="E435" s="56"/>
      <c r="F435" s="57"/>
      <c r="G435" s="20"/>
      <c r="H435" s="19"/>
      <c r="I435" s="19"/>
      <c r="J435" s="19"/>
      <c r="K435" s="125">
        <f t="shared" ref="K435:K450" si="28">H435-I435-J435</f>
        <v>0</v>
      </c>
      <c r="L435" s="18"/>
      <c r="M435" s="17"/>
      <c r="N435" s="18"/>
      <c r="O435" s="17"/>
      <c r="P435" s="130">
        <f t="shared" si="25"/>
        <v>0</v>
      </c>
      <c r="Q435" s="130">
        <f t="shared" si="26"/>
        <v>0</v>
      </c>
      <c r="R435" s="131">
        <f t="shared" si="27"/>
        <v>0</v>
      </c>
    </row>
    <row r="436" spans="1:18" ht="13" x14ac:dyDescent="0.3">
      <c r="A436" s="53"/>
      <c r="B436" s="54"/>
      <c r="C436" s="55"/>
      <c r="D436" s="56"/>
      <c r="E436" s="56"/>
      <c r="F436" s="57"/>
      <c r="G436" s="20"/>
      <c r="H436" s="19"/>
      <c r="I436" s="19"/>
      <c r="J436" s="19"/>
      <c r="K436" s="125">
        <f t="shared" si="28"/>
        <v>0</v>
      </c>
      <c r="L436" s="18"/>
      <c r="M436" s="17"/>
      <c r="N436" s="18"/>
      <c r="O436" s="17"/>
      <c r="P436" s="130">
        <f t="shared" si="25"/>
        <v>0</v>
      </c>
      <c r="Q436" s="130">
        <f t="shared" si="26"/>
        <v>0</v>
      </c>
      <c r="R436" s="131">
        <f t="shared" si="27"/>
        <v>0</v>
      </c>
    </row>
    <row r="437" spans="1:18" ht="13" x14ac:dyDescent="0.3">
      <c r="A437" s="53"/>
      <c r="B437" s="54"/>
      <c r="C437" s="55"/>
      <c r="D437" s="56"/>
      <c r="E437" s="56"/>
      <c r="F437" s="57"/>
      <c r="G437" s="20"/>
      <c r="H437" s="19"/>
      <c r="I437" s="19"/>
      <c r="J437" s="19"/>
      <c r="K437" s="125">
        <f t="shared" si="28"/>
        <v>0</v>
      </c>
      <c r="L437" s="18"/>
      <c r="M437" s="17"/>
      <c r="N437" s="18"/>
      <c r="O437" s="17"/>
      <c r="P437" s="130">
        <f t="shared" si="25"/>
        <v>0</v>
      </c>
      <c r="Q437" s="130">
        <f t="shared" si="26"/>
        <v>0</v>
      </c>
      <c r="R437" s="131">
        <f t="shared" si="27"/>
        <v>0</v>
      </c>
    </row>
    <row r="438" spans="1:18" ht="13" x14ac:dyDescent="0.3">
      <c r="A438" s="53"/>
      <c r="B438" s="54"/>
      <c r="C438" s="55"/>
      <c r="D438" s="56"/>
      <c r="E438" s="56"/>
      <c r="F438" s="57"/>
      <c r="G438" s="20"/>
      <c r="H438" s="19"/>
      <c r="I438" s="19"/>
      <c r="J438" s="19"/>
      <c r="K438" s="125">
        <f t="shared" si="28"/>
        <v>0</v>
      </c>
      <c r="L438" s="18"/>
      <c r="M438" s="17"/>
      <c r="N438" s="18"/>
      <c r="O438" s="17"/>
      <c r="P438" s="130">
        <f t="shared" si="25"/>
        <v>0</v>
      </c>
      <c r="Q438" s="130">
        <f t="shared" si="26"/>
        <v>0</v>
      </c>
      <c r="R438" s="131">
        <f t="shared" si="27"/>
        <v>0</v>
      </c>
    </row>
    <row r="439" spans="1:18" ht="13" x14ac:dyDescent="0.3">
      <c r="A439" s="53"/>
      <c r="B439" s="54"/>
      <c r="C439" s="55"/>
      <c r="D439" s="56"/>
      <c r="E439" s="56"/>
      <c r="F439" s="57"/>
      <c r="G439" s="20"/>
      <c r="H439" s="19"/>
      <c r="I439" s="19"/>
      <c r="J439" s="19"/>
      <c r="K439" s="125">
        <f t="shared" si="28"/>
        <v>0</v>
      </c>
      <c r="L439" s="18"/>
      <c r="M439" s="17"/>
      <c r="N439" s="18"/>
      <c r="O439" s="17"/>
      <c r="P439" s="130">
        <f t="shared" si="25"/>
        <v>0</v>
      </c>
      <c r="Q439" s="130">
        <f t="shared" si="26"/>
        <v>0</v>
      </c>
      <c r="R439" s="131">
        <f t="shared" si="27"/>
        <v>0</v>
      </c>
    </row>
    <row r="440" spans="1:18" ht="13" x14ac:dyDescent="0.3">
      <c r="A440" s="53"/>
      <c r="B440" s="54"/>
      <c r="C440" s="55"/>
      <c r="D440" s="56"/>
      <c r="E440" s="56"/>
      <c r="F440" s="57"/>
      <c r="G440" s="20"/>
      <c r="H440" s="19"/>
      <c r="I440" s="19"/>
      <c r="J440" s="19"/>
      <c r="K440" s="125">
        <f t="shared" si="28"/>
        <v>0</v>
      </c>
      <c r="L440" s="18"/>
      <c r="M440" s="17"/>
      <c r="N440" s="18"/>
      <c r="O440" s="17"/>
      <c r="P440" s="130">
        <f t="shared" si="25"/>
        <v>0</v>
      </c>
      <c r="Q440" s="130">
        <f t="shared" si="26"/>
        <v>0</v>
      </c>
      <c r="R440" s="131">
        <f t="shared" si="27"/>
        <v>0</v>
      </c>
    </row>
    <row r="441" spans="1:18" ht="13" x14ac:dyDescent="0.3">
      <c r="A441" s="53"/>
      <c r="B441" s="54"/>
      <c r="C441" s="55"/>
      <c r="D441" s="56"/>
      <c r="E441" s="56"/>
      <c r="F441" s="57"/>
      <c r="G441" s="20"/>
      <c r="H441" s="19"/>
      <c r="I441" s="19"/>
      <c r="J441" s="19"/>
      <c r="K441" s="125">
        <f t="shared" si="28"/>
        <v>0</v>
      </c>
      <c r="L441" s="18"/>
      <c r="M441" s="17"/>
      <c r="N441" s="18"/>
      <c r="O441" s="17"/>
      <c r="P441" s="130">
        <f t="shared" si="25"/>
        <v>0</v>
      </c>
      <c r="Q441" s="130">
        <f t="shared" si="26"/>
        <v>0</v>
      </c>
      <c r="R441" s="131">
        <f t="shared" si="27"/>
        <v>0</v>
      </c>
    </row>
    <row r="442" spans="1:18" ht="13" x14ac:dyDescent="0.3">
      <c r="A442" s="53"/>
      <c r="B442" s="54"/>
      <c r="C442" s="55"/>
      <c r="D442" s="56"/>
      <c r="E442" s="56"/>
      <c r="F442" s="57"/>
      <c r="G442" s="20"/>
      <c r="H442" s="19"/>
      <c r="I442" s="19"/>
      <c r="J442" s="19"/>
      <c r="K442" s="125">
        <f t="shared" si="28"/>
        <v>0</v>
      </c>
      <c r="L442" s="18"/>
      <c r="M442" s="17"/>
      <c r="N442" s="18"/>
      <c r="O442" s="17"/>
      <c r="P442" s="130">
        <f t="shared" si="25"/>
        <v>0</v>
      </c>
      <c r="Q442" s="130">
        <f t="shared" si="26"/>
        <v>0</v>
      </c>
      <c r="R442" s="131">
        <f t="shared" si="27"/>
        <v>0</v>
      </c>
    </row>
    <row r="443" spans="1:18" ht="13" x14ac:dyDescent="0.3">
      <c r="A443" s="53"/>
      <c r="B443" s="54"/>
      <c r="C443" s="55"/>
      <c r="D443" s="56"/>
      <c r="E443" s="56"/>
      <c r="F443" s="57"/>
      <c r="G443" s="20"/>
      <c r="H443" s="19"/>
      <c r="I443" s="19"/>
      <c r="J443" s="19"/>
      <c r="K443" s="125">
        <f t="shared" si="28"/>
        <v>0</v>
      </c>
      <c r="L443" s="18"/>
      <c r="M443" s="17"/>
      <c r="N443" s="18"/>
      <c r="O443" s="17"/>
      <c r="P443" s="130">
        <f t="shared" si="25"/>
        <v>0</v>
      </c>
      <c r="Q443" s="130">
        <f t="shared" si="26"/>
        <v>0</v>
      </c>
      <c r="R443" s="131">
        <f t="shared" si="27"/>
        <v>0</v>
      </c>
    </row>
    <row r="444" spans="1:18" ht="13" x14ac:dyDescent="0.3">
      <c r="A444" s="53"/>
      <c r="B444" s="54"/>
      <c r="C444" s="55"/>
      <c r="D444" s="56"/>
      <c r="E444" s="56"/>
      <c r="F444" s="57"/>
      <c r="G444" s="20"/>
      <c r="H444" s="19"/>
      <c r="I444" s="19"/>
      <c r="J444" s="19"/>
      <c r="K444" s="125">
        <f t="shared" si="28"/>
        <v>0</v>
      </c>
      <c r="L444" s="18"/>
      <c r="M444" s="17"/>
      <c r="N444" s="18"/>
      <c r="O444" s="17"/>
      <c r="P444" s="130">
        <f t="shared" si="25"/>
        <v>0</v>
      </c>
      <c r="Q444" s="130">
        <f t="shared" si="26"/>
        <v>0</v>
      </c>
      <c r="R444" s="131">
        <f t="shared" si="27"/>
        <v>0</v>
      </c>
    </row>
    <row r="445" spans="1:18" ht="13" x14ac:dyDescent="0.3">
      <c r="A445" s="53"/>
      <c r="B445" s="54"/>
      <c r="C445" s="55"/>
      <c r="D445" s="56"/>
      <c r="E445" s="56"/>
      <c r="F445" s="57"/>
      <c r="G445" s="20"/>
      <c r="H445" s="19"/>
      <c r="I445" s="19"/>
      <c r="J445" s="19"/>
      <c r="K445" s="125">
        <f t="shared" si="28"/>
        <v>0</v>
      </c>
      <c r="L445" s="18"/>
      <c r="M445" s="17"/>
      <c r="N445" s="18"/>
      <c r="O445" s="17"/>
      <c r="P445" s="130">
        <f t="shared" si="25"/>
        <v>0</v>
      </c>
      <c r="Q445" s="130">
        <f t="shared" si="26"/>
        <v>0</v>
      </c>
      <c r="R445" s="131">
        <f t="shared" si="27"/>
        <v>0</v>
      </c>
    </row>
    <row r="446" spans="1:18" ht="13" x14ac:dyDescent="0.3">
      <c r="A446" s="53"/>
      <c r="B446" s="54"/>
      <c r="C446" s="55"/>
      <c r="D446" s="56"/>
      <c r="E446" s="56"/>
      <c r="F446" s="57"/>
      <c r="G446" s="20"/>
      <c r="H446" s="19"/>
      <c r="I446" s="19"/>
      <c r="J446" s="19"/>
      <c r="K446" s="125">
        <f t="shared" si="28"/>
        <v>0</v>
      </c>
      <c r="L446" s="18"/>
      <c r="M446" s="17"/>
      <c r="N446" s="18"/>
      <c r="O446" s="17"/>
      <c r="P446" s="130">
        <f t="shared" si="25"/>
        <v>0</v>
      </c>
      <c r="Q446" s="130">
        <f t="shared" si="26"/>
        <v>0</v>
      </c>
      <c r="R446" s="131">
        <f t="shared" si="27"/>
        <v>0</v>
      </c>
    </row>
    <row r="447" spans="1:18" ht="13" x14ac:dyDescent="0.3">
      <c r="A447" s="53"/>
      <c r="B447" s="54"/>
      <c r="C447" s="55"/>
      <c r="D447" s="56"/>
      <c r="E447" s="56"/>
      <c r="F447" s="57"/>
      <c r="G447" s="20"/>
      <c r="H447" s="19"/>
      <c r="I447" s="19"/>
      <c r="J447" s="19"/>
      <c r="K447" s="125">
        <f t="shared" si="28"/>
        <v>0</v>
      </c>
      <c r="L447" s="18"/>
      <c r="M447" s="17"/>
      <c r="N447" s="18"/>
      <c r="O447" s="17"/>
      <c r="P447" s="130">
        <f t="shared" si="25"/>
        <v>0</v>
      </c>
      <c r="Q447" s="130">
        <f t="shared" si="26"/>
        <v>0</v>
      </c>
      <c r="R447" s="131">
        <f t="shared" si="27"/>
        <v>0</v>
      </c>
    </row>
    <row r="448" spans="1:18" ht="13" x14ac:dyDescent="0.3">
      <c r="A448" s="53"/>
      <c r="B448" s="54"/>
      <c r="C448" s="55"/>
      <c r="D448" s="56"/>
      <c r="E448" s="56"/>
      <c r="F448" s="57"/>
      <c r="G448" s="20"/>
      <c r="H448" s="19"/>
      <c r="I448" s="19"/>
      <c r="J448" s="19"/>
      <c r="K448" s="125">
        <f t="shared" si="28"/>
        <v>0</v>
      </c>
      <c r="L448" s="18"/>
      <c r="M448" s="17"/>
      <c r="N448" s="18"/>
      <c r="O448" s="17"/>
      <c r="P448" s="130">
        <f t="shared" si="25"/>
        <v>0</v>
      </c>
      <c r="Q448" s="130">
        <f t="shared" si="26"/>
        <v>0</v>
      </c>
      <c r="R448" s="131">
        <f t="shared" si="27"/>
        <v>0</v>
      </c>
    </row>
    <row r="449" spans="1:18" ht="13" x14ac:dyDescent="0.3">
      <c r="A449" s="53"/>
      <c r="B449" s="54"/>
      <c r="C449" s="55"/>
      <c r="D449" s="56"/>
      <c r="E449" s="56"/>
      <c r="F449" s="57"/>
      <c r="G449" s="20"/>
      <c r="H449" s="19"/>
      <c r="I449" s="19"/>
      <c r="J449" s="19"/>
      <c r="K449" s="125">
        <f t="shared" si="28"/>
        <v>0</v>
      </c>
      <c r="L449" s="18"/>
      <c r="M449" s="17"/>
      <c r="N449" s="18"/>
      <c r="O449" s="17"/>
      <c r="P449" s="130">
        <f t="shared" si="25"/>
        <v>0</v>
      </c>
      <c r="Q449" s="130">
        <f t="shared" si="26"/>
        <v>0</v>
      </c>
      <c r="R449" s="131">
        <f t="shared" si="27"/>
        <v>0</v>
      </c>
    </row>
    <row r="450" spans="1:18" ht="13" x14ac:dyDescent="0.3">
      <c r="A450" s="53"/>
      <c r="B450" s="54"/>
      <c r="C450" s="55"/>
      <c r="D450" s="56"/>
      <c r="E450" s="56"/>
      <c r="F450" s="57"/>
      <c r="G450" s="20"/>
      <c r="H450" s="19"/>
      <c r="I450" s="19"/>
      <c r="J450" s="19"/>
      <c r="K450" s="125">
        <f t="shared" si="28"/>
        <v>0</v>
      </c>
      <c r="L450" s="18"/>
      <c r="M450" s="17"/>
      <c r="N450" s="18"/>
      <c r="O450" s="17"/>
      <c r="P450" s="130">
        <f t="shared" si="25"/>
        <v>0</v>
      </c>
      <c r="Q450" s="130">
        <f t="shared" si="26"/>
        <v>0</v>
      </c>
      <c r="R450" s="131">
        <f t="shared" si="27"/>
        <v>0</v>
      </c>
    </row>
  </sheetData>
  <sheetProtection algorithmName="SHA-512" hashValue="lrrpQ73BcdfVvDv1xs77Fu9VmMcyQV1sgzNHzx2x16mxV10z599aADN4oYq86GkNZNFxqasZWDe54epu8RyKAA==" saltValue="NurNXejrVjhUlsswxGa8Sw=="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76" customWidth="1"/>
    <col min="3" max="3" width="10" style="76" customWidth="1"/>
    <col min="4" max="4" width="11.58203125" style="76" customWidth="1"/>
    <col min="5" max="5" width="16.9140625" style="76" customWidth="1"/>
    <col min="6" max="6" width="15.1640625" style="76" customWidth="1"/>
    <col min="7" max="7" width="12.58203125" style="76" customWidth="1"/>
    <col min="8" max="9" width="14.58203125" style="76" customWidth="1"/>
    <col min="10" max="10" width="16.9140625" style="76" customWidth="1"/>
    <col min="11" max="11" width="16" style="76" customWidth="1"/>
    <col min="12" max="12" width="12.08203125" style="76" customWidth="1"/>
    <col min="13" max="13" width="14.58203125" style="85" customWidth="1"/>
    <col min="14" max="14" width="14.58203125" style="76" customWidth="1"/>
    <col min="15" max="15" width="14.58203125" style="85" customWidth="1"/>
    <col min="16" max="18" width="14.58203125" style="76" customWidth="1"/>
    <col min="19" max="16384" width="10.6640625" style="76"/>
  </cols>
  <sheetData>
    <row r="2" spans="1:18" ht="18" x14ac:dyDescent="0.4">
      <c r="A2" s="82" t="s">
        <v>30</v>
      </c>
      <c r="B2" s="83"/>
      <c r="C2" s="83"/>
      <c r="D2" s="83"/>
      <c r="E2" s="83"/>
      <c r="F2" s="83"/>
      <c r="G2" s="83"/>
      <c r="H2" s="83"/>
      <c r="I2" s="83"/>
      <c r="J2" s="83"/>
      <c r="K2" s="83"/>
      <c r="L2" s="83"/>
      <c r="M2" s="84"/>
      <c r="N2" s="83"/>
      <c r="O2" s="84"/>
      <c r="P2" s="83"/>
    </row>
    <row r="4" spans="1:18" ht="13" x14ac:dyDescent="0.3">
      <c r="A4" s="76" t="s">
        <v>54</v>
      </c>
      <c r="B4" s="77" t="str">
        <f>IF(Zusammenzug!B4=0,"",Zusammenzug!B4)</f>
        <v/>
      </c>
      <c r="C4" s="75" t="str">
        <f>IF(B4="","Bitte geben im Register 'Zusammenzug' den Namen der TFO ein","")</f>
        <v>Bitte geben im Register 'Zusammenzug' den Namen der TFO ein</v>
      </c>
    </row>
    <row r="5" spans="1:18" x14ac:dyDescent="0.25">
      <c r="A5" s="83" t="s">
        <v>29</v>
      </c>
      <c r="B5" s="86">
        <v>43952</v>
      </c>
      <c r="C5" s="86"/>
      <c r="D5" s="86"/>
      <c r="E5" s="86"/>
      <c r="F5" s="83"/>
      <c r="G5" s="83"/>
      <c r="H5" s="83"/>
      <c r="I5" s="83"/>
      <c r="J5" s="83"/>
      <c r="K5" s="83"/>
      <c r="L5" s="83"/>
      <c r="M5" s="84"/>
      <c r="N5" s="83"/>
      <c r="O5" s="84"/>
      <c r="P5" s="83"/>
    </row>
    <row r="6" spans="1:18" x14ac:dyDescent="0.25">
      <c r="A6" s="83" t="s">
        <v>28</v>
      </c>
      <c r="B6" s="87">
        <v>43952</v>
      </c>
      <c r="C6" s="87"/>
      <c r="D6" s="87"/>
      <c r="E6" s="87"/>
      <c r="F6" s="87"/>
      <c r="G6" s="83"/>
      <c r="H6" s="83"/>
      <c r="I6" s="83"/>
      <c r="J6" s="83"/>
      <c r="K6" s="83"/>
      <c r="L6" s="83"/>
      <c r="M6" s="84"/>
      <c r="N6" s="83"/>
      <c r="O6" s="84"/>
      <c r="P6" s="83"/>
    </row>
    <row r="7" spans="1:18" x14ac:dyDescent="0.25">
      <c r="A7" s="83" t="s">
        <v>27</v>
      </c>
      <c r="B7" s="87">
        <v>43967</v>
      </c>
      <c r="C7" s="87"/>
      <c r="D7" s="87"/>
      <c r="E7" s="87"/>
      <c r="F7" s="87"/>
      <c r="G7" s="83"/>
      <c r="H7" s="83"/>
      <c r="I7" s="83"/>
      <c r="J7" s="83"/>
      <c r="K7" s="83"/>
      <c r="L7" s="83"/>
      <c r="M7" s="84"/>
      <c r="N7" s="83"/>
      <c r="O7" s="84"/>
      <c r="P7" s="83"/>
    </row>
    <row r="8" spans="1:18" x14ac:dyDescent="0.25">
      <c r="A8" s="83"/>
      <c r="B8" s="87"/>
      <c r="C8" s="87"/>
      <c r="D8" s="87"/>
      <c r="E8" s="87"/>
      <c r="F8" s="87"/>
      <c r="G8" s="83"/>
      <c r="H8" s="83"/>
      <c r="I8" s="83"/>
      <c r="J8" s="83"/>
      <c r="K8" s="83"/>
      <c r="L8" s="83"/>
      <c r="M8" s="84"/>
      <c r="N8" s="83"/>
      <c r="O8" s="84"/>
      <c r="P8" s="83"/>
    </row>
    <row r="9" spans="1:18" ht="13" x14ac:dyDescent="0.3">
      <c r="A9" s="88" t="s">
        <v>41</v>
      </c>
      <c r="B9" s="87"/>
      <c r="C9" s="87"/>
      <c r="D9" s="87"/>
      <c r="E9" s="87"/>
      <c r="F9" s="87"/>
      <c r="G9" s="83"/>
      <c r="H9" s="83"/>
      <c r="I9" s="83"/>
      <c r="J9" s="83"/>
      <c r="K9" s="83"/>
      <c r="L9" s="83"/>
      <c r="M9" s="84"/>
      <c r="N9" s="83"/>
      <c r="O9" s="84"/>
      <c r="P9" s="83"/>
    </row>
    <row r="10" spans="1:18" x14ac:dyDescent="0.25">
      <c r="A10" s="71" t="s">
        <v>48</v>
      </c>
      <c r="B10" s="87"/>
      <c r="C10" s="87"/>
      <c r="D10" s="87"/>
      <c r="E10" s="87"/>
      <c r="F10" s="87"/>
      <c r="G10" s="83"/>
      <c r="H10" s="83"/>
      <c r="I10" s="83"/>
      <c r="J10" s="83"/>
      <c r="K10" s="83"/>
      <c r="L10" s="83"/>
      <c r="M10" s="84"/>
      <c r="N10" s="83"/>
      <c r="O10" s="84"/>
      <c r="P10" s="83"/>
    </row>
    <row r="11" spans="1:18" x14ac:dyDescent="0.25">
      <c r="A11" s="71" t="s">
        <v>49</v>
      </c>
      <c r="B11" s="87"/>
      <c r="C11" s="87"/>
      <c r="D11" s="87"/>
      <c r="E11" s="87"/>
      <c r="F11" s="87"/>
      <c r="G11" s="83"/>
      <c r="H11" s="83"/>
      <c r="I11" s="83"/>
      <c r="J11" s="83"/>
      <c r="K11" s="83"/>
      <c r="L11" s="83"/>
      <c r="M11" s="84"/>
      <c r="N11" s="83"/>
      <c r="O11" s="84"/>
      <c r="P11" s="83"/>
    </row>
    <row r="12" spans="1:18" x14ac:dyDescent="0.25">
      <c r="A12" s="83"/>
      <c r="B12" s="87"/>
      <c r="C12" s="87"/>
      <c r="D12" s="87"/>
      <c r="E12" s="87"/>
      <c r="F12" s="87"/>
      <c r="G12" s="83"/>
      <c r="H12" s="83"/>
      <c r="I12" s="83"/>
      <c r="J12" s="83"/>
      <c r="K12" s="83"/>
      <c r="L12" s="83"/>
      <c r="M12" s="84"/>
      <c r="N12" s="83"/>
      <c r="O12" s="84"/>
      <c r="P12" s="83"/>
    </row>
    <row r="13" spans="1:18" ht="37" customHeight="1" x14ac:dyDescent="0.25">
      <c r="A13" s="84"/>
      <c r="B13" s="84"/>
      <c r="C13" s="84"/>
      <c r="D13" s="84"/>
      <c r="E13" s="84"/>
      <c r="F13" s="84"/>
      <c r="G13" s="140" t="s">
        <v>26</v>
      </c>
      <c r="H13" s="141"/>
      <c r="I13" s="141"/>
      <c r="J13" s="141"/>
      <c r="K13" s="141"/>
      <c r="L13" s="142" t="s">
        <v>53</v>
      </c>
      <c r="M13" s="143"/>
      <c r="N13" s="143"/>
      <c r="O13" s="144"/>
      <c r="P13" s="145" t="s">
        <v>25</v>
      </c>
      <c r="Q13" s="146"/>
      <c r="R13" s="89" t="s">
        <v>24</v>
      </c>
    </row>
    <row r="14" spans="1:18" ht="79.5" customHeight="1" thickBot="1" x14ac:dyDescent="0.3">
      <c r="A14" s="90" t="s">
        <v>17</v>
      </c>
      <c r="B14" s="90" t="s">
        <v>16</v>
      </c>
      <c r="C14" s="91" t="s">
        <v>15</v>
      </c>
      <c r="D14" s="91" t="s">
        <v>14</v>
      </c>
      <c r="E14" s="90" t="s">
        <v>13</v>
      </c>
      <c r="F14" s="90" t="s">
        <v>12</v>
      </c>
      <c r="G14" s="92" t="s">
        <v>23</v>
      </c>
      <c r="H14" s="92" t="s">
        <v>45</v>
      </c>
      <c r="I14" s="92" t="s">
        <v>9</v>
      </c>
      <c r="J14" s="92" t="s">
        <v>42</v>
      </c>
      <c r="K14" s="92" t="s">
        <v>22</v>
      </c>
      <c r="L14" s="93" t="s">
        <v>43</v>
      </c>
      <c r="M14" s="93" t="s">
        <v>44</v>
      </c>
      <c r="N14" s="94" t="s">
        <v>21</v>
      </c>
      <c r="O14" s="93" t="s">
        <v>40</v>
      </c>
      <c r="P14" s="95" t="s">
        <v>20</v>
      </c>
      <c r="Q14" s="95" t="s">
        <v>19</v>
      </c>
      <c r="R14" s="96" t="s">
        <v>0</v>
      </c>
    </row>
    <row r="15" spans="1:18" s="102" customFormat="1" ht="19" customHeight="1" thickBot="1" x14ac:dyDescent="0.3">
      <c r="A15" s="147" t="s">
        <v>18</v>
      </c>
      <c r="B15" s="148"/>
      <c r="C15" s="148"/>
      <c r="D15" s="148"/>
      <c r="E15" s="148"/>
      <c r="F15" s="149"/>
      <c r="G15" s="97">
        <f>SUM(Tabelle2845[Vertraglich vereinbarte Betreuungs-tage*])</f>
        <v>0</v>
      </c>
      <c r="H15" s="98">
        <f>SUM(Tabelle2845[Kosten für vereinbarte Betreuungstage (Betreuung + Verpflegung)])</f>
        <v>0</v>
      </c>
      <c r="I15" s="98">
        <f>SUM(Tabelle2845[Verpflegungs-kosten])</f>
        <v>0</v>
      </c>
      <c r="J15" s="98">
        <f>SUM(Tabelle2845[Betreuungs-gutschein (an Institution überwieserner Betrag) oder Subvention Gebührensystem])</f>
        <v>0</v>
      </c>
      <c r="K15" s="98">
        <f>SUM(Tabelle2845[Betreuungs-gebühren für Eltern für vereinbarte Betreuungstage])</f>
        <v>0</v>
      </c>
      <c r="L15" s="97">
        <f>SUM(Tabelle2845[Betreuungs-tage nicht angeboten])</f>
        <v>0</v>
      </c>
      <c r="M15" s="99" t="str">
        <f>"-"</f>
        <v>-</v>
      </c>
      <c r="N15" s="97">
        <f>SUM(Tabelle2845[Total Tage corona-abwesend])</f>
        <v>0</v>
      </c>
      <c r="O15" s="99" t="str">
        <f>"-"</f>
        <v>-</v>
      </c>
      <c r="P15" s="100">
        <f>SUM(Tabelle2845[Durch Kanton für nicht angebotene Tage])</f>
        <v>0</v>
      </c>
      <c r="Q15" s="100">
        <f>SUM(Tabelle2845[Durch Kanton für Betreuung])</f>
        <v>0</v>
      </c>
      <c r="R15" s="101">
        <f>SUM(Tabelle2845[Betreuungs-gebühren durch Eltern zu tragen ])</f>
        <v>0</v>
      </c>
    </row>
    <row r="17" spans="1:18" s="111" customFormat="1" ht="75" hidden="1" x14ac:dyDescent="0.25">
      <c r="A17" s="103" t="s">
        <v>17</v>
      </c>
      <c r="B17" s="104" t="s">
        <v>16</v>
      </c>
      <c r="C17" s="105" t="s">
        <v>15</v>
      </c>
      <c r="D17" s="105" t="s">
        <v>14</v>
      </c>
      <c r="E17" s="104" t="s">
        <v>13</v>
      </c>
      <c r="F17" s="104" t="s">
        <v>12</v>
      </c>
      <c r="G17" s="106" t="s">
        <v>11</v>
      </c>
      <c r="H17" s="106" t="s">
        <v>10</v>
      </c>
      <c r="I17" s="107" t="s">
        <v>9</v>
      </c>
      <c r="J17" s="107" t="s">
        <v>8</v>
      </c>
      <c r="K17" s="107" t="s">
        <v>7</v>
      </c>
      <c r="L17" s="108" t="s">
        <v>6</v>
      </c>
      <c r="M17" s="108" t="s">
        <v>5</v>
      </c>
      <c r="N17" s="108" t="s">
        <v>4</v>
      </c>
      <c r="O17" s="108" t="s">
        <v>3</v>
      </c>
      <c r="P17" s="109" t="s">
        <v>2</v>
      </c>
      <c r="Q17" s="109" t="s">
        <v>1</v>
      </c>
      <c r="R17" s="110" t="s">
        <v>0</v>
      </c>
    </row>
    <row r="18" spans="1:18" ht="13" x14ac:dyDescent="0.25">
      <c r="A18" s="34"/>
      <c r="B18" s="33"/>
      <c r="C18" s="32"/>
      <c r="D18" s="31"/>
      <c r="E18" s="30"/>
      <c r="F18" s="21"/>
      <c r="G18" s="29"/>
      <c r="H18" s="28"/>
      <c r="I18" s="28"/>
      <c r="J18" s="28"/>
      <c r="K18" s="116">
        <f t="shared" ref="K18:K50" si="0">H18-I18-J18</f>
        <v>0</v>
      </c>
      <c r="L18" s="27"/>
      <c r="M18" s="26"/>
      <c r="N18" s="27"/>
      <c r="O18" s="26"/>
      <c r="P18" s="119">
        <f t="shared" ref="P18:P81" si="1">MROUND(L18*D18*1,0.05)</f>
        <v>0</v>
      </c>
      <c r="Q18" s="119">
        <f t="shared" ref="Q18:Q81" si="2">IFERROR(MROUND(N18*K18/G18,0.05),0)</f>
        <v>0</v>
      </c>
      <c r="R18" s="128">
        <f t="shared" ref="R18:R81" si="3">IFERROR(MROUND((G18-L18-N18)*K18/G18,0.05),0)</f>
        <v>0</v>
      </c>
    </row>
    <row r="19" spans="1:18" ht="13" x14ac:dyDescent="0.25">
      <c r="A19" s="25"/>
      <c r="B19" s="24"/>
      <c r="C19" s="23"/>
      <c r="D19" s="22"/>
      <c r="E19" s="22"/>
      <c r="F19" s="21"/>
      <c r="G19" s="20"/>
      <c r="H19" s="19"/>
      <c r="I19" s="19"/>
      <c r="J19" s="19"/>
      <c r="K19" s="116">
        <f t="shared" si="0"/>
        <v>0</v>
      </c>
      <c r="L19" s="18"/>
      <c r="M19" s="17"/>
      <c r="N19" s="18"/>
      <c r="O19" s="17"/>
      <c r="P19" s="119">
        <f t="shared" si="1"/>
        <v>0</v>
      </c>
      <c r="Q19" s="119">
        <f t="shared" si="2"/>
        <v>0</v>
      </c>
      <c r="R19" s="128">
        <f t="shared" si="3"/>
        <v>0</v>
      </c>
    </row>
    <row r="20" spans="1:18" ht="13" x14ac:dyDescent="0.25">
      <c r="A20" s="25"/>
      <c r="B20" s="24"/>
      <c r="C20" s="23"/>
      <c r="D20" s="22"/>
      <c r="E20" s="22"/>
      <c r="F20" s="21"/>
      <c r="G20" s="20"/>
      <c r="H20" s="19"/>
      <c r="I20" s="19"/>
      <c r="J20" s="19"/>
      <c r="K20" s="116">
        <f t="shared" si="0"/>
        <v>0</v>
      </c>
      <c r="L20" s="18"/>
      <c r="M20" s="17"/>
      <c r="N20" s="18"/>
      <c r="O20" s="17"/>
      <c r="P20" s="119">
        <f t="shared" si="1"/>
        <v>0</v>
      </c>
      <c r="Q20" s="119">
        <f t="shared" si="2"/>
        <v>0</v>
      </c>
      <c r="R20" s="128">
        <f t="shared" si="3"/>
        <v>0</v>
      </c>
    </row>
    <row r="21" spans="1:18" ht="13" x14ac:dyDescent="0.25">
      <c r="A21" s="25"/>
      <c r="B21" s="24"/>
      <c r="C21" s="23"/>
      <c r="D21" s="22"/>
      <c r="E21" s="22"/>
      <c r="F21" s="21"/>
      <c r="G21" s="20"/>
      <c r="H21" s="19"/>
      <c r="I21" s="19"/>
      <c r="J21" s="19"/>
      <c r="K21" s="116">
        <f t="shared" si="0"/>
        <v>0</v>
      </c>
      <c r="L21" s="18"/>
      <c r="M21" s="17"/>
      <c r="N21" s="18"/>
      <c r="O21" s="17"/>
      <c r="P21" s="119">
        <f t="shared" si="1"/>
        <v>0</v>
      </c>
      <c r="Q21" s="119">
        <f t="shared" si="2"/>
        <v>0</v>
      </c>
      <c r="R21" s="128">
        <f t="shared" si="3"/>
        <v>0</v>
      </c>
    </row>
    <row r="22" spans="1:18" ht="13" x14ac:dyDescent="0.25">
      <c r="A22" s="25"/>
      <c r="B22" s="24"/>
      <c r="C22" s="23"/>
      <c r="D22" s="22"/>
      <c r="E22" s="22"/>
      <c r="F22" s="21"/>
      <c r="G22" s="20"/>
      <c r="H22" s="19"/>
      <c r="I22" s="19"/>
      <c r="J22" s="19"/>
      <c r="K22" s="116">
        <f t="shared" si="0"/>
        <v>0</v>
      </c>
      <c r="L22" s="18"/>
      <c r="M22" s="17"/>
      <c r="N22" s="18"/>
      <c r="O22" s="17"/>
      <c r="P22" s="119">
        <f t="shared" si="1"/>
        <v>0</v>
      </c>
      <c r="Q22" s="119">
        <f t="shared" si="2"/>
        <v>0</v>
      </c>
      <c r="R22" s="128">
        <f t="shared" si="3"/>
        <v>0</v>
      </c>
    </row>
    <row r="23" spans="1:18" ht="13" x14ac:dyDescent="0.25">
      <c r="A23" s="25"/>
      <c r="B23" s="24"/>
      <c r="C23" s="23"/>
      <c r="D23" s="22"/>
      <c r="E23" s="22"/>
      <c r="F23" s="21"/>
      <c r="G23" s="20"/>
      <c r="H23" s="19"/>
      <c r="I23" s="19"/>
      <c r="J23" s="19"/>
      <c r="K23" s="116">
        <f t="shared" si="0"/>
        <v>0</v>
      </c>
      <c r="L23" s="18"/>
      <c r="M23" s="17"/>
      <c r="N23" s="18"/>
      <c r="O23" s="17"/>
      <c r="P23" s="119">
        <f t="shared" si="1"/>
        <v>0</v>
      </c>
      <c r="Q23" s="119">
        <f t="shared" si="2"/>
        <v>0</v>
      </c>
      <c r="R23" s="128">
        <f t="shared" si="3"/>
        <v>0</v>
      </c>
    </row>
    <row r="24" spans="1:18" ht="13" x14ac:dyDescent="0.25">
      <c r="A24" s="25"/>
      <c r="B24" s="24"/>
      <c r="C24" s="23"/>
      <c r="D24" s="22"/>
      <c r="E24" s="22"/>
      <c r="F24" s="21"/>
      <c r="G24" s="20"/>
      <c r="H24" s="19"/>
      <c r="I24" s="19"/>
      <c r="J24" s="19"/>
      <c r="K24" s="116">
        <f t="shared" si="0"/>
        <v>0</v>
      </c>
      <c r="L24" s="18"/>
      <c r="M24" s="17"/>
      <c r="N24" s="18"/>
      <c r="O24" s="17"/>
      <c r="P24" s="119">
        <f t="shared" si="1"/>
        <v>0</v>
      </c>
      <c r="Q24" s="119">
        <f t="shared" si="2"/>
        <v>0</v>
      </c>
      <c r="R24" s="128">
        <f t="shared" si="3"/>
        <v>0</v>
      </c>
    </row>
    <row r="25" spans="1:18" ht="13" x14ac:dyDescent="0.25">
      <c r="A25" s="25"/>
      <c r="B25" s="24"/>
      <c r="C25" s="23"/>
      <c r="D25" s="22"/>
      <c r="E25" s="22"/>
      <c r="F25" s="21"/>
      <c r="G25" s="20"/>
      <c r="H25" s="19"/>
      <c r="I25" s="19"/>
      <c r="J25" s="19"/>
      <c r="K25" s="116">
        <f t="shared" si="0"/>
        <v>0</v>
      </c>
      <c r="L25" s="18"/>
      <c r="M25" s="17"/>
      <c r="N25" s="18"/>
      <c r="O25" s="17"/>
      <c r="P25" s="119">
        <f t="shared" si="1"/>
        <v>0</v>
      </c>
      <c r="Q25" s="119">
        <f t="shared" si="2"/>
        <v>0</v>
      </c>
      <c r="R25" s="128">
        <f t="shared" si="3"/>
        <v>0</v>
      </c>
    </row>
    <row r="26" spans="1:18" ht="13" x14ac:dyDescent="0.25">
      <c r="A26" s="25"/>
      <c r="B26" s="24"/>
      <c r="C26" s="23"/>
      <c r="D26" s="22"/>
      <c r="E26" s="22"/>
      <c r="F26" s="21"/>
      <c r="G26" s="20"/>
      <c r="H26" s="19"/>
      <c r="I26" s="19"/>
      <c r="J26" s="19"/>
      <c r="K26" s="116">
        <f t="shared" si="0"/>
        <v>0</v>
      </c>
      <c r="L26" s="18"/>
      <c r="M26" s="17"/>
      <c r="N26" s="18"/>
      <c r="O26" s="17"/>
      <c r="P26" s="119">
        <f t="shared" si="1"/>
        <v>0</v>
      </c>
      <c r="Q26" s="119">
        <f t="shared" si="2"/>
        <v>0</v>
      </c>
      <c r="R26" s="128">
        <f t="shared" si="3"/>
        <v>0</v>
      </c>
    </row>
    <row r="27" spans="1:18" ht="13" x14ac:dyDescent="0.25">
      <c r="A27" s="25"/>
      <c r="B27" s="24"/>
      <c r="C27" s="23"/>
      <c r="D27" s="22"/>
      <c r="E27" s="22"/>
      <c r="F27" s="21"/>
      <c r="G27" s="20"/>
      <c r="H27" s="19"/>
      <c r="I27" s="19"/>
      <c r="J27" s="19"/>
      <c r="K27" s="116">
        <f t="shared" si="0"/>
        <v>0</v>
      </c>
      <c r="L27" s="18"/>
      <c r="M27" s="17"/>
      <c r="N27" s="18"/>
      <c r="O27" s="17"/>
      <c r="P27" s="119">
        <f t="shared" si="1"/>
        <v>0</v>
      </c>
      <c r="Q27" s="119">
        <f t="shared" si="2"/>
        <v>0</v>
      </c>
      <c r="R27" s="128">
        <f t="shared" si="3"/>
        <v>0</v>
      </c>
    </row>
    <row r="28" spans="1:18" ht="13" x14ac:dyDescent="0.25">
      <c r="A28" s="25"/>
      <c r="B28" s="24"/>
      <c r="C28" s="23"/>
      <c r="D28" s="22"/>
      <c r="E28" s="22"/>
      <c r="F28" s="21"/>
      <c r="G28" s="20"/>
      <c r="H28" s="19"/>
      <c r="I28" s="19"/>
      <c r="J28" s="19"/>
      <c r="K28" s="116">
        <f t="shared" si="0"/>
        <v>0</v>
      </c>
      <c r="L28" s="18"/>
      <c r="M28" s="17"/>
      <c r="N28" s="18"/>
      <c r="O28" s="17"/>
      <c r="P28" s="119">
        <f t="shared" si="1"/>
        <v>0</v>
      </c>
      <c r="Q28" s="119">
        <f t="shared" si="2"/>
        <v>0</v>
      </c>
      <c r="R28" s="128">
        <f t="shared" si="3"/>
        <v>0</v>
      </c>
    </row>
    <row r="29" spans="1:18" ht="13" x14ac:dyDescent="0.25">
      <c r="A29" s="25"/>
      <c r="B29" s="24"/>
      <c r="C29" s="23"/>
      <c r="D29" s="22"/>
      <c r="E29" s="22"/>
      <c r="F29" s="21"/>
      <c r="G29" s="20"/>
      <c r="H29" s="19"/>
      <c r="I29" s="19"/>
      <c r="J29" s="19"/>
      <c r="K29" s="116">
        <f t="shared" si="0"/>
        <v>0</v>
      </c>
      <c r="L29" s="18"/>
      <c r="M29" s="17"/>
      <c r="N29" s="18"/>
      <c r="O29" s="17"/>
      <c r="P29" s="119">
        <f t="shared" si="1"/>
        <v>0</v>
      </c>
      <c r="Q29" s="119">
        <f t="shared" si="2"/>
        <v>0</v>
      </c>
      <c r="R29" s="128">
        <f t="shared" si="3"/>
        <v>0</v>
      </c>
    </row>
    <row r="30" spans="1:18" ht="13" x14ac:dyDescent="0.25">
      <c r="A30" s="25"/>
      <c r="B30" s="24"/>
      <c r="C30" s="23"/>
      <c r="D30" s="22"/>
      <c r="E30" s="22"/>
      <c r="F30" s="21"/>
      <c r="G30" s="20"/>
      <c r="H30" s="19"/>
      <c r="I30" s="19"/>
      <c r="J30" s="19"/>
      <c r="K30" s="116">
        <f t="shared" si="0"/>
        <v>0</v>
      </c>
      <c r="L30" s="18"/>
      <c r="M30" s="17"/>
      <c r="N30" s="18"/>
      <c r="O30" s="17"/>
      <c r="P30" s="119">
        <f t="shared" si="1"/>
        <v>0</v>
      </c>
      <c r="Q30" s="119">
        <f t="shared" si="2"/>
        <v>0</v>
      </c>
      <c r="R30" s="128">
        <f t="shared" si="3"/>
        <v>0</v>
      </c>
    </row>
    <row r="31" spans="1:18" ht="13" x14ac:dyDescent="0.25">
      <c r="A31" s="25"/>
      <c r="B31" s="24"/>
      <c r="C31" s="23"/>
      <c r="D31" s="22"/>
      <c r="E31" s="22"/>
      <c r="F31" s="21"/>
      <c r="G31" s="20"/>
      <c r="H31" s="19"/>
      <c r="I31" s="19"/>
      <c r="J31" s="19"/>
      <c r="K31" s="116">
        <f t="shared" si="0"/>
        <v>0</v>
      </c>
      <c r="L31" s="18"/>
      <c r="M31" s="17"/>
      <c r="N31" s="18"/>
      <c r="O31" s="17"/>
      <c r="P31" s="119">
        <f t="shared" si="1"/>
        <v>0</v>
      </c>
      <c r="Q31" s="119">
        <f t="shared" si="2"/>
        <v>0</v>
      </c>
      <c r="R31" s="128">
        <f t="shared" si="3"/>
        <v>0</v>
      </c>
    </row>
    <row r="32" spans="1:18" ht="13" x14ac:dyDescent="0.25">
      <c r="A32" s="16"/>
      <c r="B32" s="15"/>
      <c r="C32" s="14"/>
      <c r="D32" s="13"/>
      <c r="E32" s="13"/>
      <c r="F32" s="12"/>
      <c r="G32" s="5"/>
      <c r="H32" s="4"/>
      <c r="I32" s="4"/>
      <c r="J32" s="4"/>
      <c r="K32" s="116">
        <f t="shared" si="0"/>
        <v>0</v>
      </c>
      <c r="L32" s="3"/>
      <c r="M32" s="2"/>
      <c r="N32" s="3"/>
      <c r="O32" s="2"/>
      <c r="P32" s="119">
        <f t="shared" si="1"/>
        <v>0</v>
      </c>
      <c r="Q32" s="119">
        <f t="shared" si="2"/>
        <v>0</v>
      </c>
      <c r="R32" s="128">
        <f t="shared" si="3"/>
        <v>0</v>
      </c>
    </row>
    <row r="33" spans="1:18" ht="13" x14ac:dyDescent="0.25">
      <c r="A33" s="10"/>
      <c r="B33" s="9"/>
      <c r="C33" s="8"/>
      <c r="D33" s="7"/>
      <c r="E33" s="7"/>
      <c r="F33" s="6"/>
      <c r="G33" s="5"/>
      <c r="H33" s="4"/>
      <c r="I33" s="4"/>
      <c r="J33" s="4"/>
      <c r="K33" s="116">
        <f t="shared" si="0"/>
        <v>0</v>
      </c>
      <c r="L33" s="3"/>
      <c r="M33" s="2"/>
      <c r="N33" s="3"/>
      <c r="O33" s="2"/>
      <c r="P33" s="119">
        <f t="shared" si="1"/>
        <v>0</v>
      </c>
      <c r="Q33" s="119">
        <f t="shared" si="2"/>
        <v>0</v>
      </c>
      <c r="R33" s="128">
        <f t="shared" si="3"/>
        <v>0</v>
      </c>
    </row>
    <row r="34" spans="1:18" ht="13" x14ac:dyDescent="0.25">
      <c r="A34" s="34"/>
      <c r="B34" s="33"/>
      <c r="C34" s="32"/>
      <c r="D34" s="31"/>
      <c r="E34" s="30"/>
      <c r="F34" s="21"/>
      <c r="G34" s="29"/>
      <c r="H34" s="28"/>
      <c r="I34" s="28"/>
      <c r="J34" s="28"/>
      <c r="K34" s="116">
        <f t="shared" si="0"/>
        <v>0</v>
      </c>
      <c r="L34" s="27"/>
      <c r="M34" s="26"/>
      <c r="N34" s="27"/>
      <c r="O34" s="26"/>
      <c r="P34" s="119">
        <f t="shared" si="1"/>
        <v>0</v>
      </c>
      <c r="Q34" s="119">
        <f t="shared" si="2"/>
        <v>0</v>
      </c>
      <c r="R34" s="128">
        <f t="shared" si="3"/>
        <v>0</v>
      </c>
    </row>
    <row r="35" spans="1:18" ht="13" x14ac:dyDescent="0.25">
      <c r="A35" s="25"/>
      <c r="B35" s="24"/>
      <c r="C35" s="23"/>
      <c r="D35" s="22"/>
      <c r="E35" s="22"/>
      <c r="F35" s="21"/>
      <c r="G35" s="20"/>
      <c r="H35" s="19"/>
      <c r="I35" s="19"/>
      <c r="J35" s="19"/>
      <c r="K35" s="116">
        <f t="shared" si="0"/>
        <v>0</v>
      </c>
      <c r="L35" s="18"/>
      <c r="M35" s="17"/>
      <c r="N35" s="18"/>
      <c r="O35" s="17"/>
      <c r="P35" s="119">
        <f t="shared" si="1"/>
        <v>0</v>
      </c>
      <c r="Q35" s="119">
        <f t="shared" si="2"/>
        <v>0</v>
      </c>
      <c r="R35" s="128">
        <f t="shared" si="3"/>
        <v>0</v>
      </c>
    </row>
    <row r="36" spans="1:18" ht="13" x14ac:dyDescent="0.25">
      <c r="A36" s="25"/>
      <c r="B36" s="24"/>
      <c r="C36" s="23"/>
      <c r="D36" s="22"/>
      <c r="E36" s="22"/>
      <c r="F36" s="21"/>
      <c r="G36" s="20"/>
      <c r="H36" s="19"/>
      <c r="I36" s="19"/>
      <c r="J36" s="19"/>
      <c r="K36" s="116">
        <f t="shared" si="0"/>
        <v>0</v>
      </c>
      <c r="L36" s="18"/>
      <c r="M36" s="17"/>
      <c r="N36" s="18"/>
      <c r="O36" s="17"/>
      <c r="P36" s="119">
        <f t="shared" si="1"/>
        <v>0</v>
      </c>
      <c r="Q36" s="119">
        <f t="shared" si="2"/>
        <v>0</v>
      </c>
      <c r="R36" s="128">
        <f t="shared" si="3"/>
        <v>0</v>
      </c>
    </row>
    <row r="37" spans="1:18" ht="13" x14ac:dyDescent="0.25">
      <c r="A37" s="25"/>
      <c r="B37" s="24"/>
      <c r="C37" s="23"/>
      <c r="D37" s="22"/>
      <c r="E37" s="22"/>
      <c r="F37" s="21"/>
      <c r="G37" s="20"/>
      <c r="H37" s="19"/>
      <c r="I37" s="19"/>
      <c r="J37" s="19"/>
      <c r="K37" s="116">
        <f t="shared" si="0"/>
        <v>0</v>
      </c>
      <c r="L37" s="18"/>
      <c r="M37" s="17"/>
      <c r="N37" s="18"/>
      <c r="O37" s="17"/>
      <c r="P37" s="119">
        <f t="shared" si="1"/>
        <v>0</v>
      </c>
      <c r="Q37" s="119">
        <f t="shared" si="2"/>
        <v>0</v>
      </c>
      <c r="R37" s="128">
        <f t="shared" si="3"/>
        <v>0</v>
      </c>
    </row>
    <row r="38" spans="1:18" ht="13" x14ac:dyDescent="0.25">
      <c r="A38" s="25"/>
      <c r="B38" s="24"/>
      <c r="C38" s="23"/>
      <c r="D38" s="22"/>
      <c r="E38" s="22"/>
      <c r="F38" s="21"/>
      <c r="G38" s="20"/>
      <c r="H38" s="19"/>
      <c r="I38" s="19"/>
      <c r="J38" s="19"/>
      <c r="K38" s="116">
        <f t="shared" si="0"/>
        <v>0</v>
      </c>
      <c r="L38" s="18"/>
      <c r="M38" s="17"/>
      <c r="N38" s="18"/>
      <c r="O38" s="17"/>
      <c r="P38" s="119">
        <f t="shared" si="1"/>
        <v>0</v>
      </c>
      <c r="Q38" s="119">
        <f t="shared" si="2"/>
        <v>0</v>
      </c>
      <c r="R38" s="128">
        <f t="shared" si="3"/>
        <v>0</v>
      </c>
    </row>
    <row r="39" spans="1:18" ht="13" x14ac:dyDescent="0.25">
      <c r="A39" s="25"/>
      <c r="B39" s="24"/>
      <c r="C39" s="23"/>
      <c r="D39" s="22"/>
      <c r="E39" s="22"/>
      <c r="F39" s="21"/>
      <c r="G39" s="20"/>
      <c r="H39" s="19"/>
      <c r="I39" s="19"/>
      <c r="J39" s="19"/>
      <c r="K39" s="116">
        <f t="shared" si="0"/>
        <v>0</v>
      </c>
      <c r="L39" s="18"/>
      <c r="M39" s="17"/>
      <c r="N39" s="18"/>
      <c r="O39" s="17"/>
      <c r="P39" s="119">
        <f t="shared" si="1"/>
        <v>0</v>
      </c>
      <c r="Q39" s="119">
        <f t="shared" si="2"/>
        <v>0</v>
      </c>
      <c r="R39" s="128">
        <f t="shared" si="3"/>
        <v>0</v>
      </c>
    </row>
    <row r="40" spans="1:18" ht="13" x14ac:dyDescent="0.25">
      <c r="A40" s="25"/>
      <c r="B40" s="24"/>
      <c r="C40" s="23"/>
      <c r="D40" s="22"/>
      <c r="E40" s="22"/>
      <c r="F40" s="21"/>
      <c r="G40" s="20"/>
      <c r="H40" s="19"/>
      <c r="I40" s="19"/>
      <c r="J40" s="19"/>
      <c r="K40" s="116">
        <f t="shared" si="0"/>
        <v>0</v>
      </c>
      <c r="L40" s="18"/>
      <c r="M40" s="17"/>
      <c r="N40" s="18"/>
      <c r="O40" s="17"/>
      <c r="P40" s="119">
        <f t="shared" si="1"/>
        <v>0</v>
      </c>
      <c r="Q40" s="119">
        <f t="shared" si="2"/>
        <v>0</v>
      </c>
      <c r="R40" s="128">
        <f t="shared" si="3"/>
        <v>0</v>
      </c>
    </row>
    <row r="41" spans="1:18" ht="13" x14ac:dyDescent="0.25">
      <c r="A41" s="25"/>
      <c r="B41" s="24"/>
      <c r="C41" s="23"/>
      <c r="D41" s="22"/>
      <c r="E41" s="22"/>
      <c r="F41" s="21"/>
      <c r="G41" s="20"/>
      <c r="H41" s="19"/>
      <c r="I41" s="19"/>
      <c r="J41" s="19"/>
      <c r="K41" s="116">
        <f t="shared" si="0"/>
        <v>0</v>
      </c>
      <c r="L41" s="18"/>
      <c r="M41" s="17"/>
      <c r="N41" s="18"/>
      <c r="O41" s="17"/>
      <c r="P41" s="119">
        <f t="shared" si="1"/>
        <v>0</v>
      </c>
      <c r="Q41" s="119">
        <f t="shared" si="2"/>
        <v>0</v>
      </c>
      <c r="R41" s="128">
        <f t="shared" si="3"/>
        <v>0</v>
      </c>
    </row>
    <row r="42" spans="1:18" ht="13" x14ac:dyDescent="0.25">
      <c r="A42" s="25"/>
      <c r="B42" s="24"/>
      <c r="C42" s="23"/>
      <c r="D42" s="22"/>
      <c r="E42" s="22"/>
      <c r="F42" s="21"/>
      <c r="G42" s="20"/>
      <c r="H42" s="19"/>
      <c r="I42" s="19"/>
      <c r="J42" s="19"/>
      <c r="K42" s="116">
        <f t="shared" si="0"/>
        <v>0</v>
      </c>
      <c r="L42" s="18"/>
      <c r="M42" s="17"/>
      <c r="N42" s="18"/>
      <c r="O42" s="17"/>
      <c r="P42" s="119">
        <f t="shared" si="1"/>
        <v>0</v>
      </c>
      <c r="Q42" s="119">
        <f t="shared" si="2"/>
        <v>0</v>
      </c>
      <c r="R42" s="128">
        <f t="shared" si="3"/>
        <v>0</v>
      </c>
    </row>
    <row r="43" spans="1:18" ht="13" x14ac:dyDescent="0.25">
      <c r="A43" s="25"/>
      <c r="B43" s="24"/>
      <c r="C43" s="23"/>
      <c r="D43" s="22"/>
      <c r="E43" s="22"/>
      <c r="F43" s="21"/>
      <c r="G43" s="20"/>
      <c r="H43" s="19"/>
      <c r="I43" s="19"/>
      <c r="J43" s="19"/>
      <c r="K43" s="116">
        <f t="shared" si="0"/>
        <v>0</v>
      </c>
      <c r="L43" s="18"/>
      <c r="M43" s="17"/>
      <c r="N43" s="18"/>
      <c r="O43" s="17"/>
      <c r="P43" s="119">
        <f t="shared" si="1"/>
        <v>0</v>
      </c>
      <c r="Q43" s="119">
        <f t="shared" si="2"/>
        <v>0</v>
      </c>
      <c r="R43" s="128">
        <f t="shared" si="3"/>
        <v>0</v>
      </c>
    </row>
    <row r="44" spans="1:18" ht="13" x14ac:dyDescent="0.25">
      <c r="A44" s="25"/>
      <c r="B44" s="24"/>
      <c r="C44" s="23"/>
      <c r="D44" s="22"/>
      <c r="E44" s="22"/>
      <c r="F44" s="21"/>
      <c r="G44" s="20"/>
      <c r="H44" s="19"/>
      <c r="I44" s="19"/>
      <c r="J44" s="19"/>
      <c r="K44" s="116">
        <f t="shared" si="0"/>
        <v>0</v>
      </c>
      <c r="L44" s="18"/>
      <c r="M44" s="17"/>
      <c r="N44" s="18"/>
      <c r="O44" s="17"/>
      <c r="P44" s="119">
        <f t="shared" si="1"/>
        <v>0</v>
      </c>
      <c r="Q44" s="119">
        <f t="shared" si="2"/>
        <v>0</v>
      </c>
      <c r="R44" s="128">
        <f t="shared" si="3"/>
        <v>0</v>
      </c>
    </row>
    <row r="45" spans="1:18" ht="13" x14ac:dyDescent="0.25">
      <c r="A45" s="25"/>
      <c r="B45" s="24"/>
      <c r="C45" s="23"/>
      <c r="D45" s="22"/>
      <c r="E45" s="22"/>
      <c r="F45" s="21"/>
      <c r="G45" s="20"/>
      <c r="H45" s="19"/>
      <c r="I45" s="19"/>
      <c r="J45" s="19"/>
      <c r="K45" s="116">
        <f t="shared" si="0"/>
        <v>0</v>
      </c>
      <c r="L45" s="18"/>
      <c r="M45" s="17"/>
      <c r="N45" s="18"/>
      <c r="O45" s="17"/>
      <c r="P45" s="119">
        <f t="shared" si="1"/>
        <v>0</v>
      </c>
      <c r="Q45" s="119">
        <f t="shared" si="2"/>
        <v>0</v>
      </c>
      <c r="R45" s="128">
        <f t="shared" si="3"/>
        <v>0</v>
      </c>
    </row>
    <row r="46" spans="1:18" ht="13" x14ac:dyDescent="0.25">
      <c r="A46" s="25"/>
      <c r="B46" s="24"/>
      <c r="C46" s="23"/>
      <c r="D46" s="22"/>
      <c r="E46" s="22"/>
      <c r="F46" s="21"/>
      <c r="G46" s="20"/>
      <c r="H46" s="19"/>
      <c r="I46" s="19"/>
      <c r="J46" s="19"/>
      <c r="K46" s="116">
        <f t="shared" si="0"/>
        <v>0</v>
      </c>
      <c r="L46" s="18"/>
      <c r="M46" s="17"/>
      <c r="N46" s="18"/>
      <c r="O46" s="17"/>
      <c r="P46" s="119">
        <f t="shared" si="1"/>
        <v>0</v>
      </c>
      <c r="Q46" s="119">
        <f t="shared" si="2"/>
        <v>0</v>
      </c>
      <c r="R46" s="128">
        <f t="shared" si="3"/>
        <v>0</v>
      </c>
    </row>
    <row r="47" spans="1:18" ht="13" x14ac:dyDescent="0.25">
      <c r="A47" s="25"/>
      <c r="B47" s="24"/>
      <c r="C47" s="23"/>
      <c r="D47" s="22"/>
      <c r="E47" s="22"/>
      <c r="F47" s="21"/>
      <c r="G47" s="20"/>
      <c r="H47" s="19"/>
      <c r="I47" s="19"/>
      <c r="J47" s="19"/>
      <c r="K47" s="116">
        <f t="shared" si="0"/>
        <v>0</v>
      </c>
      <c r="L47" s="18"/>
      <c r="M47" s="17"/>
      <c r="N47" s="18"/>
      <c r="O47" s="17"/>
      <c r="P47" s="119">
        <f t="shared" si="1"/>
        <v>0</v>
      </c>
      <c r="Q47" s="119">
        <f t="shared" si="2"/>
        <v>0</v>
      </c>
      <c r="R47" s="128">
        <f t="shared" si="3"/>
        <v>0</v>
      </c>
    </row>
    <row r="48" spans="1:18" ht="13" x14ac:dyDescent="0.25">
      <c r="A48" s="16"/>
      <c r="B48" s="15"/>
      <c r="C48" s="14"/>
      <c r="D48" s="13"/>
      <c r="E48" s="13"/>
      <c r="F48" s="12"/>
      <c r="G48" s="5"/>
      <c r="H48" s="4"/>
      <c r="I48" s="4"/>
      <c r="J48" s="4"/>
      <c r="K48" s="116">
        <f t="shared" si="0"/>
        <v>0</v>
      </c>
      <c r="L48" s="3"/>
      <c r="M48" s="2"/>
      <c r="N48" s="3"/>
      <c r="O48" s="2"/>
      <c r="P48" s="119">
        <f t="shared" si="1"/>
        <v>0</v>
      </c>
      <c r="Q48" s="119">
        <f t="shared" si="2"/>
        <v>0</v>
      </c>
      <c r="R48" s="128">
        <f t="shared" si="3"/>
        <v>0</v>
      </c>
    </row>
    <row r="49" spans="1:18" ht="13" x14ac:dyDescent="0.25">
      <c r="A49" s="10"/>
      <c r="B49" s="9"/>
      <c r="C49" s="8"/>
      <c r="D49" s="7"/>
      <c r="E49" s="7"/>
      <c r="F49" s="6"/>
      <c r="G49" s="5"/>
      <c r="H49" s="4"/>
      <c r="I49" s="4"/>
      <c r="J49" s="4"/>
      <c r="K49" s="116">
        <f t="shared" si="0"/>
        <v>0</v>
      </c>
      <c r="L49" s="3"/>
      <c r="M49" s="2"/>
      <c r="N49" s="3"/>
      <c r="O49" s="2"/>
      <c r="P49" s="119">
        <f t="shared" si="1"/>
        <v>0</v>
      </c>
      <c r="Q49" s="119">
        <f t="shared" si="2"/>
        <v>0</v>
      </c>
      <c r="R49" s="128">
        <f t="shared" si="3"/>
        <v>0</v>
      </c>
    </row>
    <row r="50" spans="1:18" ht="13" x14ac:dyDescent="0.25">
      <c r="A50" s="10"/>
      <c r="B50" s="9"/>
      <c r="C50" s="8"/>
      <c r="D50" s="7"/>
      <c r="E50" s="7"/>
      <c r="F50" s="6"/>
      <c r="G50" s="5"/>
      <c r="H50" s="4"/>
      <c r="I50" s="4"/>
      <c r="J50" s="4"/>
      <c r="K50" s="129">
        <f t="shared" si="0"/>
        <v>0</v>
      </c>
      <c r="L50" s="3"/>
      <c r="M50" s="2"/>
      <c r="N50" s="3"/>
      <c r="O50" s="2"/>
      <c r="P50" s="119">
        <f t="shared" si="1"/>
        <v>0</v>
      </c>
      <c r="Q50" s="119">
        <f t="shared" si="2"/>
        <v>0</v>
      </c>
      <c r="R50" s="128">
        <f t="shared" si="3"/>
        <v>0</v>
      </c>
    </row>
    <row r="51" spans="1:18" ht="13" x14ac:dyDescent="0.3">
      <c r="A51" s="53"/>
      <c r="B51" s="54"/>
      <c r="C51" s="55"/>
      <c r="D51" s="56"/>
      <c r="E51" s="56"/>
      <c r="F51" s="57"/>
      <c r="G51" s="20"/>
      <c r="H51" s="19"/>
      <c r="I51" s="19"/>
      <c r="J51" s="19"/>
      <c r="K51" s="125">
        <f t="shared" ref="K51:K114" si="4">H51-I51-J51</f>
        <v>0</v>
      </c>
      <c r="L51" s="18"/>
      <c r="M51" s="17"/>
      <c r="N51" s="18"/>
      <c r="O51" s="17"/>
      <c r="P51" s="130">
        <f t="shared" si="1"/>
        <v>0</v>
      </c>
      <c r="Q51" s="130">
        <f t="shared" si="2"/>
        <v>0</v>
      </c>
      <c r="R51" s="131">
        <f t="shared" si="3"/>
        <v>0</v>
      </c>
    </row>
    <row r="52" spans="1:18" ht="13" x14ac:dyDescent="0.3">
      <c r="A52" s="53"/>
      <c r="B52" s="54"/>
      <c r="C52" s="55"/>
      <c r="D52" s="56"/>
      <c r="E52" s="56"/>
      <c r="F52" s="57"/>
      <c r="G52" s="20"/>
      <c r="H52" s="19"/>
      <c r="I52" s="19"/>
      <c r="J52" s="19"/>
      <c r="K52" s="125">
        <f t="shared" si="4"/>
        <v>0</v>
      </c>
      <c r="L52" s="18"/>
      <c r="M52" s="17"/>
      <c r="N52" s="18"/>
      <c r="O52" s="17"/>
      <c r="P52" s="130">
        <f t="shared" si="1"/>
        <v>0</v>
      </c>
      <c r="Q52" s="130">
        <f t="shared" si="2"/>
        <v>0</v>
      </c>
      <c r="R52" s="131">
        <f t="shared" si="3"/>
        <v>0</v>
      </c>
    </row>
    <row r="53" spans="1:18" ht="13" x14ac:dyDescent="0.3">
      <c r="A53" s="53"/>
      <c r="B53" s="54"/>
      <c r="C53" s="55"/>
      <c r="D53" s="56"/>
      <c r="E53" s="56"/>
      <c r="F53" s="57"/>
      <c r="G53" s="20"/>
      <c r="H53" s="19"/>
      <c r="I53" s="19"/>
      <c r="J53" s="19"/>
      <c r="K53" s="125">
        <f t="shared" si="4"/>
        <v>0</v>
      </c>
      <c r="L53" s="18"/>
      <c r="M53" s="17"/>
      <c r="N53" s="18"/>
      <c r="O53" s="17"/>
      <c r="P53" s="130">
        <f t="shared" si="1"/>
        <v>0</v>
      </c>
      <c r="Q53" s="130">
        <f t="shared" si="2"/>
        <v>0</v>
      </c>
      <c r="R53" s="131">
        <f t="shared" si="3"/>
        <v>0</v>
      </c>
    </row>
    <row r="54" spans="1:18" ht="13" x14ac:dyDescent="0.3">
      <c r="A54" s="53"/>
      <c r="B54" s="54"/>
      <c r="C54" s="55"/>
      <c r="D54" s="56"/>
      <c r="E54" s="56"/>
      <c r="F54" s="57"/>
      <c r="G54" s="20"/>
      <c r="H54" s="19"/>
      <c r="I54" s="19"/>
      <c r="J54" s="19"/>
      <c r="K54" s="125">
        <f t="shared" si="4"/>
        <v>0</v>
      </c>
      <c r="L54" s="18"/>
      <c r="M54" s="17"/>
      <c r="N54" s="18"/>
      <c r="O54" s="17"/>
      <c r="P54" s="130">
        <f t="shared" si="1"/>
        <v>0</v>
      </c>
      <c r="Q54" s="130">
        <f t="shared" si="2"/>
        <v>0</v>
      </c>
      <c r="R54" s="131">
        <f t="shared" si="3"/>
        <v>0</v>
      </c>
    </row>
    <row r="55" spans="1:18" ht="13" x14ac:dyDescent="0.3">
      <c r="A55" s="53"/>
      <c r="B55" s="54"/>
      <c r="C55" s="55"/>
      <c r="D55" s="56"/>
      <c r="E55" s="56"/>
      <c r="F55" s="57"/>
      <c r="G55" s="20"/>
      <c r="H55" s="19"/>
      <c r="I55" s="19"/>
      <c r="J55" s="19"/>
      <c r="K55" s="125">
        <f t="shared" si="4"/>
        <v>0</v>
      </c>
      <c r="L55" s="18"/>
      <c r="M55" s="17"/>
      <c r="N55" s="18"/>
      <c r="O55" s="17"/>
      <c r="P55" s="130">
        <f t="shared" si="1"/>
        <v>0</v>
      </c>
      <c r="Q55" s="130">
        <f t="shared" si="2"/>
        <v>0</v>
      </c>
      <c r="R55" s="131">
        <f t="shared" si="3"/>
        <v>0</v>
      </c>
    </row>
    <row r="56" spans="1:18" ht="13" x14ac:dyDescent="0.3">
      <c r="A56" s="53"/>
      <c r="B56" s="54"/>
      <c r="C56" s="55"/>
      <c r="D56" s="56"/>
      <c r="E56" s="56"/>
      <c r="F56" s="57"/>
      <c r="G56" s="20"/>
      <c r="H56" s="19"/>
      <c r="I56" s="19"/>
      <c r="J56" s="19"/>
      <c r="K56" s="125">
        <f t="shared" si="4"/>
        <v>0</v>
      </c>
      <c r="L56" s="18"/>
      <c r="M56" s="17"/>
      <c r="N56" s="18"/>
      <c r="O56" s="17"/>
      <c r="P56" s="130">
        <f t="shared" si="1"/>
        <v>0</v>
      </c>
      <c r="Q56" s="130">
        <f t="shared" si="2"/>
        <v>0</v>
      </c>
      <c r="R56" s="131">
        <f t="shared" si="3"/>
        <v>0</v>
      </c>
    </row>
    <row r="57" spans="1:18" ht="13" x14ac:dyDescent="0.3">
      <c r="A57" s="53"/>
      <c r="B57" s="54"/>
      <c r="C57" s="55"/>
      <c r="D57" s="56"/>
      <c r="E57" s="56"/>
      <c r="F57" s="57"/>
      <c r="G57" s="20"/>
      <c r="H57" s="19"/>
      <c r="I57" s="19"/>
      <c r="J57" s="19"/>
      <c r="K57" s="125">
        <f t="shared" si="4"/>
        <v>0</v>
      </c>
      <c r="L57" s="18"/>
      <c r="M57" s="17"/>
      <c r="N57" s="18"/>
      <c r="O57" s="17"/>
      <c r="P57" s="130">
        <f t="shared" si="1"/>
        <v>0</v>
      </c>
      <c r="Q57" s="130">
        <f t="shared" si="2"/>
        <v>0</v>
      </c>
      <c r="R57" s="131">
        <f t="shared" si="3"/>
        <v>0</v>
      </c>
    </row>
    <row r="58" spans="1:18" ht="13" x14ac:dyDescent="0.3">
      <c r="A58" s="53"/>
      <c r="B58" s="54"/>
      <c r="C58" s="55"/>
      <c r="D58" s="56"/>
      <c r="E58" s="56"/>
      <c r="F58" s="57"/>
      <c r="G58" s="20"/>
      <c r="H58" s="19"/>
      <c r="I58" s="19"/>
      <c r="J58" s="19"/>
      <c r="K58" s="125">
        <f t="shared" si="4"/>
        <v>0</v>
      </c>
      <c r="L58" s="18"/>
      <c r="M58" s="17"/>
      <c r="N58" s="18"/>
      <c r="O58" s="17"/>
      <c r="P58" s="130">
        <f t="shared" si="1"/>
        <v>0</v>
      </c>
      <c r="Q58" s="130">
        <f t="shared" si="2"/>
        <v>0</v>
      </c>
      <c r="R58" s="131">
        <f t="shared" si="3"/>
        <v>0</v>
      </c>
    </row>
    <row r="59" spans="1:18" ht="13" x14ac:dyDescent="0.3">
      <c r="A59" s="53"/>
      <c r="B59" s="54"/>
      <c r="C59" s="55"/>
      <c r="D59" s="56"/>
      <c r="E59" s="56"/>
      <c r="F59" s="57"/>
      <c r="G59" s="20"/>
      <c r="H59" s="19"/>
      <c r="I59" s="19"/>
      <c r="J59" s="19"/>
      <c r="K59" s="125">
        <f t="shared" si="4"/>
        <v>0</v>
      </c>
      <c r="L59" s="18"/>
      <c r="M59" s="17"/>
      <c r="N59" s="18"/>
      <c r="O59" s="17"/>
      <c r="P59" s="130">
        <f t="shared" si="1"/>
        <v>0</v>
      </c>
      <c r="Q59" s="130">
        <f t="shared" si="2"/>
        <v>0</v>
      </c>
      <c r="R59" s="131">
        <f t="shared" si="3"/>
        <v>0</v>
      </c>
    </row>
    <row r="60" spans="1:18" ht="13" x14ac:dyDescent="0.3">
      <c r="A60" s="53"/>
      <c r="B60" s="54"/>
      <c r="C60" s="55"/>
      <c r="D60" s="56"/>
      <c r="E60" s="56"/>
      <c r="F60" s="57"/>
      <c r="G60" s="20"/>
      <c r="H60" s="19"/>
      <c r="I60" s="19"/>
      <c r="J60" s="19"/>
      <c r="K60" s="125">
        <f t="shared" si="4"/>
        <v>0</v>
      </c>
      <c r="L60" s="18"/>
      <c r="M60" s="17"/>
      <c r="N60" s="18"/>
      <c r="O60" s="17"/>
      <c r="P60" s="130">
        <f t="shared" si="1"/>
        <v>0</v>
      </c>
      <c r="Q60" s="130">
        <f t="shared" si="2"/>
        <v>0</v>
      </c>
      <c r="R60" s="131">
        <f t="shared" si="3"/>
        <v>0</v>
      </c>
    </row>
    <row r="61" spans="1:18" ht="13" x14ac:dyDescent="0.3">
      <c r="A61" s="53"/>
      <c r="B61" s="54"/>
      <c r="C61" s="55"/>
      <c r="D61" s="56"/>
      <c r="E61" s="56"/>
      <c r="F61" s="57"/>
      <c r="G61" s="20"/>
      <c r="H61" s="19"/>
      <c r="I61" s="19"/>
      <c r="J61" s="19"/>
      <c r="K61" s="125">
        <f t="shared" si="4"/>
        <v>0</v>
      </c>
      <c r="L61" s="18"/>
      <c r="M61" s="17"/>
      <c r="N61" s="18"/>
      <c r="O61" s="17"/>
      <c r="P61" s="130">
        <f t="shared" si="1"/>
        <v>0</v>
      </c>
      <c r="Q61" s="130">
        <f t="shared" si="2"/>
        <v>0</v>
      </c>
      <c r="R61" s="131">
        <f t="shared" si="3"/>
        <v>0</v>
      </c>
    </row>
    <row r="62" spans="1:18" ht="13" x14ac:dyDescent="0.3">
      <c r="A62" s="53"/>
      <c r="B62" s="54"/>
      <c r="C62" s="55"/>
      <c r="D62" s="56"/>
      <c r="E62" s="56"/>
      <c r="F62" s="57"/>
      <c r="G62" s="20"/>
      <c r="H62" s="19"/>
      <c r="I62" s="19"/>
      <c r="J62" s="19"/>
      <c r="K62" s="125">
        <f t="shared" si="4"/>
        <v>0</v>
      </c>
      <c r="L62" s="18"/>
      <c r="M62" s="17"/>
      <c r="N62" s="18"/>
      <c r="O62" s="17"/>
      <c r="P62" s="130">
        <f t="shared" si="1"/>
        <v>0</v>
      </c>
      <c r="Q62" s="130">
        <f t="shared" si="2"/>
        <v>0</v>
      </c>
      <c r="R62" s="131">
        <f t="shared" si="3"/>
        <v>0</v>
      </c>
    </row>
    <row r="63" spans="1:18" ht="13" x14ac:dyDescent="0.3">
      <c r="A63" s="53"/>
      <c r="B63" s="54"/>
      <c r="C63" s="55"/>
      <c r="D63" s="56"/>
      <c r="E63" s="56"/>
      <c r="F63" s="57"/>
      <c r="G63" s="20"/>
      <c r="H63" s="19"/>
      <c r="I63" s="19"/>
      <c r="J63" s="19"/>
      <c r="K63" s="125">
        <f t="shared" si="4"/>
        <v>0</v>
      </c>
      <c r="L63" s="18"/>
      <c r="M63" s="17"/>
      <c r="N63" s="18"/>
      <c r="O63" s="17"/>
      <c r="P63" s="130">
        <f t="shared" si="1"/>
        <v>0</v>
      </c>
      <c r="Q63" s="130">
        <f t="shared" si="2"/>
        <v>0</v>
      </c>
      <c r="R63" s="131">
        <f t="shared" si="3"/>
        <v>0</v>
      </c>
    </row>
    <row r="64" spans="1:18" ht="13" x14ac:dyDescent="0.3">
      <c r="A64" s="53"/>
      <c r="B64" s="54"/>
      <c r="C64" s="55"/>
      <c r="D64" s="56"/>
      <c r="E64" s="56"/>
      <c r="F64" s="57"/>
      <c r="G64" s="20"/>
      <c r="H64" s="19"/>
      <c r="I64" s="19"/>
      <c r="J64" s="19"/>
      <c r="K64" s="125">
        <f t="shared" si="4"/>
        <v>0</v>
      </c>
      <c r="L64" s="18"/>
      <c r="M64" s="17"/>
      <c r="N64" s="18"/>
      <c r="O64" s="17"/>
      <c r="P64" s="130">
        <f t="shared" si="1"/>
        <v>0</v>
      </c>
      <c r="Q64" s="130">
        <f t="shared" si="2"/>
        <v>0</v>
      </c>
      <c r="R64" s="131">
        <f t="shared" si="3"/>
        <v>0</v>
      </c>
    </row>
    <row r="65" spans="1:18" ht="13" x14ac:dyDescent="0.3">
      <c r="A65" s="53"/>
      <c r="B65" s="54"/>
      <c r="C65" s="55"/>
      <c r="D65" s="56"/>
      <c r="E65" s="56"/>
      <c r="F65" s="57"/>
      <c r="G65" s="20"/>
      <c r="H65" s="19"/>
      <c r="I65" s="19"/>
      <c r="J65" s="19"/>
      <c r="K65" s="125">
        <f t="shared" si="4"/>
        <v>0</v>
      </c>
      <c r="L65" s="18"/>
      <c r="M65" s="17"/>
      <c r="N65" s="18"/>
      <c r="O65" s="17"/>
      <c r="P65" s="130">
        <f t="shared" si="1"/>
        <v>0</v>
      </c>
      <c r="Q65" s="130">
        <f t="shared" si="2"/>
        <v>0</v>
      </c>
      <c r="R65" s="131">
        <f t="shared" si="3"/>
        <v>0</v>
      </c>
    </row>
    <row r="66" spans="1:18" ht="13" x14ac:dyDescent="0.3">
      <c r="A66" s="53"/>
      <c r="B66" s="54"/>
      <c r="C66" s="55"/>
      <c r="D66" s="56"/>
      <c r="E66" s="56"/>
      <c r="F66" s="57"/>
      <c r="G66" s="20"/>
      <c r="H66" s="19"/>
      <c r="I66" s="19"/>
      <c r="J66" s="19"/>
      <c r="K66" s="125">
        <f t="shared" si="4"/>
        <v>0</v>
      </c>
      <c r="L66" s="18"/>
      <c r="M66" s="17"/>
      <c r="N66" s="18"/>
      <c r="O66" s="17"/>
      <c r="P66" s="130">
        <f t="shared" si="1"/>
        <v>0</v>
      </c>
      <c r="Q66" s="130">
        <f t="shared" si="2"/>
        <v>0</v>
      </c>
      <c r="R66" s="131">
        <f t="shared" si="3"/>
        <v>0</v>
      </c>
    </row>
    <row r="67" spans="1:18" ht="13" x14ac:dyDescent="0.3">
      <c r="A67" s="53"/>
      <c r="B67" s="54"/>
      <c r="C67" s="55"/>
      <c r="D67" s="56"/>
      <c r="E67" s="56"/>
      <c r="F67" s="57"/>
      <c r="G67" s="20"/>
      <c r="H67" s="19"/>
      <c r="I67" s="19"/>
      <c r="J67" s="19"/>
      <c r="K67" s="125">
        <f t="shared" si="4"/>
        <v>0</v>
      </c>
      <c r="L67" s="18"/>
      <c r="M67" s="17"/>
      <c r="N67" s="18"/>
      <c r="O67" s="17"/>
      <c r="P67" s="130">
        <f t="shared" si="1"/>
        <v>0</v>
      </c>
      <c r="Q67" s="130">
        <f t="shared" si="2"/>
        <v>0</v>
      </c>
      <c r="R67" s="131">
        <f t="shared" si="3"/>
        <v>0</v>
      </c>
    </row>
    <row r="68" spans="1:18" ht="13" x14ac:dyDescent="0.3">
      <c r="A68" s="53"/>
      <c r="B68" s="54"/>
      <c r="C68" s="55"/>
      <c r="D68" s="56"/>
      <c r="E68" s="56"/>
      <c r="F68" s="57"/>
      <c r="G68" s="20"/>
      <c r="H68" s="19"/>
      <c r="I68" s="19"/>
      <c r="J68" s="19"/>
      <c r="K68" s="125">
        <f t="shared" si="4"/>
        <v>0</v>
      </c>
      <c r="L68" s="18"/>
      <c r="M68" s="17"/>
      <c r="N68" s="18"/>
      <c r="O68" s="17"/>
      <c r="P68" s="130">
        <f t="shared" si="1"/>
        <v>0</v>
      </c>
      <c r="Q68" s="130">
        <f t="shared" si="2"/>
        <v>0</v>
      </c>
      <c r="R68" s="131">
        <f t="shared" si="3"/>
        <v>0</v>
      </c>
    </row>
    <row r="69" spans="1:18" ht="13" x14ac:dyDescent="0.3">
      <c r="A69" s="53"/>
      <c r="B69" s="54"/>
      <c r="C69" s="55"/>
      <c r="D69" s="56"/>
      <c r="E69" s="56"/>
      <c r="F69" s="57"/>
      <c r="G69" s="20"/>
      <c r="H69" s="19"/>
      <c r="I69" s="19"/>
      <c r="J69" s="19"/>
      <c r="K69" s="125">
        <f t="shared" si="4"/>
        <v>0</v>
      </c>
      <c r="L69" s="18"/>
      <c r="M69" s="17"/>
      <c r="N69" s="18"/>
      <c r="O69" s="17"/>
      <c r="P69" s="130">
        <f t="shared" si="1"/>
        <v>0</v>
      </c>
      <c r="Q69" s="130">
        <f t="shared" si="2"/>
        <v>0</v>
      </c>
      <c r="R69" s="131">
        <f t="shared" si="3"/>
        <v>0</v>
      </c>
    </row>
    <row r="70" spans="1:18" ht="13" x14ac:dyDescent="0.3">
      <c r="A70" s="53"/>
      <c r="B70" s="54"/>
      <c r="C70" s="55"/>
      <c r="D70" s="56"/>
      <c r="E70" s="56"/>
      <c r="F70" s="57"/>
      <c r="G70" s="20"/>
      <c r="H70" s="19"/>
      <c r="I70" s="19"/>
      <c r="J70" s="19"/>
      <c r="K70" s="125">
        <f t="shared" si="4"/>
        <v>0</v>
      </c>
      <c r="L70" s="18"/>
      <c r="M70" s="17"/>
      <c r="N70" s="18"/>
      <c r="O70" s="17"/>
      <c r="P70" s="130">
        <f t="shared" si="1"/>
        <v>0</v>
      </c>
      <c r="Q70" s="130">
        <f t="shared" si="2"/>
        <v>0</v>
      </c>
      <c r="R70" s="131">
        <f t="shared" si="3"/>
        <v>0</v>
      </c>
    </row>
    <row r="71" spans="1:18" ht="13" x14ac:dyDescent="0.3">
      <c r="A71" s="53"/>
      <c r="B71" s="54"/>
      <c r="C71" s="55"/>
      <c r="D71" s="56"/>
      <c r="E71" s="56"/>
      <c r="F71" s="57"/>
      <c r="G71" s="20"/>
      <c r="H71" s="19"/>
      <c r="I71" s="19"/>
      <c r="J71" s="19"/>
      <c r="K71" s="125">
        <f t="shared" si="4"/>
        <v>0</v>
      </c>
      <c r="L71" s="18"/>
      <c r="M71" s="17"/>
      <c r="N71" s="18"/>
      <c r="O71" s="17"/>
      <c r="P71" s="130">
        <f t="shared" si="1"/>
        <v>0</v>
      </c>
      <c r="Q71" s="130">
        <f t="shared" si="2"/>
        <v>0</v>
      </c>
      <c r="R71" s="131">
        <f t="shared" si="3"/>
        <v>0</v>
      </c>
    </row>
    <row r="72" spans="1:18" ht="13" x14ac:dyDescent="0.3">
      <c r="A72" s="53"/>
      <c r="B72" s="54"/>
      <c r="C72" s="55"/>
      <c r="D72" s="56"/>
      <c r="E72" s="56"/>
      <c r="F72" s="57"/>
      <c r="G72" s="20"/>
      <c r="H72" s="19"/>
      <c r="I72" s="19"/>
      <c r="J72" s="19"/>
      <c r="K72" s="125">
        <f t="shared" si="4"/>
        <v>0</v>
      </c>
      <c r="L72" s="18"/>
      <c r="M72" s="17"/>
      <c r="N72" s="18"/>
      <c r="O72" s="17"/>
      <c r="P72" s="130">
        <f t="shared" si="1"/>
        <v>0</v>
      </c>
      <c r="Q72" s="130">
        <f t="shared" si="2"/>
        <v>0</v>
      </c>
      <c r="R72" s="131">
        <f t="shared" si="3"/>
        <v>0</v>
      </c>
    </row>
    <row r="73" spans="1:18" ht="13" x14ac:dyDescent="0.3">
      <c r="A73" s="53"/>
      <c r="B73" s="54"/>
      <c r="C73" s="55"/>
      <c r="D73" s="56"/>
      <c r="E73" s="56"/>
      <c r="F73" s="57"/>
      <c r="G73" s="20"/>
      <c r="H73" s="19"/>
      <c r="I73" s="19"/>
      <c r="J73" s="19"/>
      <c r="K73" s="125">
        <f t="shared" si="4"/>
        <v>0</v>
      </c>
      <c r="L73" s="18"/>
      <c r="M73" s="17"/>
      <c r="N73" s="18"/>
      <c r="O73" s="17"/>
      <c r="P73" s="130">
        <f t="shared" si="1"/>
        <v>0</v>
      </c>
      <c r="Q73" s="130">
        <f t="shared" si="2"/>
        <v>0</v>
      </c>
      <c r="R73" s="131">
        <f t="shared" si="3"/>
        <v>0</v>
      </c>
    </row>
    <row r="74" spans="1:18" ht="13" x14ac:dyDescent="0.3">
      <c r="A74" s="53"/>
      <c r="B74" s="54"/>
      <c r="C74" s="55"/>
      <c r="D74" s="56"/>
      <c r="E74" s="56"/>
      <c r="F74" s="57"/>
      <c r="G74" s="20"/>
      <c r="H74" s="19"/>
      <c r="I74" s="19"/>
      <c r="J74" s="19"/>
      <c r="K74" s="125">
        <f t="shared" si="4"/>
        <v>0</v>
      </c>
      <c r="L74" s="18"/>
      <c r="M74" s="17"/>
      <c r="N74" s="18"/>
      <c r="O74" s="17"/>
      <c r="P74" s="130">
        <f t="shared" si="1"/>
        <v>0</v>
      </c>
      <c r="Q74" s="130">
        <f t="shared" si="2"/>
        <v>0</v>
      </c>
      <c r="R74" s="131">
        <f t="shared" si="3"/>
        <v>0</v>
      </c>
    </row>
    <row r="75" spans="1:18" ht="13" x14ac:dyDescent="0.3">
      <c r="A75" s="53"/>
      <c r="B75" s="54"/>
      <c r="C75" s="55"/>
      <c r="D75" s="56"/>
      <c r="E75" s="56"/>
      <c r="F75" s="57"/>
      <c r="G75" s="20"/>
      <c r="H75" s="19"/>
      <c r="I75" s="19"/>
      <c r="J75" s="19"/>
      <c r="K75" s="125">
        <f t="shared" si="4"/>
        <v>0</v>
      </c>
      <c r="L75" s="18"/>
      <c r="M75" s="17"/>
      <c r="N75" s="18"/>
      <c r="O75" s="17"/>
      <c r="P75" s="130">
        <f t="shared" si="1"/>
        <v>0</v>
      </c>
      <c r="Q75" s="130">
        <f t="shared" si="2"/>
        <v>0</v>
      </c>
      <c r="R75" s="131">
        <f t="shared" si="3"/>
        <v>0</v>
      </c>
    </row>
    <row r="76" spans="1:18" ht="13" x14ac:dyDescent="0.3">
      <c r="A76" s="53"/>
      <c r="B76" s="54"/>
      <c r="C76" s="55"/>
      <c r="D76" s="56"/>
      <c r="E76" s="56"/>
      <c r="F76" s="57"/>
      <c r="G76" s="20"/>
      <c r="H76" s="19"/>
      <c r="I76" s="19"/>
      <c r="J76" s="19"/>
      <c r="K76" s="125">
        <f t="shared" si="4"/>
        <v>0</v>
      </c>
      <c r="L76" s="18"/>
      <c r="M76" s="17"/>
      <c r="N76" s="18"/>
      <c r="O76" s="17"/>
      <c r="P76" s="130">
        <f t="shared" si="1"/>
        <v>0</v>
      </c>
      <c r="Q76" s="130">
        <f t="shared" si="2"/>
        <v>0</v>
      </c>
      <c r="R76" s="131">
        <f t="shared" si="3"/>
        <v>0</v>
      </c>
    </row>
    <row r="77" spans="1:18" ht="13" x14ac:dyDescent="0.3">
      <c r="A77" s="53"/>
      <c r="B77" s="54"/>
      <c r="C77" s="55"/>
      <c r="D77" s="56"/>
      <c r="E77" s="56"/>
      <c r="F77" s="57"/>
      <c r="G77" s="20"/>
      <c r="H77" s="19"/>
      <c r="I77" s="19"/>
      <c r="J77" s="19"/>
      <c r="K77" s="125">
        <f t="shared" si="4"/>
        <v>0</v>
      </c>
      <c r="L77" s="18"/>
      <c r="M77" s="17"/>
      <c r="N77" s="18"/>
      <c r="O77" s="17"/>
      <c r="P77" s="130">
        <f t="shared" si="1"/>
        <v>0</v>
      </c>
      <c r="Q77" s="130">
        <f t="shared" si="2"/>
        <v>0</v>
      </c>
      <c r="R77" s="131">
        <f t="shared" si="3"/>
        <v>0</v>
      </c>
    </row>
    <row r="78" spans="1:18" ht="13" x14ac:dyDescent="0.3">
      <c r="A78" s="53"/>
      <c r="B78" s="54"/>
      <c r="C78" s="55"/>
      <c r="D78" s="56"/>
      <c r="E78" s="56"/>
      <c r="F78" s="57"/>
      <c r="G78" s="20"/>
      <c r="H78" s="19"/>
      <c r="I78" s="19"/>
      <c r="J78" s="19"/>
      <c r="K78" s="125">
        <f t="shared" si="4"/>
        <v>0</v>
      </c>
      <c r="L78" s="18"/>
      <c r="M78" s="17"/>
      <c r="N78" s="18"/>
      <c r="O78" s="17"/>
      <c r="P78" s="130">
        <f t="shared" si="1"/>
        <v>0</v>
      </c>
      <c r="Q78" s="130">
        <f t="shared" si="2"/>
        <v>0</v>
      </c>
      <c r="R78" s="131">
        <f t="shared" si="3"/>
        <v>0</v>
      </c>
    </row>
    <row r="79" spans="1:18" ht="13" x14ac:dyDescent="0.3">
      <c r="A79" s="53"/>
      <c r="B79" s="54"/>
      <c r="C79" s="55"/>
      <c r="D79" s="56"/>
      <c r="E79" s="56"/>
      <c r="F79" s="57"/>
      <c r="G79" s="20"/>
      <c r="H79" s="19"/>
      <c r="I79" s="19"/>
      <c r="J79" s="19"/>
      <c r="K79" s="125">
        <f t="shared" si="4"/>
        <v>0</v>
      </c>
      <c r="L79" s="18"/>
      <c r="M79" s="17"/>
      <c r="N79" s="18"/>
      <c r="O79" s="17"/>
      <c r="P79" s="130">
        <f t="shared" si="1"/>
        <v>0</v>
      </c>
      <c r="Q79" s="130">
        <f t="shared" si="2"/>
        <v>0</v>
      </c>
      <c r="R79" s="131">
        <f t="shared" si="3"/>
        <v>0</v>
      </c>
    </row>
    <row r="80" spans="1:18" ht="13" x14ac:dyDescent="0.3">
      <c r="A80" s="53"/>
      <c r="B80" s="54"/>
      <c r="C80" s="55"/>
      <c r="D80" s="56"/>
      <c r="E80" s="56"/>
      <c r="F80" s="57"/>
      <c r="G80" s="20"/>
      <c r="H80" s="19"/>
      <c r="I80" s="19"/>
      <c r="J80" s="19"/>
      <c r="K80" s="125">
        <f t="shared" si="4"/>
        <v>0</v>
      </c>
      <c r="L80" s="18"/>
      <c r="M80" s="17"/>
      <c r="N80" s="18"/>
      <c r="O80" s="17"/>
      <c r="P80" s="130">
        <f t="shared" si="1"/>
        <v>0</v>
      </c>
      <c r="Q80" s="130">
        <f t="shared" si="2"/>
        <v>0</v>
      </c>
      <c r="R80" s="131">
        <f t="shared" si="3"/>
        <v>0</v>
      </c>
    </row>
    <row r="81" spans="1:18" ht="13" x14ac:dyDescent="0.3">
      <c r="A81" s="53"/>
      <c r="B81" s="54"/>
      <c r="C81" s="55"/>
      <c r="D81" s="56"/>
      <c r="E81" s="56"/>
      <c r="F81" s="57"/>
      <c r="G81" s="20"/>
      <c r="H81" s="19"/>
      <c r="I81" s="19"/>
      <c r="J81" s="19"/>
      <c r="K81" s="125">
        <f t="shared" si="4"/>
        <v>0</v>
      </c>
      <c r="L81" s="18"/>
      <c r="M81" s="17"/>
      <c r="N81" s="18"/>
      <c r="O81" s="17"/>
      <c r="P81" s="130">
        <f t="shared" si="1"/>
        <v>0</v>
      </c>
      <c r="Q81" s="130">
        <f t="shared" si="2"/>
        <v>0</v>
      </c>
      <c r="R81" s="131">
        <f t="shared" si="3"/>
        <v>0</v>
      </c>
    </row>
    <row r="82" spans="1:18" ht="13" x14ac:dyDescent="0.3">
      <c r="A82" s="53"/>
      <c r="B82" s="54"/>
      <c r="C82" s="55"/>
      <c r="D82" s="56"/>
      <c r="E82" s="56"/>
      <c r="F82" s="57"/>
      <c r="G82" s="20"/>
      <c r="H82" s="19"/>
      <c r="I82" s="19"/>
      <c r="J82" s="19"/>
      <c r="K82" s="125">
        <f t="shared" si="4"/>
        <v>0</v>
      </c>
      <c r="L82" s="18"/>
      <c r="M82" s="17"/>
      <c r="N82" s="18"/>
      <c r="O82" s="17"/>
      <c r="P82" s="130">
        <f t="shared" ref="P82:P145" si="5">MROUND(L82*D82*1,0.05)</f>
        <v>0</v>
      </c>
      <c r="Q82" s="130">
        <f t="shared" ref="Q82:Q145" si="6">IFERROR(MROUND(N82*K82/G82,0.05),0)</f>
        <v>0</v>
      </c>
      <c r="R82" s="131">
        <f t="shared" ref="R82:R145" si="7">IFERROR(MROUND((G82-L82-N82)*K82/G82,0.05),0)</f>
        <v>0</v>
      </c>
    </row>
    <row r="83" spans="1:18" ht="13" x14ac:dyDescent="0.3">
      <c r="A83" s="53"/>
      <c r="B83" s="54"/>
      <c r="C83" s="55"/>
      <c r="D83" s="56"/>
      <c r="E83" s="56"/>
      <c r="F83" s="57"/>
      <c r="G83" s="20"/>
      <c r="H83" s="19"/>
      <c r="I83" s="19"/>
      <c r="J83" s="19"/>
      <c r="K83" s="125">
        <f t="shared" si="4"/>
        <v>0</v>
      </c>
      <c r="L83" s="18"/>
      <c r="M83" s="17"/>
      <c r="N83" s="18"/>
      <c r="O83" s="17"/>
      <c r="P83" s="130">
        <f t="shared" si="5"/>
        <v>0</v>
      </c>
      <c r="Q83" s="130">
        <f t="shared" si="6"/>
        <v>0</v>
      </c>
      <c r="R83" s="131">
        <f t="shared" si="7"/>
        <v>0</v>
      </c>
    </row>
    <row r="84" spans="1:18" ht="13" x14ac:dyDescent="0.3">
      <c r="A84" s="53"/>
      <c r="B84" s="54"/>
      <c r="C84" s="55"/>
      <c r="D84" s="56"/>
      <c r="E84" s="56"/>
      <c r="F84" s="57"/>
      <c r="G84" s="20"/>
      <c r="H84" s="19"/>
      <c r="I84" s="19"/>
      <c r="J84" s="19"/>
      <c r="K84" s="125">
        <f t="shared" si="4"/>
        <v>0</v>
      </c>
      <c r="L84" s="18"/>
      <c r="M84" s="17"/>
      <c r="N84" s="18"/>
      <c r="O84" s="17"/>
      <c r="P84" s="130">
        <f t="shared" si="5"/>
        <v>0</v>
      </c>
      <c r="Q84" s="130">
        <f t="shared" si="6"/>
        <v>0</v>
      </c>
      <c r="R84" s="131">
        <f t="shared" si="7"/>
        <v>0</v>
      </c>
    </row>
    <row r="85" spans="1:18" ht="13" x14ac:dyDescent="0.3">
      <c r="A85" s="53"/>
      <c r="B85" s="54"/>
      <c r="C85" s="55"/>
      <c r="D85" s="56"/>
      <c r="E85" s="56"/>
      <c r="F85" s="57"/>
      <c r="G85" s="20"/>
      <c r="H85" s="19"/>
      <c r="I85" s="19"/>
      <c r="J85" s="19"/>
      <c r="K85" s="125">
        <f t="shared" si="4"/>
        <v>0</v>
      </c>
      <c r="L85" s="18"/>
      <c r="M85" s="17"/>
      <c r="N85" s="18"/>
      <c r="O85" s="17"/>
      <c r="P85" s="130">
        <f t="shared" si="5"/>
        <v>0</v>
      </c>
      <c r="Q85" s="130">
        <f t="shared" si="6"/>
        <v>0</v>
      </c>
      <c r="R85" s="131">
        <f t="shared" si="7"/>
        <v>0</v>
      </c>
    </row>
    <row r="86" spans="1:18" ht="13" x14ac:dyDescent="0.3">
      <c r="A86" s="53"/>
      <c r="B86" s="54"/>
      <c r="C86" s="55"/>
      <c r="D86" s="56"/>
      <c r="E86" s="56"/>
      <c r="F86" s="57"/>
      <c r="G86" s="20"/>
      <c r="H86" s="19"/>
      <c r="I86" s="19"/>
      <c r="J86" s="19"/>
      <c r="K86" s="125">
        <f t="shared" si="4"/>
        <v>0</v>
      </c>
      <c r="L86" s="18"/>
      <c r="M86" s="17"/>
      <c r="N86" s="18"/>
      <c r="O86" s="17"/>
      <c r="P86" s="130">
        <f t="shared" si="5"/>
        <v>0</v>
      </c>
      <c r="Q86" s="130">
        <f t="shared" si="6"/>
        <v>0</v>
      </c>
      <c r="R86" s="131">
        <f t="shared" si="7"/>
        <v>0</v>
      </c>
    </row>
    <row r="87" spans="1:18" ht="13" x14ac:dyDescent="0.3">
      <c r="A87" s="53"/>
      <c r="B87" s="54"/>
      <c r="C87" s="55"/>
      <c r="D87" s="56"/>
      <c r="E87" s="56"/>
      <c r="F87" s="57"/>
      <c r="G87" s="20"/>
      <c r="H87" s="19"/>
      <c r="I87" s="19"/>
      <c r="J87" s="19"/>
      <c r="K87" s="125">
        <f t="shared" si="4"/>
        <v>0</v>
      </c>
      <c r="L87" s="18"/>
      <c r="M87" s="17"/>
      <c r="N87" s="18"/>
      <c r="O87" s="17"/>
      <c r="P87" s="130">
        <f t="shared" si="5"/>
        <v>0</v>
      </c>
      <c r="Q87" s="130">
        <f t="shared" si="6"/>
        <v>0</v>
      </c>
      <c r="R87" s="131">
        <f t="shared" si="7"/>
        <v>0</v>
      </c>
    </row>
    <row r="88" spans="1:18" ht="13" x14ac:dyDescent="0.3">
      <c r="A88" s="53"/>
      <c r="B88" s="54"/>
      <c r="C88" s="55"/>
      <c r="D88" s="56"/>
      <c r="E88" s="56"/>
      <c r="F88" s="57"/>
      <c r="G88" s="20"/>
      <c r="H88" s="19"/>
      <c r="I88" s="19"/>
      <c r="J88" s="19"/>
      <c r="K88" s="125">
        <f t="shared" si="4"/>
        <v>0</v>
      </c>
      <c r="L88" s="18"/>
      <c r="M88" s="17"/>
      <c r="N88" s="18"/>
      <c r="O88" s="17"/>
      <c r="P88" s="130">
        <f t="shared" si="5"/>
        <v>0</v>
      </c>
      <c r="Q88" s="130">
        <f t="shared" si="6"/>
        <v>0</v>
      </c>
      <c r="R88" s="131">
        <f t="shared" si="7"/>
        <v>0</v>
      </c>
    </row>
    <row r="89" spans="1:18" ht="13" x14ac:dyDescent="0.3">
      <c r="A89" s="53"/>
      <c r="B89" s="54"/>
      <c r="C89" s="55"/>
      <c r="D89" s="56"/>
      <c r="E89" s="56"/>
      <c r="F89" s="57"/>
      <c r="G89" s="20"/>
      <c r="H89" s="19"/>
      <c r="I89" s="19"/>
      <c r="J89" s="19"/>
      <c r="K89" s="125">
        <f t="shared" si="4"/>
        <v>0</v>
      </c>
      <c r="L89" s="18"/>
      <c r="M89" s="17"/>
      <c r="N89" s="18"/>
      <c r="O89" s="17"/>
      <c r="P89" s="130">
        <f t="shared" si="5"/>
        <v>0</v>
      </c>
      <c r="Q89" s="130">
        <f t="shared" si="6"/>
        <v>0</v>
      </c>
      <c r="R89" s="131">
        <f t="shared" si="7"/>
        <v>0</v>
      </c>
    </row>
    <row r="90" spans="1:18" ht="13" x14ac:dyDescent="0.3">
      <c r="A90" s="53"/>
      <c r="B90" s="54"/>
      <c r="C90" s="55"/>
      <c r="D90" s="56"/>
      <c r="E90" s="56"/>
      <c r="F90" s="57"/>
      <c r="G90" s="20"/>
      <c r="H90" s="19"/>
      <c r="I90" s="19"/>
      <c r="J90" s="19"/>
      <c r="K90" s="125">
        <f t="shared" si="4"/>
        <v>0</v>
      </c>
      <c r="L90" s="18"/>
      <c r="M90" s="17"/>
      <c r="N90" s="18"/>
      <c r="O90" s="17"/>
      <c r="P90" s="130">
        <f t="shared" si="5"/>
        <v>0</v>
      </c>
      <c r="Q90" s="130">
        <f t="shared" si="6"/>
        <v>0</v>
      </c>
      <c r="R90" s="131">
        <f t="shared" si="7"/>
        <v>0</v>
      </c>
    </row>
    <row r="91" spans="1:18" ht="13" x14ac:dyDescent="0.3">
      <c r="A91" s="53"/>
      <c r="B91" s="54"/>
      <c r="C91" s="55"/>
      <c r="D91" s="56"/>
      <c r="E91" s="56"/>
      <c r="F91" s="57"/>
      <c r="G91" s="20"/>
      <c r="H91" s="19"/>
      <c r="I91" s="19"/>
      <c r="J91" s="19"/>
      <c r="K91" s="125">
        <f t="shared" si="4"/>
        <v>0</v>
      </c>
      <c r="L91" s="18"/>
      <c r="M91" s="17"/>
      <c r="N91" s="18"/>
      <c r="O91" s="17"/>
      <c r="P91" s="130">
        <f t="shared" si="5"/>
        <v>0</v>
      </c>
      <c r="Q91" s="130">
        <f t="shared" si="6"/>
        <v>0</v>
      </c>
      <c r="R91" s="131">
        <f t="shared" si="7"/>
        <v>0</v>
      </c>
    </row>
    <row r="92" spans="1:18" ht="13" x14ac:dyDescent="0.3">
      <c r="A92" s="53"/>
      <c r="B92" s="54"/>
      <c r="C92" s="55"/>
      <c r="D92" s="56"/>
      <c r="E92" s="56"/>
      <c r="F92" s="57"/>
      <c r="G92" s="20"/>
      <c r="H92" s="19"/>
      <c r="I92" s="19"/>
      <c r="J92" s="19"/>
      <c r="K92" s="125">
        <f t="shared" si="4"/>
        <v>0</v>
      </c>
      <c r="L92" s="18"/>
      <c r="M92" s="17"/>
      <c r="N92" s="18"/>
      <c r="O92" s="17"/>
      <c r="P92" s="130">
        <f t="shared" si="5"/>
        <v>0</v>
      </c>
      <c r="Q92" s="130">
        <f t="shared" si="6"/>
        <v>0</v>
      </c>
      <c r="R92" s="131">
        <f t="shared" si="7"/>
        <v>0</v>
      </c>
    </row>
    <row r="93" spans="1:18" ht="13" x14ac:dyDescent="0.3">
      <c r="A93" s="53"/>
      <c r="B93" s="54"/>
      <c r="C93" s="55"/>
      <c r="D93" s="56"/>
      <c r="E93" s="56"/>
      <c r="F93" s="57"/>
      <c r="G93" s="20"/>
      <c r="H93" s="19"/>
      <c r="I93" s="19"/>
      <c r="J93" s="19"/>
      <c r="K93" s="125">
        <f t="shared" si="4"/>
        <v>0</v>
      </c>
      <c r="L93" s="18"/>
      <c r="M93" s="17"/>
      <c r="N93" s="18"/>
      <c r="O93" s="17"/>
      <c r="P93" s="130">
        <f t="shared" si="5"/>
        <v>0</v>
      </c>
      <c r="Q93" s="130">
        <f t="shared" si="6"/>
        <v>0</v>
      </c>
      <c r="R93" s="131">
        <f t="shared" si="7"/>
        <v>0</v>
      </c>
    </row>
    <row r="94" spans="1:18" ht="13" x14ac:dyDescent="0.3">
      <c r="A94" s="53"/>
      <c r="B94" s="54"/>
      <c r="C94" s="55"/>
      <c r="D94" s="56"/>
      <c r="E94" s="56"/>
      <c r="F94" s="57"/>
      <c r="G94" s="20"/>
      <c r="H94" s="19"/>
      <c r="I94" s="19"/>
      <c r="J94" s="19"/>
      <c r="K94" s="125">
        <f t="shared" si="4"/>
        <v>0</v>
      </c>
      <c r="L94" s="18"/>
      <c r="M94" s="17"/>
      <c r="N94" s="18"/>
      <c r="O94" s="17"/>
      <c r="P94" s="130">
        <f t="shared" si="5"/>
        <v>0</v>
      </c>
      <c r="Q94" s="130">
        <f t="shared" si="6"/>
        <v>0</v>
      </c>
      <c r="R94" s="131">
        <f t="shared" si="7"/>
        <v>0</v>
      </c>
    </row>
    <row r="95" spans="1:18" ht="13" x14ac:dyDescent="0.3">
      <c r="A95" s="53"/>
      <c r="B95" s="54"/>
      <c r="C95" s="55"/>
      <c r="D95" s="56"/>
      <c r="E95" s="56"/>
      <c r="F95" s="57"/>
      <c r="G95" s="20"/>
      <c r="H95" s="19"/>
      <c r="I95" s="19"/>
      <c r="J95" s="19"/>
      <c r="K95" s="125">
        <f t="shared" si="4"/>
        <v>0</v>
      </c>
      <c r="L95" s="18"/>
      <c r="M95" s="17"/>
      <c r="N95" s="18"/>
      <c r="O95" s="17"/>
      <c r="P95" s="130">
        <f t="shared" si="5"/>
        <v>0</v>
      </c>
      <c r="Q95" s="130">
        <f t="shared" si="6"/>
        <v>0</v>
      </c>
      <c r="R95" s="131">
        <f t="shared" si="7"/>
        <v>0</v>
      </c>
    </row>
    <row r="96" spans="1:18" ht="13" x14ac:dyDescent="0.3">
      <c r="A96" s="53"/>
      <c r="B96" s="54"/>
      <c r="C96" s="55"/>
      <c r="D96" s="56"/>
      <c r="E96" s="56"/>
      <c r="F96" s="57"/>
      <c r="G96" s="20"/>
      <c r="H96" s="19"/>
      <c r="I96" s="19"/>
      <c r="J96" s="19"/>
      <c r="K96" s="125">
        <f t="shared" si="4"/>
        <v>0</v>
      </c>
      <c r="L96" s="18"/>
      <c r="M96" s="17"/>
      <c r="N96" s="18"/>
      <c r="O96" s="17"/>
      <c r="P96" s="130">
        <f t="shared" si="5"/>
        <v>0</v>
      </c>
      <c r="Q96" s="130">
        <f t="shared" si="6"/>
        <v>0</v>
      </c>
      <c r="R96" s="131">
        <f t="shared" si="7"/>
        <v>0</v>
      </c>
    </row>
    <row r="97" spans="1:18" ht="13" x14ac:dyDescent="0.3">
      <c r="A97" s="53"/>
      <c r="B97" s="54"/>
      <c r="C97" s="55"/>
      <c r="D97" s="56"/>
      <c r="E97" s="56"/>
      <c r="F97" s="57"/>
      <c r="G97" s="20"/>
      <c r="H97" s="19"/>
      <c r="I97" s="19"/>
      <c r="J97" s="19"/>
      <c r="K97" s="125">
        <f t="shared" si="4"/>
        <v>0</v>
      </c>
      <c r="L97" s="18"/>
      <c r="M97" s="17"/>
      <c r="N97" s="18"/>
      <c r="O97" s="17"/>
      <c r="P97" s="130">
        <f t="shared" si="5"/>
        <v>0</v>
      </c>
      <c r="Q97" s="130">
        <f t="shared" si="6"/>
        <v>0</v>
      </c>
      <c r="R97" s="131">
        <f t="shared" si="7"/>
        <v>0</v>
      </c>
    </row>
    <row r="98" spans="1:18" ht="13" x14ac:dyDescent="0.3">
      <c r="A98" s="53"/>
      <c r="B98" s="54"/>
      <c r="C98" s="55"/>
      <c r="D98" s="56"/>
      <c r="E98" s="56"/>
      <c r="F98" s="57"/>
      <c r="G98" s="20"/>
      <c r="H98" s="19"/>
      <c r="I98" s="19"/>
      <c r="J98" s="19"/>
      <c r="K98" s="125">
        <f t="shared" si="4"/>
        <v>0</v>
      </c>
      <c r="L98" s="18"/>
      <c r="M98" s="17"/>
      <c r="N98" s="18"/>
      <c r="O98" s="17"/>
      <c r="P98" s="130">
        <f t="shared" si="5"/>
        <v>0</v>
      </c>
      <c r="Q98" s="130">
        <f t="shared" si="6"/>
        <v>0</v>
      </c>
      <c r="R98" s="131">
        <f t="shared" si="7"/>
        <v>0</v>
      </c>
    </row>
    <row r="99" spans="1:18" ht="13" x14ac:dyDescent="0.3">
      <c r="A99" s="53"/>
      <c r="B99" s="54"/>
      <c r="C99" s="55"/>
      <c r="D99" s="56"/>
      <c r="E99" s="56"/>
      <c r="F99" s="57"/>
      <c r="G99" s="20"/>
      <c r="H99" s="19"/>
      <c r="I99" s="19"/>
      <c r="J99" s="19"/>
      <c r="K99" s="125">
        <f t="shared" si="4"/>
        <v>0</v>
      </c>
      <c r="L99" s="18"/>
      <c r="M99" s="17"/>
      <c r="N99" s="18"/>
      <c r="O99" s="17"/>
      <c r="P99" s="130">
        <f t="shared" si="5"/>
        <v>0</v>
      </c>
      <c r="Q99" s="130">
        <f t="shared" si="6"/>
        <v>0</v>
      </c>
      <c r="R99" s="131">
        <f t="shared" si="7"/>
        <v>0</v>
      </c>
    </row>
    <row r="100" spans="1:18" ht="13" x14ac:dyDescent="0.3">
      <c r="A100" s="53"/>
      <c r="B100" s="54"/>
      <c r="C100" s="55"/>
      <c r="D100" s="56"/>
      <c r="E100" s="56"/>
      <c r="F100" s="57"/>
      <c r="G100" s="20"/>
      <c r="H100" s="19"/>
      <c r="I100" s="19"/>
      <c r="J100" s="19"/>
      <c r="K100" s="125">
        <f t="shared" si="4"/>
        <v>0</v>
      </c>
      <c r="L100" s="18"/>
      <c r="M100" s="17"/>
      <c r="N100" s="18"/>
      <c r="O100" s="17"/>
      <c r="P100" s="130">
        <f t="shared" si="5"/>
        <v>0</v>
      </c>
      <c r="Q100" s="130">
        <f t="shared" si="6"/>
        <v>0</v>
      </c>
      <c r="R100" s="131">
        <f t="shared" si="7"/>
        <v>0</v>
      </c>
    </row>
    <row r="101" spans="1:18" ht="13" x14ac:dyDescent="0.3">
      <c r="A101" s="53"/>
      <c r="B101" s="54"/>
      <c r="C101" s="55"/>
      <c r="D101" s="56"/>
      <c r="E101" s="56"/>
      <c r="F101" s="57"/>
      <c r="G101" s="20"/>
      <c r="H101" s="19"/>
      <c r="I101" s="19"/>
      <c r="J101" s="19"/>
      <c r="K101" s="125">
        <f t="shared" si="4"/>
        <v>0</v>
      </c>
      <c r="L101" s="18"/>
      <c r="M101" s="17"/>
      <c r="N101" s="18"/>
      <c r="O101" s="17"/>
      <c r="P101" s="130">
        <f t="shared" si="5"/>
        <v>0</v>
      </c>
      <c r="Q101" s="130">
        <f t="shared" si="6"/>
        <v>0</v>
      </c>
      <c r="R101" s="131">
        <f t="shared" si="7"/>
        <v>0</v>
      </c>
    </row>
    <row r="102" spans="1:18" ht="13" x14ac:dyDescent="0.3">
      <c r="A102" s="53"/>
      <c r="B102" s="54"/>
      <c r="C102" s="55"/>
      <c r="D102" s="56"/>
      <c r="E102" s="56"/>
      <c r="F102" s="57"/>
      <c r="G102" s="20"/>
      <c r="H102" s="19"/>
      <c r="I102" s="19"/>
      <c r="J102" s="19"/>
      <c r="K102" s="125">
        <f t="shared" si="4"/>
        <v>0</v>
      </c>
      <c r="L102" s="18"/>
      <c r="M102" s="17"/>
      <c r="N102" s="18"/>
      <c r="O102" s="17"/>
      <c r="P102" s="130">
        <f t="shared" si="5"/>
        <v>0</v>
      </c>
      <c r="Q102" s="130">
        <f t="shared" si="6"/>
        <v>0</v>
      </c>
      <c r="R102" s="131">
        <f t="shared" si="7"/>
        <v>0</v>
      </c>
    </row>
    <row r="103" spans="1:18" ht="13" x14ac:dyDescent="0.3">
      <c r="A103" s="53"/>
      <c r="B103" s="54"/>
      <c r="C103" s="55"/>
      <c r="D103" s="56"/>
      <c r="E103" s="56"/>
      <c r="F103" s="57"/>
      <c r="G103" s="20"/>
      <c r="H103" s="19"/>
      <c r="I103" s="19"/>
      <c r="J103" s="19"/>
      <c r="K103" s="125">
        <f t="shared" si="4"/>
        <v>0</v>
      </c>
      <c r="L103" s="18"/>
      <c r="M103" s="17"/>
      <c r="N103" s="18"/>
      <c r="O103" s="17"/>
      <c r="P103" s="130">
        <f t="shared" si="5"/>
        <v>0</v>
      </c>
      <c r="Q103" s="130">
        <f t="shared" si="6"/>
        <v>0</v>
      </c>
      <c r="R103" s="131">
        <f t="shared" si="7"/>
        <v>0</v>
      </c>
    </row>
    <row r="104" spans="1:18" ht="13" x14ac:dyDescent="0.3">
      <c r="A104" s="53"/>
      <c r="B104" s="54"/>
      <c r="C104" s="55"/>
      <c r="D104" s="56"/>
      <c r="E104" s="56"/>
      <c r="F104" s="57"/>
      <c r="G104" s="20"/>
      <c r="H104" s="19"/>
      <c r="I104" s="19"/>
      <c r="J104" s="19"/>
      <c r="K104" s="125">
        <f t="shared" si="4"/>
        <v>0</v>
      </c>
      <c r="L104" s="18"/>
      <c r="M104" s="17"/>
      <c r="N104" s="18"/>
      <c r="O104" s="17"/>
      <c r="P104" s="130">
        <f t="shared" si="5"/>
        <v>0</v>
      </c>
      <c r="Q104" s="130">
        <f t="shared" si="6"/>
        <v>0</v>
      </c>
      <c r="R104" s="131">
        <f t="shared" si="7"/>
        <v>0</v>
      </c>
    </row>
    <row r="105" spans="1:18" ht="13" x14ac:dyDescent="0.3">
      <c r="A105" s="53"/>
      <c r="B105" s="54"/>
      <c r="C105" s="55"/>
      <c r="D105" s="56"/>
      <c r="E105" s="56"/>
      <c r="F105" s="57"/>
      <c r="G105" s="20"/>
      <c r="H105" s="19"/>
      <c r="I105" s="19"/>
      <c r="J105" s="19"/>
      <c r="K105" s="125">
        <f t="shared" si="4"/>
        <v>0</v>
      </c>
      <c r="L105" s="18"/>
      <c r="M105" s="17"/>
      <c r="N105" s="18"/>
      <c r="O105" s="17"/>
      <c r="P105" s="130">
        <f t="shared" si="5"/>
        <v>0</v>
      </c>
      <c r="Q105" s="130">
        <f t="shared" si="6"/>
        <v>0</v>
      </c>
      <c r="R105" s="131">
        <f t="shared" si="7"/>
        <v>0</v>
      </c>
    </row>
    <row r="106" spans="1:18" ht="13" x14ac:dyDescent="0.3">
      <c r="A106" s="53"/>
      <c r="B106" s="54"/>
      <c r="C106" s="55"/>
      <c r="D106" s="56"/>
      <c r="E106" s="56"/>
      <c r="F106" s="57"/>
      <c r="G106" s="20"/>
      <c r="H106" s="19"/>
      <c r="I106" s="19"/>
      <c r="J106" s="19"/>
      <c r="K106" s="125">
        <f t="shared" si="4"/>
        <v>0</v>
      </c>
      <c r="L106" s="18"/>
      <c r="M106" s="17"/>
      <c r="N106" s="18"/>
      <c r="O106" s="17"/>
      <c r="P106" s="130">
        <f t="shared" si="5"/>
        <v>0</v>
      </c>
      <c r="Q106" s="130">
        <f t="shared" si="6"/>
        <v>0</v>
      </c>
      <c r="R106" s="131">
        <f t="shared" si="7"/>
        <v>0</v>
      </c>
    </row>
    <row r="107" spans="1:18" ht="13" x14ac:dyDescent="0.3">
      <c r="A107" s="53"/>
      <c r="B107" s="54"/>
      <c r="C107" s="55"/>
      <c r="D107" s="56"/>
      <c r="E107" s="56"/>
      <c r="F107" s="57"/>
      <c r="G107" s="20"/>
      <c r="H107" s="19"/>
      <c r="I107" s="19"/>
      <c r="J107" s="19"/>
      <c r="K107" s="125">
        <f t="shared" si="4"/>
        <v>0</v>
      </c>
      <c r="L107" s="18"/>
      <c r="M107" s="17"/>
      <c r="N107" s="18"/>
      <c r="O107" s="17"/>
      <c r="P107" s="130">
        <f t="shared" si="5"/>
        <v>0</v>
      </c>
      <c r="Q107" s="130">
        <f t="shared" si="6"/>
        <v>0</v>
      </c>
      <c r="R107" s="131">
        <f t="shared" si="7"/>
        <v>0</v>
      </c>
    </row>
    <row r="108" spans="1:18" ht="13" x14ac:dyDescent="0.3">
      <c r="A108" s="53"/>
      <c r="B108" s="54"/>
      <c r="C108" s="55"/>
      <c r="D108" s="56"/>
      <c r="E108" s="56"/>
      <c r="F108" s="57"/>
      <c r="G108" s="20"/>
      <c r="H108" s="19"/>
      <c r="I108" s="19"/>
      <c r="J108" s="19"/>
      <c r="K108" s="125">
        <f t="shared" si="4"/>
        <v>0</v>
      </c>
      <c r="L108" s="18"/>
      <c r="M108" s="17"/>
      <c r="N108" s="18"/>
      <c r="O108" s="17"/>
      <c r="P108" s="130">
        <f t="shared" si="5"/>
        <v>0</v>
      </c>
      <c r="Q108" s="130">
        <f t="shared" si="6"/>
        <v>0</v>
      </c>
      <c r="R108" s="131">
        <f t="shared" si="7"/>
        <v>0</v>
      </c>
    </row>
    <row r="109" spans="1:18" ht="13" x14ac:dyDescent="0.3">
      <c r="A109" s="53"/>
      <c r="B109" s="54"/>
      <c r="C109" s="55"/>
      <c r="D109" s="56"/>
      <c r="E109" s="56"/>
      <c r="F109" s="57"/>
      <c r="G109" s="20"/>
      <c r="H109" s="19"/>
      <c r="I109" s="19"/>
      <c r="J109" s="19"/>
      <c r="K109" s="125">
        <f t="shared" si="4"/>
        <v>0</v>
      </c>
      <c r="L109" s="18"/>
      <c r="M109" s="17"/>
      <c r="N109" s="18"/>
      <c r="O109" s="17"/>
      <c r="P109" s="130">
        <f t="shared" si="5"/>
        <v>0</v>
      </c>
      <c r="Q109" s="130">
        <f t="shared" si="6"/>
        <v>0</v>
      </c>
      <c r="R109" s="131">
        <f t="shared" si="7"/>
        <v>0</v>
      </c>
    </row>
    <row r="110" spans="1:18" ht="13" x14ac:dyDescent="0.3">
      <c r="A110" s="53"/>
      <c r="B110" s="54"/>
      <c r="C110" s="55"/>
      <c r="D110" s="56"/>
      <c r="E110" s="56"/>
      <c r="F110" s="57"/>
      <c r="G110" s="20"/>
      <c r="H110" s="19"/>
      <c r="I110" s="19"/>
      <c r="J110" s="19"/>
      <c r="K110" s="125">
        <f t="shared" si="4"/>
        <v>0</v>
      </c>
      <c r="L110" s="18"/>
      <c r="M110" s="17"/>
      <c r="N110" s="18"/>
      <c r="O110" s="17"/>
      <c r="P110" s="130">
        <f t="shared" si="5"/>
        <v>0</v>
      </c>
      <c r="Q110" s="130">
        <f t="shared" si="6"/>
        <v>0</v>
      </c>
      <c r="R110" s="131">
        <f t="shared" si="7"/>
        <v>0</v>
      </c>
    </row>
    <row r="111" spans="1:18" ht="13" x14ac:dyDescent="0.3">
      <c r="A111" s="53"/>
      <c r="B111" s="54"/>
      <c r="C111" s="55"/>
      <c r="D111" s="56"/>
      <c r="E111" s="56"/>
      <c r="F111" s="57"/>
      <c r="G111" s="20"/>
      <c r="H111" s="19"/>
      <c r="I111" s="19"/>
      <c r="J111" s="19"/>
      <c r="K111" s="125">
        <f t="shared" si="4"/>
        <v>0</v>
      </c>
      <c r="L111" s="18"/>
      <c r="M111" s="17"/>
      <c r="N111" s="18"/>
      <c r="O111" s="17"/>
      <c r="P111" s="130">
        <f t="shared" si="5"/>
        <v>0</v>
      </c>
      <c r="Q111" s="130">
        <f t="shared" si="6"/>
        <v>0</v>
      </c>
      <c r="R111" s="131">
        <f t="shared" si="7"/>
        <v>0</v>
      </c>
    </row>
    <row r="112" spans="1:18" ht="13" x14ac:dyDescent="0.3">
      <c r="A112" s="53"/>
      <c r="B112" s="54"/>
      <c r="C112" s="55"/>
      <c r="D112" s="56"/>
      <c r="E112" s="56"/>
      <c r="F112" s="57"/>
      <c r="G112" s="20"/>
      <c r="H112" s="19"/>
      <c r="I112" s="19"/>
      <c r="J112" s="19"/>
      <c r="K112" s="125">
        <f t="shared" si="4"/>
        <v>0</v>
      </c>
      <c r="L112" s="18"/>
      <c r="M112" s="17"/>
      <c r="N112" s="18"/>
      <c r="O112" s="17"/>
      <c r="P112" s="130">
        <f t="shared" si="5"/>
        <v>0</v>
      </c>
      <c r="Q112" s="130">
        <f t="shared" si="6"/>
        <v>0</v>
      </c>
      <c r="R112" s="131">
        <f t="shared" si="7"/>
        <v>0</v>
      </c>
    </row>
    <row r="113" spans="1:18" ht="13" x14ac:dyDescent="0.3">
      <c r="A113" s="53"/>
      <c r="B113" s="54"/>
      <c r="C113" s="55"/>
      <c r="D113" s="56"/>
      <c r="E113" s="56"/>
      <c r="F113" s="57"/>
      <c r="G113" s="20"/>
      <c r="H113" s="19"/>
      <c r="I113" s="19"/>
      <c r="J113" s="19"/>
      <c r="K113" s="125">
        <f t="shared" si="4"/>
        <v>0</v>
      </c>
      <c r="L113" s="18"/>
      <c r="M113" s="17"/>
      <c r="N113" s="18"/>
      <c r="O113" s="17"/>
      <c r="P113" s="130">
        <f t="shared" si="5"/>
        <v>0</v>
      </c>
      <c r="Q113" s="130">
        <f t="shared" si="6"/>
        <v>0</v>
      </c>
      <c r="R113" s="131">
        <f t="shared" si="7"/>
        <v>0</v>
      </c>
    </row>
    <row r="114" spans="1:18" ht="13" x14ac:dyDescent="0.3">
      <c r="A114" s="53"/>
      <c r="B114" s="54"/>
      <c r="C114" s="55"/>
      <c r="D114" s="56"/>
      <c r="E114" s="56"/>
      <c r="F114" s="57"/>
      <c r="G114" s="20"/>
      <c r="H114" s="19"/>
      <c r="I114" s="19"/>
      <c r="J114" s="19"/>
      <c r="K114" s="125">
        <f t="shared" si="4"/>
        <v>0</v>
      </c>
      <c r="L114" s="18"/>
      <c r="M114" s="17"/>
      <c r="N114" s="18"/>
      <c r="O114" s="17"/>
      <c r="P114" s="130">
        <f t="shared" si="5"/>
        <v>0</v>
      </c>
      <c r="Q114" s="130">
        <f t="shared" si="6"/>
        <v>0</v>
      </c>
      <c r="R114" s="131">
        <f t="shared" si="7"/>
        <v>0</v>
      </c>
    </row>
    <row r="115" spans="1:18" ht="13" x14ac:dyDescent="0.3">
      <c r="A115" s="53"/>
      <c r="B115" s="54"/>
      <c r="C115" s="55"/>
      <c r="D115" s="56"/>
      <c r="E115" s="56"/>
      <c r="F115" s="57"/>
      <c r="G115" s="20"/>
      <c r="H115" s="19"/>
      <c r="I115" s="19"/>
      <c r="J115" s="19"/>
      <c r="K115" s="125">
        <f t="shared" ref="K115:K178" si="8">H115-I115-J115</f>
        <v>0</v>
      </c>
      <c r="L115" s="18"/>
      <c r="M115" s="17"/>
      <c r="N115" s="18"/>
      <c r="O115" s="17"/>
      <c r="P115" s="130">
        <f t="shared" si="5"/>
        <v>0</v>
      </c>
      <c r="Q115" s="130">
        <f t="shared" si="6"/>
        <v>0</v>
      </c>
      <c r="R115" s="131">
        <f t="shared" si="7"/>
        <v>0</v>
      </c>
    </row>
    <row r="116" spans="1:18" ht="13" x14ac:dyDescent="0.3">
      <c r="A116" s="53"/>
      <c r="B116" s="54"/>
      <c r="C116" s="55"/>
      <c r="D116" s="56"/>
      <c r="E116" s="56"/>
      <c r="F116" s="57"/>
      <c r="G116" s="20"/>
      <c r="H116" s="19"/>
      <c r="I116" s="19"/>
      <c r="J116" s="19"/>
      <c r="K116" s="125">
        <f t="shared" si="8"/>
        <v>0</v>
      </c>
      <c r="L116" s="18"/>
      <c r="M116" s="17"/>
      <c r="N116" s="18"/>
      <c r="O116" s="17"/>
      <c r="P116" s="130">
        <f t="shared" si="5"/>
        <v>0</v>
      </c>
      <c r="Q116" s="130">
        <f t="shared" si="6"/>
        <v>0</v>
      </c>
      <c r="R116" s="131">
        <f t="shared" si="7"/>
        <v>0</v>
      </c>
    </row>
    <row r="117" spans="1:18" ht="13" x14ac:dyDescent="0.3">
      <c r="A117" s="53"/>
      <c r="B117" s="54"/>
      <c r="C117" s="55"/>
      <c r="D117" s="56"/>
      <c r="E117" s="56"/>
      <c r="F117" s="57"/>
      <c r="G117" s="20"/>
      <c r="H117" s="19"/>
      <c r="I117" s="19"/>
      <c r="J117" s="19"/>
      <c r="K117" s="125">
        <f t="shared" si="8"/>
        <v>0</v>
      </c>
      <c r="L117" s="18"/>
      <c r="M117" s="17"/>
      <c r="N117" s="18"/>
      <c r="O117" s="17"/>
      <c r="P117" s="130">
        <f t="shared" si="5"/>
        <v>0</v>
      </c>
      <c r="Q117" s="130">
        <f t="shared" si="6"/>
        <v>0</v>
      </c>
      <c r="R117" s="131">
        <f t="shared" si="7"/>
        <v>0</v>
      </c>
    </row>
    <row r="118" spans="1:18" ht="13" x14ac:dyDescent="0.3">
      <c r="A118" s="53"/>
      <c r="B118" s="54"/>
      <c r="C118" s="55"/>
      <c r="D118" s="56"/>
      <c r="E118" s="56"/>
      <c r="F118" s="57"/>
      <c r="G118" s="20"/>
      <c r="H118" s="19"/>
      <c r="I118" s="19"/>
      <c r="J118" s="19"/>
      <c r="K118" s="125">
        <f t="shared" si="8"/>
        <v>0</v>
      </c>
      <c r="L118" s="18"/>
      <c r="M118" s="17"/>
      <c r="N118" s="18"/>
      <c r="O118" s="17"/>
      <c r="P118" s="130">
        <f t="shared" si="5"/>
        <v>0</v>
      </c>
      <c r="Q118" s="130">
        <f t="shared" si="6"/>
        <v>0</v>
      </c>
      <c r="R118" s="131">
        <f t="shared" si="7"/>
        <v>0</v>
      </c>
    </row>
    <row r="119" spans="1:18" ht="13" x14ac:dyDescent="0.3">
      <c r="A119" s="53"/>
      <c r="B119" s="54"/>
      <c r="C119" s="55"/>
      <c r="D119" s="56"/>
      <c r="E119" s="56"/>
      <c r="F119" s="57"/>
      <c r="G119" s="20"/>
      <c r="H119" s="19"/>
      <c r="I119" s="19"/>
      <c r="J119" s="19"/>
      <c r="K119" s="125">
        <f t="shared" si="8"/>
        <v>0</v>
      </c>
      <c r="L119" s="18"/>
      <c r="M119" s="17"/>
      <c r="N119" s="18"/>
      <c r="O119" s="17"/>
      <c r="P119" s="130">
        <f t="shared" si="5"/>
        <v>0</v>
      </c>
      <c r="Q119" s="130">
        <f t="shared" si="6"/>
        <v>0</v>
      </c>
      <c r="R119" s="131">
        <f t="shared" si="7"/>
        <v>0</v>
      </c>
    </row>
    <row r="120" spans="1:18" ht="13" x14ac:dyDescent="0.3">
      <c r="A120" s="53"/>
      <c r="B120" s="54"/>
      <c r="C120" s="55"/>
      <c r="D120" s="56"/>
      <c r="E120" s="56"/>
      <c r="F120" s="57"/>
      <c r="G120" s="20"/>
      <c r="H120" s="19"/>
      <c r="I120" s="19"/>
      <c r="J120" s="19"/>
      <c r="K120" s="125">
        <f t="shared" si="8"/>
        <v>0</v>
      </c>
      <c r="L120" s="18"/>
      <c r="M120" s="17"/>
      <c r="N120" s="18"/>
      <c r="O120" s="17"/>
      <c r="P120" s="130">
        <f t="shared" si="5"/>
        <v>0</v>
      </c>
      <c r="Q120" s="130">
        <f t="shared" si="6"/>
        <v>0</v>
      </c>
      <c r="R120" s="131">
        <f t="shared" si="7"/>
        <v>0</v>
      </c>
    </row>
    <row r="121" spans="1:18" ht="13" x14ac:dyDescent="0.3">
      <c r="A121" s="53"/>
      <c r="B121" s="54"/>
      <c r="C121" s="55"/>
      <c r="D121" s="56"/>
      <c r="E121" s="56"/>
      <c r="F121" s="57"/>
      <c r="G121" s="20"/>
      <c r="H121" s="19"/>
      <c r="I121" s="19"/>
      <c r="J121" s="19"/>
      <c r="K121" s="125">
        <f t="shared" si="8"/>
        <v>0</v>
      </c>
      <c r="L121" s="18"/>
      <c r="M121" s="17"/>
      <c r="N121" s="18"/>
      <c r="O121" s="17"/>
      <c r="P121" s="130">
        <f t="shared" si="5"/>
        <v>0</v>
      </c>
      <c r="Q121" s="130">
        <f t="shared" si="6"/>
        <v>0</v>
      </c>
      <c r="R121" s="131">
        <f t="shared" si="7"/>
        <v>0</v>
      </c>
    </row>
    <row r="122" spans="1:18" ht="13" x14ac:dyDescent="0.3">
      <c r="A122" s="53"/>
      <c r="B122" s="54"/>
      <c r="C122" s="55"/>
      <c r="D122" s="56"/>
      <c r="E122" s="56"/>
      <c r="F122" s="57"/>
      <c r="G122" s="20"/>
      <c r="H122" s="19"/>
      <c r="I122" s="19"/>
      <c r="J122" s="19"/>
      <c r="K122" s="125">
        <f t="shared" si="8"/>
        <v>0</v>
      </c>
      <c r="L122" s="18"/>
      <c r="M122" s="17"/>
      <c r="N122" s="18"/>
      <c r="O122" s="17"/>
      <c r="P122" s="130">
        <f t="shared" si="5"/>
        <v>0</v>
      </c>
      <c r="Q122" s="130">
        <f t="shared" si="6"/>
        <v>0</v>
      </c>
      <c r="R122" s="131">
        <f t="shared" si="7"/>
        <v>0</v>
      </c>
    </row>
    <row r="123" spans="1:18" ht="13" x14ac:dyDescent="0.3">
      <c r="A123" s="53"/>
      <c r="B123" s="54"/>
      <c r="C123" s="55"/>
      <c r="D123" s="56"/>
      <c r="E123" s="56"/>
      <c r="F123" s="57"/>
      <c r="G123" s="20"/>
      <c r="H123" s="19"/>
      <c r="I123" s="19"/>
      <c r="J123" s="19"/>
      <c r="K123" s="125">
        <f t="shared" si="8"/>
        <v>0</v>
      </c>
      <c r="L123" s="18"/>
      <c r="M123" s="17"/>
      <c r="N123" s="18"/>
      <c r="O123" s="17"/>
      <c r="P123" s="130">
        <f t="shared" si="5"/>
        <v>0</v>
      </c>
      <c r="Q123" s="130">
        <f t="shared" si="6"/>
        <v>0</v>
      </c>
      <c r="R123" s="131">
        <f t="shared" si="7"/>
        <v>0</v>
      </c>
    </row>
    <row r="124" spans="1:18" ht="13" x14ac:dyDescent="0.3">
      <c r="A124" s="53"/>
      <c r="B124" s="54"/>
      <c r="C124" s="55"/>
      <c r="D124" s="56"/>
      <c r="E124" s="56"/>
      <c r="F124" s="57"/>
      <c r="G124" s="20"/>
      <c r="H124" s="19"/>
      <c r="I124" s="19"/>
      <c r="J124" s="19"/>
      <c r="K124" s="125">
        <f t="shared" si="8"/>
        <v>0</v>
      </c>
      <c r="L124" s="18"/>
      <c r="M124" s="17"/>
      <c r="N124" s="18"/>
      <c r="O124" s="17"/>
      <c r="P124" s="130">
        <f t="shared" si="5"/>
        <v>0</v>
      </c>
      <c r="Q124" s="130">
        <f t="shared" si="6"/>
        <v>0</v>
      </c>
      <c r="R124" s="131">
        <f t="shared" si="7"/>
        <v>0</v>
      </c>
    </row>
    <row r="125" spans="1:18" ht="13" x14ac:dyDescent="0.3">
      <c r="A125" s="53"/>
      <c r="B125" s="54"/>
      <c r="C125" s="55"/>
      <c r="D125" s="56"/>
      <c r="E125" s="56"/>
      <c r="F125" s="57"/>
      <c r="G125" s="20"/>
      <c r="H125" s="19"/>
      <c r="I125" s="19"/>
      <c r="J125" s="19"/>
      <c r="K125" s="125">
        <f t="shared" si="8"/>
        <v>0</v>
      </c>
      <c r="L125" s="18"/>
      <c r="M125" s="17"/>
      <c r="N125" s="18"/>
      <c r="O125" s="17"/>
      <c r="P125" s="130">
        <f t="shared" si="5"/>
        <v>0</v>
      </c>
      <c r="Q125" s="130">
        <f t="shared" si="6"/>
        <v>0</v>
      </c>
      <c r="R125" s="131">
        <f t="shared" si="7"/>
        <v>0</v>
      </c>
    </row>
    <row r="126" spans="1:18" ht="13" x14ac:dyDescent="0.3">
      <c r="A126" s="53"/>
      <c r="B126" s="54"/>
      <c r="C126" s="55"/>
      <c r="D126" s="56"/>
      <c r="E126" s="56"/>
      <c r="F126" s="57"/>
      <c r="G126" s="20"/>
      <c r="H126" s="19"/>
      <c r="I126" s="19"/>
      <c r="J126" s="19"/>
      <c r="K126" s="125">
        <f t="shared" si="8"/>
        <v>0</v>
      </c>
      <c r="L126" s="18"/>
      <c r="M126" s="17"/>
      <c r="N126" s="18"/>
      <c r="O126" s="17"/>
      <c r="P126" s="130">
        <f t="shared" si="5"/>
        <v>0</v>
      </c>
      <c r="Q126" s="130">
        <f t="shared" si="6"/>
        <v>0</v>
      </c>
      <c r="R126" s="131">
        <f t="shared" si="7"/>
        <v>0</v>
      </c>
    </row>
    <row r="127" spans="1:18" ht="13" x14ac:dyDescent="0.3">
      <c r="A127" s="53"/>
      <c r="B127" s="54"/>
      <c r="C127" s="55"/>
      <c r="D127" s="56"/>
      <c r="E127" s="56"/>
      <c r="F127" s="57"/>
      <c r="G127" s="20"/>
      <c r="H127" s="19"/>
      <c r="I127" s="19"/>
      <c r="J127" s="19"/>
      <c r="K127" s="125">
        <f t="shared" si="8"/>
        <v>0</v>
      </c>
      <c r="L127" s="18"/>
      <c r="M127" s="17"/>
      <c r="N127" s="18"/>
      <c r="O127" s="17"/>
      <c r="P127" s="130">
        <f t="shared" si="5"/>
        <v>0</v>
      </c>
      <c r="Q127" s="130">
        <f t="shared" si="6"/>
        <v>0</v>
      </c>
      <c r="R127" s="131">
        <f t="shared" si="7"/>
        <v>0</v>
      </c>
    </row>
    <row r="128" spans="1:18" ht="13" x14ac:dyDescent="0.3">
      <c r="A128" s="53"/>
      <c r="B128" s="54"/>
      <c r="C128" s="55"/>
      <c r="D128" s="56"/>
      <c r="E128" s="56"/>
      <c r="F128" s="57"/>
      <c r="G128" s="20"/>
      <c r="H128" s="19"/>
      <c r="I128" s="19"/>
      <c r="J128" s="19"/>
      <c r="K128" s="125">
        <f t="shared" si="8"/>
        <v>0</v>
      </c>
      <c r="L128" s="18"/>
      <c r="M128" s="17"/>
      <c r="N128" s="18"/>
      <c r="O128" s="17"/>
      <c r="P128" s="130">
        <f t="shared" si="5"/>
        <v>0</v>
      </c>
      <c r="Q128" s="130">
        <f t="shared" si="6"/>
        <v>0</v>
      </c>
      <c r="R128" s="131">
        <f t="shared" si="7"/>
        <v>0</v>
      </c>
    </row>
    <row r="129" spans="1:18" ht="13" x14ac:dyDescent="0.3">
      <c r="A129" s="53"/>
      <c r="B129" s="54"/>
      <c r="C129" s="55"/>
      <c r="D129" s="56"/>
      <c r="E129" s="56"/>
      <c r="F129" s="57"/>
      <c r="G129" s="20"/>
      <c r="H129" s="19"/>
      <c r="I129" s="19"/>
      <c r="J129" s="19"/>
      <c r="K129" s="125">
        <f t="shared" si="8"/>
        <v>0</v>
      </c>
      <c r="L129" s="18"/>
      <c r="M129" s="17"/>
      <c r="N129" s="18"/>
      <c r="O129" s="17"/>
      <c r="P129" s="130">
        <f t="shared" si="5"/>
        <v>0</v>
      </c>
      <c r="Q129" s="130">
        <f t="shared" si="6"/>
        <v>0</v>
      </c>
      <c r="R129" s="131">
        <f t="shared" si="7"/>
        <v>0</v>
      </c>
    </row>
    <row r="130" spans="1:18" ht="13" x14ac:dyDescent="0.3">
      <c r="A130" s="53"/>
      <c r="B130" s="54"/>
      <c r="C130" s="55"/>
      <c r="D130" s="56"/>
      <c r="E130" s="56"/>
      <c r="F130" s="57"/>
      <c r="G130" s="20"/>
      <c r="H130" s="19"/>
      <c r="I130" s="19"/>
      <c r="J130" s="19"/>
      <c r="K130" s="125">
        <f t="shared" si="8"/>
        <v>0</v>
      </c>
      <c r="L130" s="18"/>
      <c r="M130" s="17"/>
      <c r="N130" s="18"/>
      <c r="O130" s="17"/>
      <c r="P130" s="130">
        <f t="shared" si="5"/>
        <v>0</v>
      </c>
      <c r="Q130" s="130">
        <f t="shared" si="6"/>
        <v>0</v>
      </c>
      <c r="R130" s="131">
        <f t="shared" si="7"/>
        <v>0</v>
      </c>
    </row>
    <row r="131" spans="1:18" ht="13" x14ac:dyDescent="0.3">
      <c r="A131" s="53"/>
      <c r="B131" s="54"/>
      <c r="C131" s="55"/>
      <c r="D131" s="56"/>
      <c r="E131" s="56"/>
      <c r="F131" s="57"/>
      <c r="G131" s="20"/>
      <c r="H131" s="19"/>
      <c r="I131" s="19"/>
      <c r="J131" s="19"/>
      <c r="K131" s="125">
        <f t="shared" si="8"/>
        <v>0</v>
      </c>
      <c r="L131" s="18"/>
      <c r="M131" s="17"/>
      <c r="N131" s="18"/>
      <c r="O131" s="17"/>
      <c r="P131" s="130">
        <f t="shared" si="5"/>
        <v>0</v>
      </c>
      <c r="Q131" s="130">
        <f t="shared" si="6"/>
        <v>0</v>
      </c>
      <c r="R131" s="131">
        <f t="shared" si="7"/>
        <v>0</v>
      </c>
    </row>
    <row r="132" spans="1:18" ht="13" x14ac:dyDescent="0.3">
      <c r="A132" s="53"/>
      <c r="B132" s="54"/>
      <c r="C132" s="55"/>
      <c r="D132" s="56"/>
      <c r="E132" s="56"/>
      <c r="F132" s="57"/>
      <c r="G132" s="20"/>
      <c r="H132" s="19"/>
      <c r="I132" s="19"/>
      <c r="J132" s="19"/>
      <c r="K132" s="125">
        <f t="shared" si="8"/>
        <v>0</v>
      </c>
      <c r="L132" s="18"/>
      <c r="M132" s="17"/>
      <c r="N132" s="18"/>
      <c r="O132" s="17"/>
      <c r="P132" s="130">
        <f t="shared" si="5"/>
        <v>0</v>
      </c>
      <c r="Q132" s="130">
        <f t="shared" si="6"/>
        <v>0</v>
      </c>
      <c r="R132" s="131">
        <f t="shared" si="7"/>
        <v>0</v>
      </c>
    </row>
    <row r="133" spans="1:18" ht="13" x14ac:dyDescent="0.3">
      <c r="A133" s="53"/>
      <c r="B133" s="54"/>
      <c r="C133" s="55"/>
      <c r="D133" s="56"/>
      <c r="E133" s="56"/>
      <c r="F133" s="57"/>
      <c r="G133" s="20"/>
      <c r="H133" s="19"/>
      <c r="I133" s="19"/>
      <c r="J133" s="19"/>
      <c r="K133" s="125">
        <f t="shared" si="8"/>
        <v>0</v>
      </c>
      <c r="L133" s="18"/>
      <c r="M133" s="17"/>
      <c r="N133" s="18"/>
      <c r="O133" s="17"/>
      <c r="P133" s="130">
        <f t="shared" si="5"/>
        <v>0</v>
      </c>
      <c r="Q133" s="130">
        <f t="shared" si="6"/>
        <v>0</v>
      </c>
      <c r="R133" s="131">
        <f t="shared" si="7"/>
        <v>0</v>
      </c>
    </row>
    <row r="134" spans="1:18" ht="13" x14ac:dyDescent="0.3">
      <c r="A134" s="53"/>
      <c r="B134" s="54"/>
      <c r="C134" s="55"/>
      <c r="D134" s="56"/>
      <c r="E134" s="56"/>
      <c r="F134" s="57"/>
      <c r="G134" s="20"/>
      <c r="H134" s="19"/>
      <c r="I134" s="19"/>
      <c r="J134" s="19"/>
      <c r="K134" s="125">
        <f t="shared" si="8"/>
        <v>0</v>
      </c>
      <c r="L134" s="18"/>
      <c r="M134" s="17"/>
      <c r="N134" s="18"/>
      <c r="O134" s="17"/>
      <c r="P134" s="130">
        <f t="shared" si="5"/>
        <v>0</v>
      </c>
      <c r="Q134" s="130">
        <f t="shared" si="6"/>
        <v>0</v>
      </c>
      <c r="R134" s="131">
        <f t="shared" si="7"/>
        <v>0</v>
      </c>
    </row>
    <row r="135" spans="1:18" ht="13" x14ac:dyDescent="0.3">
      <c r="A135" s="53"/>
      <c r="B135" s="54"/>
      <c r="C135" s="55"/>
      <c r="D135" s="56"/>
      <c r="E135" s="56"/>
      <c r="F135" s="57"/>
      <c r="G135" s="20"/>
      <c r="H135" s="19"/>
      <c r="I135" s="19"/>
      <c r="J135" s="19"/>
      <c r="K135" s="125">
        <f t="shared" si="8"/>
        <v>0</v>
      </c>
      <c r="L135" s="18"/>
      <c r="M135" s="17"/>
      <c r="N135" s="18"/>
      <c r="O135" s="17"/>
      <c r="P135" s="130">
        <f t="shared" si="5"/>
        <v>0</v>
      </c>
      <c r="Q135" s="130">
        <f t="shared" si="6"/>
        <v>0</v>
      </c>
      <c r="R135" s="131">
        <f t="shared" si="7"/>
        <v>0</v>
      </c>
    </row>
    <row r="136" spans="1:18" ht="13" x14ac:dyDescent="0.3">
      <c r="A136" s="53"/>
      <c r="B136" s="54"/>
      <c r="C136" s="55"/>
      <c r="D136" s="56"/>
      <c r="E136" s="56"/>
      <c r="F136" s="57"/>
      <c r="G136" s="20"/>
      <c r="H136" s="19"/>
      <c r="I136" s="19"/>
      <c r="J136" s="19"/>
      <c r="K136" s="125">
        <f t="shared" si="8"/>
        <v>0</v>
      </c>
      <c r="L136" s="18"/>
      <c r="M136" s="17"/>
      <c r="N136" s="18"/>
      <c r="O136" s="17"/>
      <c r="P136" s="130">
        <f t="shared" si="5"/>
        <v>0</v>
      </c>
      <c r="Q136" s="130">
        <f t="shared" si="6"/>
        <v>0</v>
      </c>
      <c r="R136" s="131">
        <f t="shared" si="7"/>
        <v>0</v>
      </c>
    </row>
    <row r="137" spans="1:18" ht="13" x14ac:dyDescent="0.3">
      <c r="A137" s="53"/>
      <c r="B137" s="54"/>
      <c r="C137" s="55"/>
      <c r="D137" s="56"/>
      <c r="E137" s="56"/>
      <c r="F137" s="57"/>
      <c r="G137" s="20"/>
      <c r="H137" s="19"/>
      <c r="I137" s="19"/>
      <c r="J137" s="19"/>
      <c r="K137" s="125">
        <f t="shared" si="8"/>
        <v>0</v>
      </c>
      <c r="L137" s="18"/>
      <c r="M137" s="17"/>
      <c r="N137" s="18"/>
      <c r="O137" s="17"/>
      <c r="P137" s="130">
        <f t="shared" si="5"/>
        <v>0</v>
      </c>
      <c r="Q137" s="130">
        <f t="shared" si="6"/>
        <v>0</v>
      </c>
      <c r="R137" s="131">
        <f t="shared" si="7"/>
        <v>0</v>
      </c>
    </row>
    <row r="138" spans="1:18" ht="13" x14ac:dyDescent="0.3">
      <c r="A138" s="53"/>
      <c r="B138" s="54"/>
      <c r="C138" s="55"/>
      <c r="D138" s="56"/>
      <c r="E138" s="56"/>
      <c r="F138" s="57"/>
      <c r="G138" s="20"/>
      <c r="H138" s="19"/>
      <c r="I138" s="19"/>
      <c r="J138" s="19"/>
      <c r="K138" s="125">
        <f t="shared" si="8"/>
        <v>0</v>
      </c>
      <c r="L138" s="18"/>
      <c r="M138" s="17"/>
      <c r="N138" s="18"/>
      <c r="O138" s="17"/>
      <c r="P138" s="130">
        <f t="shared" si="5"/>
        <v>0</v>
      </c>
      <c r="Q138" s="130">
        <f t="shared" si="6"/>
        <v>0</v>
      </c>
      <c r="R138" s="131">
        <f t="shared" si="7"/>
        <v>0</v>
      </c>
    </row>
    <row r="139" spans="1:18" ht="13" x14ac:dyDescent="0.3">
      <c r="A139" s="53"/>
      <c r="B139" s="54"/>
      <c r="C139" s="55"/>
      <c r="D139" s="56"/>
      <c r="E139" s="56"/>
      <c r="F139" s="57"/>
      <c r="G139" s="20"/>
      <c r="H139" s="19"/>
      <c r="I139" s="19"/>
      <c r="J139" s="19"/>
      <c r="K139" s="125">
        <f t="shared" si="8"/>
        <v>0</v>
      </c>
      <c r="L139" s="18"/>
      <c r="M139" s="17"/>
      <c r="N139" s="18"/>
      <c r="O139" s="17"/>
      <c r="P139" s="130">
        <f t="shared" si="5"/>
        <v>0</v>
      </c>
      <c r="Q139" s="130">
        <f t="shared" si="6"/>
        <v>0</v>
      </c>
      <c r="R139" s="131">
        <f t="shared" si="7"/>
        <v>0</v>
      </c>
    </row>
    <row r="140" spans="1:18" ht="13" x14ac:dyDescent="0.3">
      <c r="A140" s="53"/>
      <c r="B140" s="54"/>
      <c r="C140" s="55"/>
      <c r="D140" s="56"/>
      <c r="E140" s="56"/>
      <c r="F140" s="57"/>
      <c r="G140" s="20"/>
      <c r="H140" s="19"/>
      <c r="I140" s="19"/>
      <c r="J140" s="19"/>
      <c r="K140" s="125">
        <f t="shared" si="8"/>
        <v>0</v>
      </c>
      <c r="L140" s="18"/>
      <c r="M140" s="17"/>
      <c r="N140" s="18"/>
      <c r="O140" s="17"/>
      <c r="P140" s="130">
        <f t="shared" si="5"/>
        <v>0</v>
      </c>
      <c r="Q140" s="130">
        <f t="shared" si="6"/>
        <v>0</v>
      </c>
      <c r="R140" s="131">
        <f t="shared" si="7"/>
        <v>0</v>
      </c>
    </row>
    <row r="141" spans="1:18" ht="13" x14ac:dyDescent="0.3">
      <c r="A141" s="53"/>
      <c r="B141" s="54"/>
      <c r="C141" s="55"/>
      <c r="D141" s="56"/>
      <c r="E141" s="56"/>
      <c r="F141" s="57"/>
      <c r="G141" s="20"/>
      <c r="H141" s="19"/>
      <c r="I141" s="19"/>
      <c r="J141" s="19"/>
      <c r="K141" s="125">
        <f t="shared" si="8"/>
        <v>0</v>
      </c>
      <c r="L141" s="18"/>
      <c r="M141" s="17"/>
      <c r="N141" s="18"/>
      <c r="O141" s="17"/>
      <c r="P141" s="130">
        <f t="shared" si="5"/>
        <v>0</v>
      </c>
      <c r="Q141" s="130">
        <f t="shared" si="6"/>
        <v>0</v>
      </c>
      <c r="R141" s="131">
        <f t="shared" si="7"/>
        <v>0</v>
      </c>
    </row>
    <row r="142" spans="1:18" ht="13" x14ac:dyDescent="0.3">
      <c r="A142" s="53"/>
      <c r="B142" s="54"/>
      <c r="C142" s="55"/>
      <c r="D142" s="56"/>
      <c r="E142" s="56"/>
      <c r="F142" s="57"/>
      <c r="G142" s="20"/>
      <c r="H142" s="19"/>
      <c r="I142" s="19"/>
      <c r="J142" s="19"/>
      <c r="K142" s="125">
        <f t="shared" si="8"/>
        <v>0</v>
      </c>
      <c r="L142" s="18"/>
      <c r="M142" s="17"/>
      <c r="N142" s="18"/>
      <c r="O142" s="17"/>
      <c r="P142" s="130">
        <f t="shared" si="5"/>
        <v>0</v>
      </c>
      <c r="Q142" s="130">
        <f t="shared" si="6"/>
        <v>0</v>
      </c>
      <c r="R142" s="131">
        <f t="shared" si="7"/>
        <v>0</v>
      </c>
    </row>
    <row r="143" spans="1:18" ht="13" x14ac:dyDescent="0.3">
      <c r="A143" s="53"/>
      <c r="B143" s="54"/>
      <c r="C143" s="55"/>
      <c r="D143" s="56"/>
      <c r="E143" s="56"/>
      <c r="F143" s="57"/>
      <c r="G143" s="20"/>
      <c r="H143" s="19"/>
      <c r="I143" s="19"/>
      <c r="J143" s="19"/>
      <c r="K143" s="125">
        <f t="shared" si="8"/>
        <v>0</v>
      </c>
      <c r="L143" s="18"/>
      <c r="M143" s="17"/>
      <c r="N143" s="18"/>
      <c r="O143" s="17"/>
      <c r="P143" s="130">
        <f t="shared" si="5"/>
        <v>0</v>
      </c>
      <c r="Q143" s="130">
        <f t="shared" si="6"/>
        <v>0</v>
      </c>
      <c r="R143" s="131">
        <f t="shared" si="7"/>
        <v>0</v>
      </c>
    </row>
    <row r="144" spans="1:18" ht="13" x14ac:dyDescent="0.3">
      <c r="A144" s="53"/>
      <c r="B144" s="54"/>
      <c r="C144" s="55"/>
      <c r="D144" s="56"/>
      <c r="E144" s="56"/>
      <c r="F144" s="57"/>
      <c r="G144" s="20"/>
      <c r="H144" s="19"/>
      <c r="I144" s="19"/>
      <c r="J144" s="19"/>
      <c r="K144" s="125">
        <f t="shared" si="8"/>
        <v>0</v>
      </c>
      <c r="L144" s="18"/>
      <c r="M144" s="17"/>
      <c r="N144" s="18"/>
      <c r="O144" s="17"/>
      <c r="P144" s="130">
        <f t="shared" si="5"/>
        <v>0</v>
      </c>
      <c r="Q144" s="130">
        <f t="shared" si="6"/>
        <v>0</v>
      </c>
      <c r="R144" s="131">
        <f t="shared" si="7"/>
        <v>0</v>
      </c>
    </row>
    <row r="145" spans="1:18" ht="13" x14ac:dyDescent="0.3">
      <c r="A145" s="53"/>
      <c r="B145" s="54"/>
      <c r="C145" s="55"/>
      <c r="D145" s="56"/>
      <c r="E145" s="56"/>
      <c r="F145" s="57"/>
      <c r="G145" s="20"/>
      <c r="H145" s="19"/>
      <c r="I145" s="19"/>
      <c r="J145" s="19"/>
      <c r="K145" s="125">
        <f t="shared" si="8"/>
        <v>0</v>
      </c>
      <c r="L145" s="18"/>
      <c r="M145" s="17"/>
      <c r="N145" s="18"/>
      <c r="O145" s="17"/>
      <c r="P145" s="130">
        <f t="shared" si="5"/>
        <v>0</v>
      </c>
      <c r="Q145" s="130">
        <f t="shared" si="6"/>
        <v>0</v>
      </c>
      <c r="R145" s="131">
        <f t="shared" si="7"/>
        <v>0</v>
      </c>
    </row>
    <row r="146" spans="1:18" ht="13" x14ac:dyDescent="0.3">
      <c r="A146" s="53"/>
      <c r="B146" s="54"/>
      <c r="C146" s="55"/>
      <c r="D146" s="56"/>
      <c r="E146" s="56"/>
      <c r="F146" s="57"/>
      <c r="G146" s="20"/>
      <c r="H146" s="19"/>
      <c r="I146" s="19"/>
      <c r="J146" s="19"/>
      <c r="K146" s="125">
        <f t="shared" si="8"/>
        <v>0</v>
      </c>
      <c r="L146" s="18"/>
      <c r="M146" s="17"/>
      <c r="N146" s="18"/>
      <c r="O146" s="17"/>
      <c r="P146" s="130">
        <f t="shared" ref="P146:P209" si="9">MROUND(L146*D146*1,0.05)</f>
        <v>0</v>
      </c>
      <c r="Q146" s="130">
        <f t="shared" ref="Q146:Q209" si="10">IFERROR(MROUND(N146*K146/G146,0.05),0)</f>
        <v>0</v>
      </c>
      <c r="R146" s="131">
        <f t="shared" ref="R146:R209" si="11">IFERROR(MROUND((G146-L146-N146)*K146/G146,0.05),0)</f>
        <v>0</v>
      </c>
    </row>
    <row r="147" spans="1:18" ht="13" x14ac:dyDescent="0.3">
      <c r="A147" s="53"/>
      <c r="B147" s="54"/>
      <c r="C147" s="55"/>
      <c r="D147" s="56"/>
      <c r="E147" s="56"/>
      <c r="F147" s="57"/>
      <c r="G147" s="20"/>
      <c r="H147" s="19"/>
      <c r="I147" s="19"/>
      <c r="J147" s="19"/>
      <c r="K147" s="125">
        <f t="shared" si="8"/>
        <v>0</v>
      </c>
      <c r="L147" s="18"/>
      <c r="M147" s="17"/>
      <c r="N147" s="18"/>
      <c r="O147" s="17"/>
      <c r="P147" s="130">
        <f t="shared" si="9"/>
        <v>0</v>
      </c>
      <c r="Q147" s="130">
        <f t="shared" si="10"/>
        <v>0</v>
      </c>
      <c r="R147" s="131">
        <f t="shared" si="11"/>
        <v>0</v>
      </c>
    </row>
    <row r="148" spans="1:18" ht="13" x14ac:dyDescent="0.3">
      <c r="A148" s="53"/>
      <c r="B148" s="54"/>
      <c r="C148" s="55"/>
      <c r="D148" s="56"/>
      <c r="E148" s="56"/>
      <c r="F148" s="57"/>
      <c r="G148" s="20"/>
      <c r="H148" s="19"/>
      <c r="I148" s="19"/>
      <c r="J148" s="19"/>
      <c r="K148" s="125">
        <f t="shared" si="8"/>
        <v>0</v>
      </c>
      <c r="L148" s="18"/>
      <c r="M148" s="17"/>
      <c r="N148" s="18"/>
      <c r="O148" s="17"/>
      <c r="P148" s="130">
        <f t="shared" si="9"/>
        <v>0</v>
      </c>
      <c r="Q148" s="130">
        <f t="shared" si="10"/>
        <v>0</v>
      </c>
      <c r="R148" s="131">
        <f t="shared" si="11"/>
        <v>0</v>
      </c>
    </row>
    <row r="149" spans="1:18" ht="13" x14ac:dyDescent="0.3">
      <c r="A149" s="53"/>
      <c r="B149" s="54"/>
      <c r="C149" s="55"/>
      <c r="D149" s="56"/>
      <c r="E149" s="56"/>
      <c r="F149" s="57"/>
      <c r="G149" s="20"/>
      <c r="H149" s="19"/>
      <c r="I149" s="19"/>
      <c r="J149" s="19"/>
      <c r="K149" s="125">
        <f t="shared" si="8"/>
        <v>0</v>
      </c>
      <c r="L149" s="18"/>
      <c r="M149" s="17"/>
      <c r="N149" s="18"/>
      <c r="O149" s="17"/>
      <c r="P149" s="130">
        <f t="shared" si="9"/>
        <v>0</v>
      </c>
      <c r="Q149" s="130">
        <f t="shared" si="10"/>
        <v>0</v>
      </c>
      <c r="R149" s="131">
        <f t="shared" si="11"/>
        <v>0</v>
      </c>
    </row>
    <row r="150" spans="1:18" ht="13" x14ac:dyDescent="0.3">
      <c r="A150" s="53"/>
      <c r="B150" s="54"/>
      <c r="C150" s="55"/>
      <c r="D150" s="56"/>
      <c r="E150" s="56"/>
      <c r="F150" s="57"/>
      <c r="G150" s="20"/>
      <c r="H150" s="19"/>
      <c r="I150" s="19"/>
      <c r="J150" s="19"/>
      <c r="K150" s="125">
        <f t="shared" si="8"/>
        <v>0</v>
      </c>
      <c r="L150" s="18"/>
      <c r="M150" s="17"/>
      <c r="N150" s="18"/>
      <c r="O150" s="17"/>
      <c r="P150" s="130">
        <f t="shared" si="9"/>
        <v>0</v>
      </c>
      <c r="Q150" s="130">
        <f t="shared" si="10"/>
        <v>0</v>
      </c>
      <c r="R150" s="131">
        <f t="shared" si="11"/>
        <v>0</v>
      </c>
    </row>
    <row r="151" spans="1:18" ht="13" x14ac:dyDescent="0.3">
      <c r="A151" s="53"/>
      <c r="B151" s="54"/>
      <c r="C151" s="55"/>
      <c r="D151" s="56"/>
      <c r="E151" s="56"/>
      <c r="F151" s="57"/>
      <c r="G151" s="20"/>
      <c r="H151" s="19"/>
      <c r="I151" s="19"/>
      <c r="J151" s="19"/>
      <c r="K151" s="125">
        <f t="shared" si="8"/>
        <v>0</v>
      </c>
      <c r="L151" s="18"/>
      <c r="M151" s="17"/>
      <c r="N151" s="18"/>
      <c r="O151" s="17"/>
      <c r="P151" s="130">
        <f t="shared" si="9"/>
        <v>0</v>
      </c>
      <c r="Q151" s="130">
        <f t="shared" si="10"/>
        <v>0</v>
      </c>
      <c r="R151" s="131">
        <f t="shared" si="11"/>
        <v>0</v>
      </c>
    </row>
    <row r="152" spans="1:18" ht="13" x14ac:dyDescent="0.3">
      <c r="A152" s="53"/>
      <c r="B152" s="54"/>
      <c r="C152" s="55"/>
      <c r="D152" s="56"/>
      <c r="E152" s="56"/>
      <c r="F152" s="57"/>
      <c r="G152" s="20"/>
      <c r="H152" s="19"/>
      <c r="I152" s="19"/>
      <c r="J152" s="19"/>
      <c r="K152" s="125">
        <f t="shared" si="8"/>
        <v>0</v>
      </c>
      <c r="L152" s="18"/>
      <c r="M152" s="17"/>
      <c r="N152" s="18"/>
      <c r="O152" s="17"/>
      <c r="P152" s="130">
        <f t="shared" si="9"/>
        <v>0</v>
      </c>
      <c r="Q152" s="130">
        <f t="shared" si="10"/>
        <v>0</v>
      </c>
      <c r="R152" s="131">
        <f t="shared" si="11"/>
        <v>0</v>
      </c>
    </row>
    <row r="153" spans="1:18" ht="13" x14ac:dyDescent="0.3">
      <c r="A153" s="53"/>
      <c r="B153" s="54"/>
      <c r="C153" s="55"/>
      <c r="D153" s="56"/>
      <c r="E153" s="56"/>
      <c r="F153" s="57"/>
      <c r="G153" s="20"/>
      <c r="H153" s="19"/>
      <c r="I153" s="19"/>
      <c r="J153" s="19"/>
      <c r="K153" s="125">
        <f t="shared" si="8"/>
        <v>0</v>
      </c>
      <c r="L153" s="18"/>
      <c r="M153" s="17"/>
      <c r="N153" s="18"/>
      <c r="O153" s="17"/>
      <c r="P153" s="130">
        <f t="shared" si="9"/>
        <v>0</v>
      </c>
      <c r="Q153" s="130">
        <f t="shared" si="10"/>
        <v>0</v>
      </c>
      <c r="R153" s="131">
        <f t="shared" si="11"/>
        <v>0</v>
      </c>
    </row>
    <row r="154" spans="1:18" ht="13" x14ac:dyDescent="0.3">
      <c r="A154" s="53"/>
      <c r="B154" s="54"/>
      <c r="C154" s="55"/>
      <c r="D154" s="56"/>
      <c r="E154" s="56"/>
      <c r="F154" s="57"/>
      <c r="G154" s="20"/>
      <c r="H154" s="19"/>
      <c r="I154" s="19"/>
      <c r="J154" s="19"/>
      <c r="K154" s="125">
        <f t="shared" si="8"/>
        <v>0</v>
      </c>
      <c r="L154" s="18"/>
      <c r="M154" s="17"/>
      <c r="N154" s="18"/>
      <c r="O154" s="17"/>
      <c r="P154" s="130">
        <f t="shared" si="9"/>
        <v>0</v>
      </c>
      <c r="Q154" s="130">
        <f t="shared" si="10"/>
        <v>0</v>
      </c>
      <c r="R154" s="131">
        <f t="shared" si="11"/>
        <v>0</v>
      </c>
    </row>
    <row r="155" spans="1:18" ht="13" x14ac:dyDescent="0.3">
      <c r="A155" s="53"/>
      <c r="B155" s="54"/>
      <c r="C155" s="55"/>
      <c r="D155" s="56"/>
      <c r="E155" s="56"/>
      <c r="F155" s="57"/>
      <c r="G155" s="20"/>
      <c r="H155" s="19"/>
      <c r="I155" s="19"/>
      <c r="J155" s="19"/>
      <c r="K155" s="125">
        <f t="shared" si="8"/>
        <v>0</v>
      </c>
      <c r="L155" s="18"/>
      <c r="M155" s="17"/>
      <c r="N155" s="18"/>
      <c r="O155" s="17"/>
      <c r="P155" s="130">
        <f t="shared" si="9"/>
        <v>0</v>
      </c>
      <c r="Q155" s="130">
        <f t="shared" si="10"/>
        <v>0</v>
      </c>
      <c r="R155" s="131">
        <f t="shared" si="11"/>
        <v>0</v>
      </c>
    </row>
    <row r="156" spans="1:18" ht="13" x14ac:dyDescent="0.3">
      <c r="A156" s="53"/>
      <c r="B156" s="54"/>
      <c r="C156" s="55"/>
      <c r="D156" s="56"/>
      <c r="E156" s="56"/>
      <c r="F156" s="57"/>
      <c r="G156" s="20"/>
      <c r="H156" s="19"/>
      <c r="I156" s="19"/>
      <c r="J156" s="19"/>
      <c r="K156" s="125">
        <f t="shared" si="8"/>
        <v>0</v>
      </c>
      <c r="L156" s="18"/>
      <c r="M156" s="17"/>
      <c r="N156" s="18"/>
      <c r="O156" s="17"/>
      <c r="P156" s="130">
        <f t="shared" si="9"/>
        <v>0</v>
      </c>
      <c r="Q156" s="130">
        <f t="shared" si="10"/>
        <v>0</v>
      </c>
      <c r="R156" s="131">
        <f t="shared" si="11"/>
        <v>0</v>
      </c>
    </row>
    <row r="157" spans="1:18" ht="13" x14ac:dyDescent="0.3">
      <c r="A157" s="53"/>
      <c r="B157" s="54"/>
      <c r="C157" s="55"/>
      <c r="D157" s="56"/>
      <c r="E157" s="56"/>
      <c r="F157" s="57"/>
      <c r="G157" s="20"/>
      <c r="H157" s="19"/>
      <c r="I157" s="19"/>
      <c r="J157" s="19"/>
      <c r="K157" s="125">
        <f t="shared" si="8"/>
        <v>0</v>
      </c>
      <c r="L157" s="18"/>
      <c r="M157" s="17"/>
      <c r="N157" s="18"/>
      <c r="O157" s="17"/>
      <c r="P157" s="130">
        <f t="shared" si="9"/>
        <v>0</v>
      </c>
      <c r="Q157" s="130">
        <f t="shared" si="10"/>
        <v>0</v>
      </c>
      <c r="R157" s="131">
        <f t="shared" si="11"/>
        <v>0</v>
      </c>
    </row>
    <row r="158" spans="1:18" ht="13" x14ac:dyDescent="0.3">
      <c r="A158" s="53"/>
      <c r="B158" s="54"/>
      <c r="C158" s="55"/>
      <c r="D158" s="56"/>
      <c r="E158" s="56"/>
      <c r="F158" s="57"/>
      <c r="G158" s="20"/>
      <c r="H158" s="19"/>
      <c r="I158" s="19"/>
      <c r="J158" s="19"/>
      <c r="K158" s="125">
        <f t="shared" si="8"/>
        <v>0</v>
      </c>
      <c r="L158" s="18"/>
      <c r="M158" s="17"/>
      <c r="N158" s="18"/>
      <c r="O158" s="17"/>
      <c r="P158" s="130">
        <f t="shared" si="9"/>
        <v>0</v>
      </c>
      <c r="Q158" s="130">
        <f t="shared" si="10"/>
        <v>0</v>
      </c>
      <c r="R158" s="131">
        <f t="shared" si="11"/>
        <v>0</v>
      </c>
    </row>
    <row r="159" spans="1:18" ht="13" x14ac:dyDescent="0.3">
      <c r="A159" s="53"/>
      <c r="B159" s="54"/>
      <c r="C159" s="55"/>
      <c r="D159" s="56"/>
      <c r="E159" s="56"/>
      <c r="F159" s="57"/>
      <c r="G159" s="20"/>
      <c r="H159" s="19"/>
      <c r="I159" s="19"/>
      <c r="J159" s="19"/>
      <c r="K159" s="125">
        <f t="shared" si="8"/>
        <v>0</v>
      </c>
      <c r="L159" s="18"/>
      <c r="M159" s="17"/>
      <c r="N159" s="18"/>
      <c r="O159" s="17"/>
      <c r="P159" s="130">
        <f t="shared" si="9"/>
        <v>0</v>
      </c>
      <c r="Q159" s="130">
        <f t="shared" si="10"/>
        <v>0</v>
      </c>
      <c r="R159" s="131">
        <f t="shared" si="11"/>
        <v>0</v>
      </c>
    </row>
    <row r="160" spans="1:18" ht="13" x14ac:dyDescent="0.3">
      <c r="A160" s="53"/>
      <c r="B160" s="54"/>
      <c r="C160" s="55"/>
      <c r="D160" s="56"/>
      <c r="E160" s="56"/>
      <c r="F160" s="57"/>
      <c r="G160" s="20"/>
      <c r="H160" s="19"/>
      <c r="I160" s="19"/>
      <c r="J160" s="19"/>
      <c r="K160" s="125">
        <f t="shared" si="8"/>
        <v>0</v>
      </c>
      <c r="L160" s="18"/>
      <c r="M160" s="17"/>
      <c r="N160" s="18"/>
      <c r="O160" s="17"/>
      <c r="P160" s="130">
        <f t="shared" si="9"/>
        <v>0</v>
      </c>
      <c r="Q160" s="130">
        <f t="shared" si="10"/>
        <v>0</v>
      </c>
      <c r="R160" s="131">
        <f t="shared" si="11"/>
        <v>0</v>
      </c>
    </row>
    <row r="161" spans="1:18" ht="13" x14ac:dyDescent="0.3">
      <c r="A161" s="53"/>
      <c r="B161" s="54"/>
      <c r="C161" s="55"/>
      <c r="D161" s="56"/>
      <c r="E161" s="56"/>
      <c r="F161" s="57"/>
      <c r="G161" s="20"/>
      <c r="H161" s="19"/>
      <c r="I161" s="19"/>
      <c r="J161" s="19"/>
      <c r="K161" s="125">
        <f t="shared" si="8"/>
        <v>0</v>
      </c>
      <c r="L161" s="18"/>
      <c r="M161" s="17"/>
      <c r="N161" s="18"/>
      <c r="O161" s="17"/>
      <c r="P161" s="130">
        <f t="shared" si="9"/>
        <v>0</v>
      </c>
      <c r="Q161" s="130">
        <f t="shared" si="10"/>
        <v>0</v>
      </c>
      <c r="R161" s="131">
        <f t="shared" si="11"/>
        <v>0</v>
      </c>
    </row>
    <row r="162" spans="1:18" ht="13" x14ac:dyDescent="0.3">
      <c r="A162" s="53"/>
      <c r="B162" s="54"/>
      <c r="C162" s="55"/>
      <c r="D162" s="56"/>
      <c r="E162" s="56"/>
      <c r="F162" s="57"/>
      <c r="G162" s="20"/>
      <c r="H162" s="19"/>
      <c r="I162" s="19"/>
      <c r="J162" s="19"/>
      <c r="K162" s="125">
        <f t="shared" si="8"/>
        <v>0</v>
      </c>
      <c r="L162" s="18"/>
      <c r="M162" s="17"/>
      <c r="N162" s="18"/>
      <c r="O162" s="17"/>
      <c r="P162" s="130">
        <f t="shared" si="9"/>
        <v>0</v>
      </c>
      <c r="Q162" s="130">
        <f t="shared" si="10"/>
        <v>0</v>
      </c>
      <c r="R162" s="131">
        <f t="shared" si="11"/>
        <v>0</v>
      </c>
    </row>
    <row r="163" spans="1:18" ht="13" x14ac:dyDescent="0.3">
      <c r="A163" s="53"/>
      <c r="B163" s="54"/>
      <c r="C163" s="55"/>
      <c r="D163" s="56"/>
      <c r="E163" s="56"/>
      <c r="F163" s="57"/>
      <c r="G163" s="20"/>
      <c r="H163" s="19"/>
      <c r="I163" s="19"/>
      <c r="J163" s="19"/>
      <c r="K163" s="125">
        <f t="shared" si="8"/>
        <v>0</v>
      </c>
      <c r="L163" s="18"/>
      <c r="M163" s="17"/>
      <c r="N163" s="18"/>
      <c r="O163" s="17"/>
      <c r="P163" s="130">
        <f t="shared" si="9"/>
        <v>0</v>
      </c>
      <c r="Q163" s="130">
        <f t="shared" si="10"/>
        <v>0</v>
      </c>
      <c r="R163" s="131">
        <f t="shared" si="11"/>
        <v>0</v>
      </c>
    </row>
    <row r="164" spans="1:18" ht="13" x14ac:dyDescent="0.3">
      <c r="A164" s="53"/>
      <c r="B164" s="54"/>
      <c r="C164" s="55"/>
      <c r="D164" s="56"/>
      <c r="E164" s="56"/>
      <c r="F164" s="57"/>
      <c r="G164" s="20"/>
      <c r="H164" s="19"/>
      <c r="I164" s="19"/>
      <c r="J164" s="19"/>
      <c r="K164" s="125">
        <f t="shared" si="8"/>
        <v>0</v>
      </c>
      <c r="L164" s="18"/>
      <c r="M164" s="17"/>
      <c r="N164" s="18"/>
      <c r="O164" s="17"/>
      <c r="P164" s="130">
        <f t="shared" si="9"/>
        <v>0</v>
      </c>
      <c r="Q164" s="130">
        <f t="shared" si="10"/>
        <v>0</v>
      </c>
      <c r="R164" s="131">
        <f t="shared" si="11"/>
        <v>0</v>
      </c>
    </row>
    <row r="165" spans="1:18" ht="13" x14ac:dyDescent="0.3">
      <c r="A165" s="53"/>
      <c r="B165" s="54"/>
      <c r="C165" s="55"/>
      <c r="D165" s="56"/>
      <c r="E165" s="56"/>
      <c r="F165" s="57"/>
      <c r="G165" s="20"/>
      <c r="H165" s="19"/>
      <c r="I165" s="19"/>
      <c r="J165" s="19"/>
      <c r="K165" s="125">
        <f t="shared" si="8"/>
        <v>0</v>
      </c>
      <c r="L165" s="18"/>
      <c r="M165" s="17"/>
      <c r="N165" s="18"/>
      <c r="O165" s="17"/>
      <c r="P165" s="130">
        <f t="shared" si="9"/>
        <v>0</v>
      </c>
      <c r="Q165" s="130">
        <f t="shared" si="10"/>
        <v>0</v>
      </c>
      <c r="R165" s="131">
        <f t="shared" si="11"/>
        <v>0</v>
      </c>
    </row>
    <row r="166" spans="1:18" ht="13" x14ac:dyDescent="0.3">
      <c r="A166" s="53"/>
      <c r="B166" s="54"/>
      <c r="C166" s="55"/>
      <c r="D166" s="56"/>
      <c r="E166" s="56"/>
      <c r="F166" s="57"/>
      <c r="G166" s="20"/>
      <c r="H166" s="19"/>
      <c r="I166" s="19"/>
      <c r="J166" s="19"/>
      <c r="K166" s="125">
        <f t="shared" si="8"/>
        <v>0</v>
      </c>
      <c r="L166" s="18"/>
      <c r="M166" s="17"/>
      <c r="N166" s="18"/>
      <c r="O166" s="17"/>
      <c r="P166" s="130">
        <f t="shared" si="9"/>
        <v>0</v>
      </c>
      <c r="Q166" s="130">
        <f t="shared" si="10"/>
        <v>0</v>
      </c>
      <c r="R166" s="131">
        <f t="shared" si="11"/>
        <v>0</v>
      </c>
    </row>
    <row r="167" spans="1:18" ht="13" x14ac:dyDescent="0.3">
      <c r="A167" s="53"/>
      <c r="B167" s="54"/>
      <c r="C167" s="55"/>
      <c r="D167" s="56"/>
      <c r="E167" s="56"/>
      <c r="F167" s="57"/>
      <c r="G167" s="20"/>
      <c r="H167" s="19"/>
      <c r="I167" s="19"/>
      <c r="J167" s="19"/>
      <c r="K167" s="125">
        <f t="shared" si="8"/>
        <v>0</v>
      </c>
      <c r="L167" s="18"/>
      <c r="M167" s="17"/>
      <c r="N167" s="18"/>
      <c r="O167" s="17"/>
      <c r="P167" s="130">
        <f t="shared" si="9"/>
        <v>0</v>
      </c>
      <c r="Q167" s="130">
        <f t="shared" si="10"/>
        <v>0</v>
      </c>
      <c r="R167" s="131">
        <f t="shared" si="11"/>
        <v>0</v>
      </c>
    </row>
    <row r="168" spans="1:18" ht="13" x14ac:dyDescent="0.3">
      <c r="A168" s="53"/>
      <c r="B168" s="54"/>
      <c r="C168" s="55"/>
      <c r="D168" s="56"/>
      <c r="E168" s="56"/>
      <c r="F168" s="57"/>
      <c r="G168" s="20"/>
      <c r="H168" s="19"/>
      <c r="I168" s="19"/>
      <c r="J168" s="19"/>
      <c r="K168" s="125">
        <f t="shared" si="8"/>
        <v>0</v>
      </c>
      <c r="L168" s="18"/>
      <c r="M168" s="17"/>
      <c r="N168" s="18"/>
      <c r="O168" s="17"/>
      <c r="P168" s="130">
        <f t="shared" si="9"/>
        <v>0</v>
      </c>
      <c r="Q168" s="130">
        <f t="shared" si="10"/>
        <v>0</v>
      </c>
      <c r="R168" s="131">
        <f t="shared" si="11"/>
        <v>0</v>
      </c>
    </row>
    <row r="169" spans="1:18" ht="13" x14ac:dyDescent="0.3">
      <c r="A169" s="53"/>
      <c r="B169" s="54"/>
      <c r="C169" s="55"/>
      <c r="D169" s="56"/>
      <c r="E169" s="56"/>
      <c r="F169" s="57"/>
      <c r="G169" s="20"/>
      <c r="H169" s="19"/>
      <c r="I169" s="19"/>
      <c r="J169" s="19"/>
      <c r="K169" s="125">
        <f t="shared" si="8"/>
        <v>0</v>
      </c>
      <c r="L169" s="18"/>
      <c r="M169" s="17"/>
      <c r="N169" s="18"/>
      <c r="O169" s="17"/>
      <c r="P169" s="130">
        <f t="shared" si="9"/>
        <v>0</v>
      </c>
      <c r="Q169" s="130">
        <f t="shared" si="10"/>
        <v>0</v>
      </c>
      <c r="R169" s="131">
        <f t="shared" si="11"/>
        <v>0</v>
      </c>
    </row>
    <row r="170" spans="1:18" ht="13" x14ac:dyDescent="0.3">
      <c r="A170" s="53"/>
      <c r="B170" s="54"/>
      <c r="C170" s="55"/>
      <c r="D170" s="56"/>
      <c r="E170" s="56"/>
      <c r="F170" s="57"/>
      <c r="G170" s="20"/>
      <c r="H170" s="19"/>
      <c r="I170" s="19"/>
      <c r="J170" s="19"/>
      <c r="K170" s="125">
        <f t="shared" si="8"/>
        <v>0</v>
      </c>
      <c r="L170" s="18"/>
      <c r="M170" s="17"/>
      <c r="N170" s="18"/>
      <c r="O170" s="17"/>
      <c r="P170" s="130">
        <f t="shared" si="9"/>
        <v>0</v>
      </c>
      <c r="Q170" s="130">
        <f t="shared" si="10"/>
        <v>0</v>
      </c>
      <c r="R170" s="131">
        <f t="shared" si="11"/>
        <v>0</v>
      </c>
    </row>
    <row r="171" spans="1:18" ht="13" x14ac:dyDescent="0.3">
      <c r="A171" s="53"/>
      <c r="B171" s="54"/>
      <c r="C171" s="55"/>
      <c r="D171" s="56"/>
      <c r="E171" s="56"/>
      <c r="F171" s="57"/>
      <c r="G171" s="20"/>
      <c r="H171" s="19"/>
      <c r="I171" s="19"/>
      <c r="J171" s="19"/>
      <c r="K171" s="125">
        <f t="shared" si="8"/>
        <v>0</v>
      </c>
      <c r="L171" s="18"/>
      <c r="M171" s="17"/>
      <c r="N171" s="18"/>
      <c r="O171" s="17"/>
      <c r="P171" s="130">
        <f t="shared" si="9"/>
        <v>0</v>
      </c>
      <c r="Q171" s="130">
        <f t="shared" si="10"/>
        <v>0</v>
      </c>
      <c r="R171" s="131">
        <f t="shared" si="11"/>
        <v>0</v>
      </c>
    </row>
    <row r="172" spans="1:18" ht="13" x14ac:dyDescent="0.3">
      <c r="A172" s="53"/>
      <c r="B172" s="54"/>
      <c r="C172" s="55"/>
      <c r="D172" s="56"/>
      <c r="E172" s="56"/>
      <c r="F172" s="57"/>
      <c r="G172" s="20"/>
      <c r="H172" s="19"/>
      <c r="I172" s="19"/>
      <c r="J172" s="19"/>
      <c r="K172" s="125">
        <f t="shared" si="8"/>
        <v>0</v>
      </c>
      <c r="L172" s="18"/>
      <c r="M172" s="17"/>
      <c r="N172" s="18"/>
      <c r="O172" s="17"/>
      <c r="P172" s="130">
        <f t="shared" si="9"/>
        <v>0</v>
      </c>
      <c r="Q172" s="130">
        <f t="shared" si="10"/>
        <v>0</v>
      </c>
      <c r="R172" s="131">
        <f t="shared" si="11"/>
        <v>0</v>
      </c>
    </row>
    <row r="173" spans="1:18" ht="13" x14ac:dyDescent="0.3">
      <c r="A173" s="53"/>
      <c r="B173" s="54"/>
      <c r="C173" s="55"/>
      <c r="D173" s="56"/>
      <c r="E173" s="56"/>
      <c r="F173" s="57"/>
      <c r="G173" s="20"/>
      <c r="H173" s="19"/>
      <c r="I173" s="19"/>
      <c r="J173" s="19"/>
      <c r="K173" s="125">
        <f t="shared" si="8"/>
        <v>0</v>
      </c>
      <c r="L173" s="18"/>
      <c r="M173" s="17"/>
      <c r="N173" s="18"/>
      <c r="O173" s="17"/>
      <c r="P173" s="130">
        <f t="shared" si="9"/>
        <v>0</v>
      </c>
      <c r="Q173" s="130">
        <f t="shared" si="10"/>
        <v>0</v>
      </c>
      <c r="R173" s="131">
        <f t="shared" si="11"/>
        <v>0</v>
      </c>
    </row>
    <row r="174" spans="1:18" ht="13" x14ac:dyDescent="0.3">
      <c r="A174" s="53"/>
      <c r="B174" s="54"/>
      <c r="C174" s="55"/>
      <c r="D174" s="56"/>
      <c r="E174" s="56"/>
      <c r="F174" s="57"/>
      <c r="G174" s="20"/>
      <c r="H174" s="19"/>
      <c r="I174" s="19"/>
      <c r="J174" s="19"/>
      <c r="K174" s="125">
        <f t="shared" si="8"/>
        <v>0</v>
      </c>
      <c r="L174" s="18"/>
      <c r="M174" s="17"/>
      <c r="N174" s="18"/>
      <c r="O174" s="17"/>
      <c r="P174" s="130">
        <f t="shared" si="9"/>
        <v>0</v>
      </c>
      <c r="Q174" s="130">
        <f t="shared" si="10"/>
        <v>0</v>
      </c>
      <c r="R174" s="131">
        <f t="shared" si="11"/>
        <v>0</v>
      </c>
    </row>
    <row r="175" spans="1:18" ht="13" x14ac:dyDescent="0.3">
      <c r="A175" s="53"/>
      <c r="B175" s="54"/>
      <c r="C175" s="55"/>
      <c r="D175" s="56"/>
      <c r="E175" s="56"/>
      <c r="F175" s="57"/>
      <c r="G175" s="20"/>
      <c r="H175" s="19"/>
      <c r="I175" s="19"/>
      <c r="J175" s="19"/>
      <c r="K175" s="125">
        <f t="shared" si="8"/>
        <v>0</v>
      </c>
      <c r="L175" s="18"/>
      <c r="M175" s="17"/>
      <c r="N175" s="18"/>
      <c r="O175" s="17"/>
      <c r="P175" s="130">
        <f t="shared" si="9"/>
        <v>0</v>
      </c>
      <c r="Q175" s="130">
        <f t="shared" si="10"/>
        <v>0</v>
      </c>
      <c r="R175" s="131">
        <f t="shared" si="11"/>
        <v>0</v>
      </c>
    </row>
    <row r="176" spans="1:18" ht="13" x14ac:dyDescent="0.3">
      <c r="A176" s="53"/>
      <c r="B176" s="54"/>
      <c r="C176" s="55"/>
      <c r="D176" s="56"/>
      <c r="E176" s="56"/>
      <c r="F176" s="57"/>
      <c r="G176" s="20"/>
      <c r="H176" s="19"/>
      <c r="I176" s="19"/>
      <c r="J176" s="19"/>
      <c r="K176" s="125">
        <f t="shared" si="8"/>
        <v>0</v>
      </c>
      <c r="L176" s="18"/>
      <c r="M176" s="17"/>
      <c r="N176" s="18"/>
      <c r="O176" s="17"/>
      <c r="P176" s="130">
        <f t="shared" si="9"/>
        <v>0</v>
      </c>
      <c r="Q176" s="130">
        <f t="shared" si="10"/>
        <v>0</v>
      </c>
      <c r="R176" s="131">
        <f t="shared" si="11"/>
        <v>0</v>
      </c>
    </row>
    <row r="177" spans="1:18" ht="13" x14ac:dyDescent="0.3">
      <c r="A177" s="53"/>
      <c r="B177" s="54"/>
      <c r="C177" s="55"/>
      <c r="D177" s="56"/>
      <c r="E177" s="56"/>
      <c r="F177" s="57"/>
      <c r="G177" s="20"/>
      <c r="H177" s="19"/>
      <c r="I177" s="19"/>
      <c r="J177" s="19"/>
      <c r="K177" s="125">
        <f t="shared" si="8"/>
        <v>0</v>
      </c>
      <c r="L177" s="18"/>
      <c r="M177" s="17"/>
      <c r="N177" s="18"/>
      <c r="O177" s="17"/>
      <c r="P177" s="130">
        <f t="shared" si="9"/>
        <v>0</v>
      </c>
      <c r="Q177" s="130">
        <f t="shared" si="10"/>
        <v>0</v>
      </c>
      <c r="R177" s="131">
        <f t="shared" si="11"/>
        <v>0</v>
      </c>
    </row>
    <row r="178" spans="1:18" ht="13" x14ac:dyDescent="0.3">
      <c r="A178" s="53"/>
      <c r="B178" s="54"/>
      <c r="C178" s="55"/>
      <c r="D178" s="56"/>
      <c r="E178" s="56"/>
      <c r="F178" s="57"/>
      <c r="G178" s="20"/>
      <c r="H178" s="19"/>
      <c r="I178" s="19"/>
      <c r="J178" s="19"/>
      <c r="K178" s="125">
        <f t="shared" si="8"/>
        <v>0</v>
      </c>
      <c r="L178" s="18"/>
      <c r="M178" s="17"/>
      <c r="N178" s="18"/>
      <c r="O178" s="17"/>
      <c r="P178" s="130">
        <f t="shared" si="9"/>
        <v>0</v>
      </c>
      <c r="Q178" s="130">
        <f t="shared" si="10"/>
        <v>0</v>
      </c>
      <c r="R178" s="131">
        <f t="shared" si="11"/>
        <v>0</v>
      </c>
    </row>
    <row r="179" spans="1:18" ht="13" x14ac:dyDescent="0.3">
      <c r="A179" s="53"/>
      <c r="B179" s="54"/>
      <c r="C179" s="55"/>
      <c r="D179" s="56"/>
      <c r="E179" s="56"/>
      <c r="F179" s="57"/>
      <c r="G179" s="20"/>
      <c r="H179" s="19"/>
      <c r="I179" s="19"/>
      <c r="J179" s="19"/>
      <c r="K179" s="125">
        <f t="shared" ref="K179:K242" si="12">H179-I179-J179</f>
        <v>0</v>
      </c>
      <c r="L179" s="18"/>
      <c r="M179" s="17"/>
      <c r="N179" s="18"/>
      <c r="O179" s="17"/>
      <c r="P179" s="130">
        <f t="shared" si="9"/>
        <v>0</v>
      </c>
      <c r="Q179" s="130">
        <f t="shared" si="10"/>
        <v>0</v>
      </c>
      <c r="R179" s="131">
        <f t="shared" si="11"/>
        <v>0</v>
      </c>
    </row>
    <row r="180" spans="1:18" ht="13" x14ac:dyDescent="0.3">
      <c r="A180" s="53"/>
      <c r="B180" s="54"/>
      <c r="C180" s="55"/>
      <c r="D180" s="56"/>
      <c r="E180" s="56"/>
      <c r="F180" s="57"/>
      <c r="G180" s="20"/>
      <c r="H180" s="19"/>
      <c r="I180" s="19"/>
      <c r="J180" s="19"/>
      <c r="K180" s="125">
        <f t="shared" si="12"/>
        <v>0</v>
      </c>
      <c r="L180" s="18"/>
      <c r="M180" s="17"/>
      <c r="N180" s="18"/>
      <c r="O180" s="17"/>
      <c r="P180" s="130">
        <f t="shared" si="9"/>
        <v>0</v>
      </c>
      <c r="Q180" s="130">
        <f t="shared" si="10"/>
        <v>0</v>
      </c>
      <c r="R180" s="131">
        <f t="shared" si="11"/>
        <v>0</v>
      </c>
    </row>
    <row r="181" spans="1:18" ht="13" x14ac:dyDescent="0.3">
      <c r="A181" s="53"/>
      <c r="B181" s="54"/>
      <c r="C181" s="55"/>
      <c r="D181" s="56"/>
      <c r="E181" s="56"/>
      <c r="F181" s="57"/>
      <c r="G181" s="20"/>
      <c r="H181" s="19"/>
      <c r="I181" s="19"/>
      <c r="J181" s="19"/>
      <c r="K181" s="125">
        <f t="shared" si="12"/>
        <v>0</v>
      </c>
      <c r="L181" s="18"/>
      <c r="M181" s="17"/>
      <c r="N181" s="18"/>
      <c r="O181" s="17"/>
      <c r="P181" s="130">
        <f t="shared" si="9"/>
        <v>0</v>
      </c>
      <c r="Q181" s="130">
        <f t="shared" si="10"/>
        <v>0</v>
      </c>
      <c r="R181" s="131">
        <f t="shared" si="11"/>
        <v>0</v>
      </c>
    </row>
    <row r="182" spans="1:18" ht="13" x14ac:dyDescent="0.3">
      <c r="A182" s="53"/>
      <c r="B182" s="54"/>
      <c r="C182" s="55"/>
      <c r="D182" s="56"/>
      <c r="E182" s="56"/>
      <c r="F182" s="57"/>
      <c r="G182" s="20"/>
      <c r="H182" s="19"/>
      <c r="I182" s="19"/>
      <c r="J182" s="19"/>
      <c r="K182" s="125">
        <f t="shared" si="12"/>
        <v>0</v>
      </c>
      <c r="L182" s="18"/>
      <c r="M182" s="17"/>
      <c r="N182" s="18"/>
      <c r="O182" s="17"/>
      <c r="P182" s="130">
        <f t="shared" si="9"/>
        <v>0</v>
      </c>
      <c r="Q182" s="130">
        <f t="shared" si="10"/>
        <v>0</v>
      </c>
      <c r="R182" s="131">
        <f t="shared" si="11"/>
        <v>0</v>
      </c>
    </row>
    <row r="183" spans="1:18" ht="13" x14ac:dyDescent="0.3">
      <c r="A183" s="53"/>
      <c r="B183" s="54"/>
      <c r="C183" s="55"/>
      <c r="D183" s="56"/>
      <c r="E183" s="56"/>
      <c r="F183" s="57"/>
      <c r="G183" s="20"/>
      <c r="H183" s="19"/>
      <c r="I183" s="19"/>
      <c r="J183" s="19"/>
      <c r="K183" s="125">
        <f t="shared" si="12"/>
        <v>0</v>
      </c>
      <c r="L183" s="18"/>
      <c r="M183" s="17"/>
      <c r="N183" s="18"/>
      <c r="O183" s="17"/>
      <c r="P183" s="130">
        <f t="shared" si="9"/>
        <v>0</v>
      </c>
      <c r="Q183" s="130">
        <f t="shared" si="10"/>
        <v>0</v>
      </c>
      <c r="R183" s="131">
        <f t="shared" si="11"/>
        <v>0</v>
      </c>
    </row>
    <row r="184" spans="1:18" ht="13" x14ac:dyDescent="0.3">
      <c r="A184" s="53"/>
      <c r="B184" s="54"/>
      <c r="C184" s="55"/>
      <c r="D184" s="56"/>
      <c r="E184" s="56"/>
      <c r="F184" s="57"/>
      <c r="G184" s="20"/>
      <c r="H184" s="19"/>
      <c r="I184" s="19"/>
      <c r="J184" s="19"/>
      <c r="K184" s="125">
        <f t="shared" si="12"/>
        <v>0</v>
      </c>
      <c r="L184" s="18"/>
      <c r="M184" s="17"/>
      <c r="N184" s="18"/>
      <c r="O184" s="17"/>
      <c r="P184" s="130">
        <f t="shared" si="9"/>
        <v>0</v>
      </c>
      <c r="Q184" s="130">
        <f t="shared" si="10"/>
        <v>0</v>
      </c>
      <c r="R184" s="131">
        <f t="shared" si="11"/>
        <v>0</v>
      </c>
    </row>
    <row r="185" spans="1:18" ht="13" x14ac:dyDescent="0.3">
      <c r="A185" s="53"/>
      <c r="B185" s="54"/>
      <c r="C185" s="55"/>
      <c r="D185" s="56"/>
      <c r="E185" s="56"/>
      <c r="F185" s="57"/>
      <c r="G185" s="20"/>
      <c r="H185" s="19"/>
      <c r="I185" s="19"/>
      <c r="J185" s="19"/>
      <c r="K185" s="125">
        <f t="shared" si="12"/>
        <v>0</v>
      </c>
      <c r="L185" s="18"/>
      <c r="M185" s="17"/>
      <c r="N185" s="18"/>
      <c r="O185" s="17"/>
      <c r="P185" s="130">
        <f t="shared" si="9"/>
        <v>0</v>
      </c>
      <c r="Q185" s="130">
        <f t="shared" si="10"/>
        <v>0</v>
      </c>
      <c r="R185" s="131">
        <f t="shared" si="11"/>
        <v>0</v>
      </c>
    </row>
    <row r="186" spans="1:18" ht="13" x14ac:dyDescent="0.3">
      <c r="A186" s="53"/>
      <c r="B186" s="54"/>
      <c r="C186" s="55"/>
      <c r="D186" s="56"/>
      <c r="E186" s="56"/>
      <c r="F186" s="57"/>
      <c r="G186" s="20"/>
      <c r="H186" s="19"/>
      <c r="I186" s="19"/>
      <c r="J186" s="19"/>
      <c r="K186" s="125">
        <f t="shared" si="12"/>
        <v>0</v>
      </c>
      <c r="L186" s="18"/>
      <c r="M186" s="17"/>
      <c r="N186" s="18"/>
      <c r="O186" s="17"/>
      <c r="P186" s="130">
        <f t="shared" si="9"/>
        <v>0</v>
      </c>
      <c r="Q186" s="130">
        <f t="shared" si="10"/>
        <v>0</v>
      </c>
      <c r="R186" s="131">
        <f t="shared" si="11"/>
        <v>0</v>
      </c>
    </row>
    <row r="187" spans="1:18" ht="13" x14ac:dyDescent="0.3">
      <c r="A187" s="53"/>
      <c r="B187" s="54"/>
      <c r="C187" s="55"/>
      <c r="D187" s="56"/>
      <c r="E187" s="56"/>
      <c r="F187" s="57"/>
      <c r="G187" s="20"/>
      <c r="H187" s="19"/>
      <c r="I187" s="19"/>
      <c r="J187" s="19"/>
      <c r="K187" s="125">
        <f t="shared" si="12"/>
        <v>0</v>
      </c>
      <c r="L187" s="18"/>
      <c r="M187" s="17"/>
      <c r="N187" s="18"/>
      <c r="O187" s="17"/>
      <c r="P187" s="130">
        <f t="shared" si="9"/>
        <v>0</v>
      </c>
      <c r="Q187" s="130">
        <f t="shared" si="10"/>
        <v>0</v>
      </c>
      <c r="R187" s="131">
        <f t="shared" si="11"/>
        <v>0</v>
      </c>
    </row>
    <row r="188" spans="1:18" ht="13" x14ac:dyDescent="0.3">
      <c r="A188" s="53"/>
      <c r="B188" s="54"/>
      <c r="C188" s="55"/>
      <c r="D188" s="56"/>
      <c r="E188" s="56"/>
      <c r="F188" s="57"/>
      <c r="G188" s="20"/>
      <c r="H188" s="19"/>
      <c r="I188" s="19"/>
      <c r="J188" s="19"/>
      <c r="K188" s="125">
        <f t="shared" si="12"/>
        <v>0</v>
      </c>
      <c r="L188" s="18"/>
      <c r="M188" s="17"/>
      <c r="N188" s="18"/>
      <c r="O188" s="17"/>
      <c r="P188" s="130">
        <f t="shared" si="9"/>
        <v>0</v>
      </c>
      <c r="Q188" s="130">
        <f t="shared" si="10"/>
        <v>0</v>
      </c>
      <c r="R188" s="131">
        <f t="shared" si="11"/>
        <v>0</v>
      </c>
    </row>
    <row r="189" spans="1:18" ht="13" x14ac:dyDescent="0.3">
      <c r="A189" s="53"/>
      <c r="B189" s="54"/>
      <c r="C189" s="55"/>
      <c r="D189" s="56"/>
      <c r="E189" s="56"/>
      <c r="F189" s="57"/>
      <c r="G189" s="20"/>
      <c r="H189" s="19"/>
      <c r="I189" s="19"/>
      <c r="J189" s="19"/>
      <c r="K189" s="125">
        <f t="shared" si="12"/>
        <v>0</v>
      </c>
      <c r="L189" s="18"/>
      <c r="M189" s="17"/>
      <c r="N189" s="18"/>
      <c r="O189" s="17"/>
      <c r="P189" s="130">
        <f t="shared" si="9"/>
        <v>0</v>
      </c>
      <c r="Q189" s="130">
        <f t="shared" si="10"/>
        <v>0</v>
      </c>
      <c r="R189" s="131">
        <f t="shared" si="11"/>
        <v>0</v>
      </c>
    </row>
    <row r="190" spans="1:18" ht="13" x14ac:dyDescent="0.3">
      <c r="A190" s="53"/>
      <c r="B190" s="54"/>
      <c r="C190" s="55"/>
      <c r="D190" s="56"/>
      <c r="E190" s="56"/>
      <c r="F190" s="57"/>
      <c r="G190" s="20"/>
      <c r="H190" s="19"/>
      <c r="I190" s="19"/>
      <c r="J190" s="19"/>
      <c r="K190" s="125">
        <f t="shared" si="12"/>
        <v>0</v>
      </c>
      <c r="L190" s="18"/>
      <c r="M190" s="17"/>
      <c r="N190" s="18"/>
      <c r="O190" s="17"/>
      <c r="P190" s="130">
        <f t="shared" si="9"/>
        <v>0</v>
      </c>
      <c r="Q190" s="130">
        <f t="shared" si="10"/>
        <v>0</v>
      </c>
      <c r="R190" s="131">
        <f t="shared" si="11"/>
        <v>0</v>
      </c>
    </row>
    <row r="191" spans="1:18" ht="13" x14ac:dyDescent="0.3">
      <c r="A191" s="53"/>
      <c r="B191" s="54"/>
      <c r="C191" s="55"/>
      <c r="D191" s="56"/>
      <c r="E191" s="56"/>
      <c r="F191" s="57"/>
      <c r="G191" s="20"/>
      <c r="H191" s="19"/>
      <c r="I191" s="19"/>
      <c r="J191" s="19"/>
      <c r="K191" s="125">
        <f t="shared" si="12"/>
        <v>0</v>
      </c>
      <c r="L191" s="18"/>
      <c r="M191" s="17"/>
      <c r="N191" s="18"/>
      <c r="O191" s="17"/>
      <c r="P191" s="130">
        <f t="shared" si="9"/>
        <v>0</v>
      </c>
      <c r="Q191" s="130">
        <f t="shared" si="10"/>
        <v>0</v>
      </c>
      <c r="R191" s="131">
        <f t="shared" si="11"/>
        <v>0</v>
      </c>
    </row>
    <row r="192" spans="1:18" ht="13" x14ac:dyDescent="0.3">
      <c r="A192" s="53"/>
      <c r="B192" s="54"/>
      <c r="C192" s="55"/>
      <c r="D192" s="56"/>
      <c r="E192" s="56"/>
      <c r="F192" s="57"/>
      <c r="G192" s="20"/>
      <c r="H192" s="19"/>
      <c r="I192" s="19"/>
      <c r="J192" s="19"/>
      <c r="K192" s="125">
        <f t="shared" si="12"/>
        <v>0</v>
      </c>
      <c r="L192" s="18"/>
      <c r="M192" s="17"/>
      <c r="N192" s="18"/>
      <c r="O192" s="17"/>
      <c r="P192" s="130">
        <f t="shared" si="9"/>
        <v>0</v>
      </c>
      <c r="Q192" s="130">
        <f t="shared" si="10"/>
        <v>0</v>
      </c>
      <c r="R192" s="131">
        <f t="shared" si="11"/>
        <v>0</v>
      </c>
    </row>
    <row r="193" spans="1:18" ht="13" x14ac:dyDescent="0.3">
      <c r="A193" s="53"/>
      <c r="B193" s="54"/>
      <c r="C193" s="55"/>
      <c r="D193" s="56"/>
      <c r="E193" s="56"/>
      <c r="F193" s="57"/>
      <c r="G193" s="20"/>
      <c r="H193" s="19"/>
      <c r="I193" s="19"/>
      <c r="J193" s="19"/>
      <c r="K193" s="125">
        <f t="shared" si="12"/>
        <v>0</v>
      </c>
      <c r="L193" s="18"/>
      <c r="M193" s="17"/>
      <c r="N193" s="18"/>
      <c r="O193" s="17"/>
      <c r="P193" s="130">
        <f t="shared" si="9"/>
        <v>0</v>
      </c>
      <c r="Q193" s="130">
        <f t="shared" si="10"/>
        <v>0</v>
      </c>
      <c r="R193" s="131">
        <f t="shared" si="11"/>
        <v>0</v>
      </c>
    </row>
    <row r="194" spans="1:18" ht="13" x14ac:dyDescent="0.3">
      <c r="A194" s="53"/>
      <c r="B194" s="54"/>
      <c r="C194" s="55"/>
      <c r="D194" s="56"/>
      <c r="E194" s="56"/>
      <c r="F194" s="57"/>
      <c r="G194" s="20"/>
      <c r="H194" s="19"/>
      <c r="I194" s="19"/>
      <c r="J194" s="19"/>
      <c r="K194" s="125">
        <f t="shared" si="12"/>
        <v>0</v>
      </c>
      <c r="L194" s="18"/>
      <c r="M194" s="17"/>
      <c r="N194" s="18"/>
      <c r="O194" s="17"/>
      <c r="P194" s="130">
        <f t="shared" si="9"/>
        <v>0</v>
      </c>
      <c r="Q194" s="130">
        <f t="shared" si="10"/>
        <v>0</v>
      </c>
      <c r="R194" s="131">
        <f t="shared" si="11"/>
        <v>0</v>
      </c>
    </row>
    <row r="195" spans="1:18" ht="13" x14ac:dyDescent="0.3">
      <c r="A195" s="53"/>
      <c r="B195" s="54"/>
      <c r="C195" s="55"/>
      <c r="D195" s="56"/>
      <c r="E195" s="56"/>
      <c r="F195" s="57"/>
      <c r="G195" s="20"/>
      <c r="H195" s="19"/>
      <c r="I195" s="19"/>
      <c r="J195" s="19"/>
      <c r="K195" s="125">
        <f t="shared" si="12"/>
        <v>0</v>
      </c>
      <c r="L195" s="18"/>
      <c r="M195" s="17"/>
      <c r="N195" s="18"/>
      <c r="O195" s="17"/>
      <c r="P195" s="130">
        <f t="shared" si="9"/>
        <v>0</v>
      </c>
      <c r="Q195" s="130">
        <f t="shared" si="10"/>
        <v>0</v>
      </c>
      <c r="R195" s="131">
        <f t="shared" si="11"/>
        <v>0</v>
      </c>
    </row>
    <row r="196" spans="1:18" ht="13" x14ac:dyDescent="0.3">
      <c r="A196" s="53"/>
      <c r="B196" s="54"/>
      <c r="C196" s="55"/>
      <c r="D196" s="56"/>
      <c r="E196" s="56"/>
      <c r="F196" s="57"/>
      <c r="G196" s="20"/>
      <c r="H196" s="19"/>
      <c r="I196" s="19"/>
      <c r="J196" s="19"/>
      <c r="K196" s="125">
        <f t="shared" si="12"/>
        <v>0</v>
      </c>
      <c r="L196" s="18"/>
      <c r="M196" s="17"/>
      <c r="N196" s="18"/>
      <c r="O196" s="17"/>
      <c r="P196" s="130">
        <f t="shared" si="9"/>
        <v>0</v>
      </c>
      <c r="Q196" s="130">
        <f t="shared" si="10"/>
        <v>0</v>
      </c>
      <c r="R196" s="131">
        <f t="shared" si="11"/>
        <v>0</v>
      </c>
    </row>
    <row r="197" spans="1:18" ht="13" x14ac:dyDescent="0.3">
      <c r="A197" s="53"/>
      <c r="B197" s="54"/>
      <c r="C197" s="55"/>
      <c r="D197" s="56"/>
      <c r="E197" s="56"/>
      <c r="F197" s="57"/>
      <c r="G197" s="20"/>
      <c r="H197" s="19"/>
      <c r="I197" s="19"/>
      <c r="J197" s="19"/>
      <c r="K197" s="125">
        <f t="shared" si="12"/>
        <v>0</v>
      </c>
      <c r="L197" s="18"/>
      <c r="M197" s="17"/>
      <c r="N197" s="18"/>
      <c r="O197" s="17"/>
      <c r="P197" s="130">
        <f t="shared" si="9"/>
        <v>0</v>
      </c>
      <c r="Q197" s="130">
        <f t="shared" si="10"/>
        <v>0</v>
      </c>
      <c r="R197" s="131">
        <f t="shared" si="11"/>
        <v>0</v>
      </c>
    </row>
    <row r="198" spans="1:18" ht="13" x14ac:dyDescent="0.3">
      <c r="A198" s="53"/>
      <c r="B198" s="54"/>
      <c r="C198" s="55"/>
      <c r="D198" s="56"/>
      <c r="E198" s="56"/>
      <c r="F198" s="57"/>
      <c r="G198" s="20"/>
      <c r="H198" s="19"/>
      <c r="I198" s="19"/>
      <c r="J198" s="19"/>
      <c r="K198" s="125">
        <f t="shared" si="12"/>
        <v>0</v>
      </c>
      <c r="L198" s="18"/>
      <c r="M198" s="17"/>
      <c r="N198" s="18"/>
      <c r="O198" s="17"/>
      <c r="P198" s="130">
        <f t="shared" si="9"/>
        <v>0</v>
      </c>
      <c r="Q198" s="130">
        <f t="shared" si="10"/>
        <v>0</v>
      </c>
      <c r="R198" s="131">
        <f t="shared" si="11"/>
        <v>0</v>
      </c>
    </row>
    <row r="199" spans="1:18" ht="13" x14ac:dyDescent="0.3">
      <c r="A199" s="53"/>
      <c r="B199" s="54"/>
      <c r="C199" s="55"/>
      <c r="D199" s="56"/>
      <c r="E199" s="56"/>
      <c r="F199" s="57"/>
      <c r="G199" s="20"/>
      <c r="H199" s="19"/>
      <c r="I199" s="19"/>
      <c r="J199" s="19"/>
      <c r="K199" s="125">
        <f t="shared" si="12"/>
        <v>0</v>
      </c>
      <c r="L199" s="18"/>
      <c r="M199" s="17"/>
      <c r="N199" s="18"/>
      <c r="O199" s="17"/>
      <c r="P199" s="130">
        <f t="shared" si="9"/>
        <v>0</v>
      </c>
      <c r="Q199" s="130">
        <f t="shared" si="10"/>
        <v>0</v>
      </c>
      <c r="R199" s="131">
        <f t="shared" si="11"/>
        <v>0</v>
      </c>
    </row>
    <row r="200" spans="1:18" ht="13" x14ac:dyDescent="0.3">
      <c r="A200" s="53"/>
      <c r="B200" s="54"/>
      <c r="C200" s="55"/>
      <c r="D200" s="56"/>
      <c r="E200" s="56"/>
      <c r="F200" s="57"/>
      <c r="G200" s="20"/>
      <c r="H200" s="19"/>
      <c r="I200" s="19"/>
      <c r="J200" s="19"/>
      <c r="K200" s="125">
        <f t="shared" si="12"/>
        <v>0</v>
      </c>
      <c r="L200" s="18"/>
      <c r="M200" s="17"/>
      <c r="N200" s="18"/>
      <c r="O200" s="17"/>
      <c r="P200" s="130">
        <f t="shared" si="9"/>
        <v>0</v>
      </c>
      <c r="Q200" s="130">
        <f t="shared" si="10"/>
        <v>0</v>
      </c>
      <c r="R200" s="131">
        <f t="shared" si="11"/>
        <v>0</v>
      </c>
    </row>
    <row r="201" spans="1:18" ht="13" x14ac:dyDescent="0.3">
      <c r="A201" s="53"/>
      <c r="B201" s="54"/>
      <c r="C201" s="55"/>
      <c r="D201" s="56"/>
      <c r="E201" s="56"/>
      <c r="F201" s="57"/>
      <c r="G201" s="20"/>
      <c r="H201" s="19"/>
      <c r="I201" s="19"/>
      <c r="J201" s="19"/>
      <c r="K201" s="125">
        <f t="shared" si="12"/>
        <v>0</v>
      </c>
      <c r="L201" s="18"/>
      <c r="M201" s="17"/>
      <c r="N201" s="18"/>
      <c r="O201" s="17"/>
      <c r="P201" s="130">
        <f t="shared" si="9"/>
        <v>0</v>
      </c>
      <c r="Q201" s="130">
        <f t="shared" si="10"/>
        <v>0</v>
      </c>
      <c r="R201" s="131">
        <f t="shared" si="11"/>
        <v>0</v>
      </c>
    </row>
    <row r="202" spans="1:18" ht="13" x14ac:dyDescent="0.3">
      <c r="A202" s="53"/>
      <c r="B202" s="54"/>
      <c r="C202" s="55"/>
      <c r="D202" s="56"/>
      <c r="E202" s="56"/>
      <c r="F202" s="57"/>
      <c r="G202" s="20"/>
      <c r="H202" s="19"/>
      <c r="I202" s="19"/>
      <c r="J202" s="19"/>
      <c r="K202" s="125">
        <f t="shared" si="12"/>
        <v>0</v>
      </c>
      <c r="L202" s="18"/>
      <c r="M202" s="17"/>
      <c r="N202" s="18"/>
      <c r="O202" s="17"/>
      <c r="P202" s="130">
        <f t="shared" si="9"/>
        <v>0</v>
      </c>
      <c r="Q202" s="130">
        <f t="shared" si="10"/>
        <v>0</v>
      </c>
      <c r="R202" s="131">
        <f t="shared" si="11"/>
        <v>0</v>
      </c>
    </row>
    <row r="203" spans="1:18" ht="13" x14ac:dyDescent="0.3">
      <c r="A203" s="53"/>
      <c r="B203" s="54"/>
      <c r="C203" s="55"/>
      <c r="D203" s="56"/>
      <c r="E203" s="56"/>
      <c r="F203" s="57"/>
      <c r="G203" s="20"/>
      <c r="H203" s="19"/>
      <c r="I203" s="19"/>
      <c r="J203" s="19"/>
      <c r="K203" s="125">
        <f t="shared" si="12"/>
        <v>0</v>
      </c>
      <c r="L203" s="18"/>
      <c r="M203" s="17"/>
      <c r="N203" s="18"/>
      <c r="O203" s="17"/>
      <c r="P203" s="130">
        <f t="shared" si="9"/>
        <v>0</v>
      </c>
      <c r="Q203" s="130">
        <f t="shared" si="10"/>
        <v>0</v>
      </c>
      <c r="R203" s="131">
        <f t="shared" si="11"/>
        <v>0</v>
      </c>
    </row>
    <row r="204" spans="1:18" ht="13" x14ac:dyDescent="0.3">
      <c r="A204" s="53"/>
      <c r="B204" s="54"/>
      <c r="C204" s="55"/>
      <c r="D204" s="56"/>
      <c r="E204" s="56"/>
      <c r="F204" s="57"/>
      <c r="G204" s="20"/>
      <c r="H204" s="19"/>
      <c r="I204" s="19"/>
      <c r="J204" s="19"/>
      <c r="K204" s="125">
        <f t="shared" si="12"/>
        <v>0</v>
      </c>
      <c r="L204" s="18"/>
      <c r="M204" s="17"/>
      <c r="N204" s="18"/>
      <c r="O204" s="17"/>
      <c r="P204" s="130">
        <f t="shared" si="9"/>
        <v>0</v>
      </c>
      <c r="Q204" s="130">
        <f t="shared" si="10"/>
        <v>0</v>
      </c>
      <c r="R204" s="131">
        <f t="shared" si="11"/>
        <v>0</v>
      </c>
    </row>
    <row r="205" spans="1:18" ht="13" x14ac:dyDescent="0.3">
      <c r="A205" s="53"/>
      <c r="B205" s="54"/>
      <c r="C205" s="55"/>
      <c r="D205" s="56"/>
      <c r="E205" s="56"/>
      <c r="F205" s="57"/>
      <c r="G205" s="20"/>
      <c r="H205" s="19"/>
      <c r="I205" s="19"/>
      <c r="J205" s="19"/>
      <c r="K205" s="125">
        <f t="shared" si="12"/>
        <v>0</v>
      </c>
      <c r="L205" s="18"/>
      <c r="M205" s="17"/>
      <c r="N205" s="18"/>
      <c r="O205" s="17"/>
      <c r="P205" s="130">
        <f t="shared" si="9"/>
        <v>0</v>
      </c>
      <c r="Q205" s="130">
        <f t="shared" si="10"/>
        <v>0</v>
      </c>
      <c r="R205" s="131">
        <f t="shared" si="11"/>
        <v>0</v>
      </c>
    </row>
    <row r="206" spans="1:18" ht="13" x14ac:dyDescent="0.3">
      <c r="A206" s="53"/>
      <c r="B206" s="54"/>
      <c r="C206" s="55"/>
      <c r="D206" s="56"/>
      <c r="E206" s="56"/>
      <c r="F206" s="57"/>
      <c r="G206" s="20"/>
      <c r="H206" s="19"/>
      <c r="I206" s="19"/>
      <c r="J206" s="19"/>
      <c r="K206" s="125">
        <f t="shared" si="12"/>
        <v>0</v>
      </c>
      <c r="L206" s="18"/>
      <c r="M206" s="17"/>
      <c r="N206" s="18"/>
      <c r="O206" s="17"/>
      <c r="P206" s="130">
        <f t="shared" si="9"/>
        <v>0</v>
      </c>
      <c r="Q206" s="130">
        <f t="shared" si="10"/>
        <v>0</v>
      </c>
      <c r="R206" s="131">
        <f t="shared" si="11"/>
        <v>0</v>
      </c>
    </row>
    <row r="207" spans="1:18" ht="13" x14ac:dyDescent="0.3">
      <c r="A207" s="53"/>
      <c r="B207" s="54"/>
      <c r="C207" s="55"/>
      <c r="D207" s="56"/>
      <c r="E207" s="56"/>
      <c r="F207" s="57"/>
      <c r="G207" s="20"/>
      <c r="H207" s="19"/>
      <c r="I207" s="19"/>
      <c r="J207" s="19"/>
      <c r="K207" s="125">
        <f t="shared" si="12"/>
        <v>0</v>
      </c>
      <c r="L207" s="18"/>
      <c r="M207" s="17"/>
      <c r="N207" s="18"/>
      <c r="O207" s="17"/>
      <c r="P207" s="130">
        <f t="shared" si="9"/>
        <v>0</v>
      </c>
      <c r="Q207" s="130">
        <f t="shared" si="10"/>
        <v>0</v>
      </c>
      <c r="R207" s="131">
        <f t="shared" si="11"/>
        <v>0</v>
      </c>
    </row>
    <row r="208" spans="1:18" ht="13" x14ac:dyDescent="0.3">
      <c r="A208" s="53"/>
      <c r="B208" s="54"/>
      <c r="C208" s="55"/>
      <c r="D208" s="56"/>
      <c r="E208" s="56"/>
      <c r="F208" s="57"/>
      <c r="G208" s="20"/>
      <c r="H208" s="19"/>
      <c r="I208" s="19"/>
      <c r="J208" s="19"/>
      <c r="K208" s="125">
        <f t="shared" si="12"/>
        <v>0</v>
      </c>
      <c r="L208" s="18"/>
      <c r="M208" s="17"/>
      <c r="N208" s="18"/>
      <c r="O208" s="17"/>
      <c r="P208" s="130">
        <f t="shared" si="9"/>
        <v>0</v>
      </c>
      <c r="Q208" s="130">
        <f t="shared" si="10"/>
        <v>0</v>
      </c>
      <c r="R208" s="131">
        <f t="shared" si="11"/>
        <v>0</v>
      </c>
    </row>
    <row r="209" spans="1:18" ht="13" x14ac:dyDescent="0.3">
      <c r="A209" s="53"/>
      <c r="B209" s="54"/>
      <c r="C209" s="55"/>
      <c r="D209" s="56"/>
      <c r="E209" s="56"/>
      <c r="F209" s="57"/>
      <c r="G209" s="20"/>
      <c r="H209" s="19"/>
      <c r="I209" s="19"/>
      <c r="J209" s="19"/>
      <c r="K209" s="125">
        <f t="shared" si="12"/>
        <v>0</v>
      </c>
      <c r="L209" s="18"/>
      <c r="M209" s="17"/>
      <c r="N209" s="18"/>
      <c r="O209" s="17"/>
      <c r="P209" s="130">
        <f t="shared" si="9"/>
        <v>0</v>
      </c>
      <c r="Q209" s="130">
        <f t="shared" si="10"/>
        <v>0</v>
      </c>
      <c r="R209" s="131">
        <f t="shared" si="11"/>
        <v>0</v>
      </c>
    </row>
    <row r="210" spans="1:18" ht="13" x14ac:dyDescent="0.3">
      <c r="A210" s="53"/>
      <c r="B210" s="54"/>
      <c r="C210" s="55"/>
      <c r="D210" s="56"/>
      <c r="E210" s="56"/>
      <c r="F210" s="57"/>
      <c r="G210" s="20"/>
      <c r="H210" s="19"/>
      <c r="I210" s="19"/>
      <c r="J210" s="19"/>
      <c r="K210" s="125">
        <f t="shared" si="12"/>
        <v>0</v>
      </c>
      <c r="L210" s="18"/>
      <c r="M210" s="17"/>
      <c r="N210" s="18"/>
      <c r="O210" s="17"/>
      <c r="P210" s="130">
        <f t="shared" ref="P210:P273" si="13">MROUND(L210*D210*1,0.05)</f>
        <v>0</v>
      </c>
      <c r="Q210" s="130">
        <f t="shared" ref="Q210:Q273" si="14">IFERROR(MROUND(N210*K210/G210,0.05),0)</f>
        <v>0</v>
      </c>
      <c r="R210" s="131">
        <f t="shared" ref="R210:R273" si="15">IFERROR(MROUND((G210-L210-N210)*K210/G210,0.05),0)</f>
        <v>0</v>
      </c>
    </row>
    <row r="211" spans="1:18" ht="13" x14ac:dyDescent="0.3">
      <c r="A211" s="53"/>
      <c r="B211" s="54"/>
      <c r="C211" s="55"/>
      <c r="D211" s="56"/>
      <c r="E211" s="56"/>
      <c r="F211" s="57"/>
      <c r="G211" s="20"/>
      <c r="H211" s="19"/>
      <c r="I211" s="19"/>
      <c r="J211" s="19"/>
      <c r="K211" s="125">
        <f t="shared" si="12"/>
        <v>0</v>
      </c>
      <c r="L211" s="18"/>
      <c r="M211" s="17"/>
      <c r="N211" s="18"/>
      <c r="O211" s="17"/>
      <c r="P211" s="130">
        <f t="shared" si="13"/>
        <v>0</v>
      </c>
      <c r="Q211" s="130">
        <f t="shared" si="14"/>
        <v>0</v>
      </c>
      <c r="R211" s="131">
        <f t="shared" si="15"/>
        <v>0</v>
      </c>
    </row>
    <row r="212" spans="1:18" ht="13" x14ac:dyDescent="0.3">
      <c r="A212" s="53"/>
      <c r="B212" s="54"/>
      <c r="C212" s="55"/>
      <c r="D212" s="56"/>
      <c r="E212" s="56"/>
      <c r="F212" s="57"/>
      <c r="G212" s="20"/>
      <c r="H212" s="19"/>
      <c r="I212" s="19"/>
      <c r="J212" s="19"/>
      <c r="K212" s="125">
        <f t="shared" si="12"/>
        <v>0</v>
      </c>
      <c r="L212" s="18"/>
      <c r="M212" s="17"/>
      <c r="N212" s="18"/>
      <c r="O212" s="17"/>
      <c r="P212" s="130">
        <f t="shared" si="13"/>
        <v>0</v>
      </c>
      <c r="Q212" s="130">
        <f t="shared" si="14"/>
        <v>0</v>
      </c>
      <c r="R212" s="131">
        <f t="shared" si="15"/>
        <v>0</v>
      </c>
    </row>
    <row r="213" spans="1:18" ht="13" x14ac:dyDescent="0.3">
      <c r="A213" s="53"/>
      <c r="B213" s="54"/>
      <c r="C213" s="55"/>
      <c r="D213" s="56"/>
      <c r="E213" s="56"/>
      <c r="F213" s="57"/>
      <c r="G213" s="20"/>
      <c r="H213" s="19"/>
      <c r="I213" s="19"/>
      <c r="J213" s="19"/>
      <c r="K213" s="125">
        <f t="shared" si="12"/>
        <v>0</v>
      </c>
      <c r="L213" s="18"/>
      <c r="M213" s="17"/>
      <c r="N213" s="18"/>
      <c r="O213" s="17"/>
      <c r="P213" s="130">
        <f t="shared" si="13"/>
        <v>0</v>
      </c>
      <c r="Q213" s="130">
        <f t="shared" si="14"/>
        <v>0</v>
      </c>
      <c r="R213" s="131">
        <f t="shared" si="15"/>
        <v>0</v>
      </c>
    </row>
    <row r="214" spans="1:18" ht="13" x14ac:dyDescent="0.3">
      <c r="A214" s="53"/>
      <c r="B214" s="54"/>
      <c r="C214" s="55"/>
      <c r="D214" s="56"/>
      <c r="E214" s="56"/>
      <c r="F214" s="57"/>
      <c r="G214" s="20"/>
      <c r="H214" s="19"/>
      <c r="I214" s="19"/>
      <c r="J214" s="19"/>
      <c r="K214" s="125">
        <f t="shared" si="12"/>
        <v>0</v>
      </c>
      <c r="L214" s="18"/>
      <c r="M214" s="17"/>
      <c r="N214" s="18"/>
      <c r="O214" s="17"/>
      <c r="P214" s="130">
        <f t="shared" si="13"/>
        <v>0</v>
      </c>
      <c r="Q214" s="130">
        <f t="shared" si="14"/>
        <v>0</v>
      </c>
      <c r="R214" s="131">
        <f t="shared" si="15"/>
        <v>0</v>
      </c>
    </row>
    <row r="215" spans="1:18" ht="13" x14ac:dyDescent="0.3">
      <c r="A215" s="53"/>
      <c r="B215" s="54"/>
      <c r="C215" s="55"/>
      <c r="D215" s="56"/>
      <c r="E215" s="56"/>
      <c r="F215" s="57"/>
      <c r="G215" s="20"/>
      <c r="H215" s="19"/>
      <c r="I215" s="19"/>
      <c r="J215" s="19"/>
      <c r="K215" s="125">
        <f t="shared" si="12"/>
        <v>0</v>
      </c>
      <c r="L215" s="18"/>
      <c r="M215" s="17"/>
      <c r="N215" s="18"/>
      <c r="O215" s="17"/>
      <c r="P215" s="130">
        <f t="shared" si="13"/>
        <v>0</v>
      </c>
      <c r="Q215" s="130">
        <f t="shared" si="14"/>
        <v>0</v>
      </c>
      <c r="R215" s="131">
        <f t="shared" si="15"/>
        <v>0</v>
      </c>
    </row>
    <row r="216" spans="1:18" ht="13" x14ac:dyDescent="0.3">
      <c r="A216" s="53"/>
      <c r="B216" s="54"/>
      <c r="C216" s="55"/>
      <c r="D216" s="56"/>
      <c r="E216" s="56"/>
      <c r="F216" s="57"/>
      <c r="G216" s="20"/>
      <c r="H216" s="19"/>
      <c r="I216" s="19"/>
      <c r="J216" s="19"/>
      <c r="K216" s="125">
        <f t="shared" si="12"/>
        <v>0</v>
      </c>
      <c r="L216" s="18"/>
      <c r="M216" s="17"/>
      <c r="N216" s="18"/>
      <c r="O216" s="17"/>
      <c r="P216" s="130">
        <f t="shared" si="13"/>
        <v>0</v>
      </c>
      <c r="Q216" s="130">
        <f t="shared" si="14"/>
        <v>0</v>
      </c>
      <c r="R216" s="131">
        <f t="shared" si="15"/>
        <v>0</v>
      </c>
    </row>
    <row r="217" spans="1:18" ht="13" x14ac:dyDescent="0.3">
      <c r="A217" s="53"/>
      <c r="B217" s="54"/>
      <c r="C217" s="55"/>
      <c r="D217" s="56"/>
      <c r="E217" s="56"/>
      <c r="F217" s="57"/>
      <c r="G217" s="20"/>
      <c r="H217" s="19"/>
      <c r="I217" s="19"/>
      <c r="J217" s="19"/>
      <c r="K217" s="125">
        <f t="shared" si="12"/>
        <v>0</v>
      </c>
      <c r="L217" s="18"/>
      <c r="M217" s="17"/>
      <c r="N217" s="18"/>
      <c r="O217" s="17"/>
      <c r="P217" s="130">
        <f t="shared" si="13"/>
        <v>0</v>
      </c>
      <c r="Q217" s="130">
        <f t="shared" si="14"/>
        <v>0</v>
      </c>
      <c r="R217" s="131">
        <f t="shared" si="15"/>
        <v>0</v>
      </c>
    </row>
    <row r="218" spans="1:18" ht="13" x14ac:dyDescent="0.3">
      <c r="A218" s="53"/>
      <c r="B218" s="54"/>
      <c r="C218" s="55"/>
      <c r="D218" s="56"/>
      <c r="E218" s="56"/>
      <c r="F218" s="57"/>
      <c r="G218" s="20"/>
      <c r="H218" s="19"/>
      <c r="I218" s="19"/>
      <c r="J218" s="19"/>
      <c r="K218" s="125">
        <f t="shared" si="12"/>
        <v>0</v>
      </c>
      <c r="L218" s="18"/>
      <c r="M218" s="17"/>
      <c r="N218" s="18"/>
      <c r="O218" s="17"/>
      <c r="P218" s="130">
        <f t="shared" si="13"/>
        <v>0</v>
      </c>
      <c r="Q218" s="130">
        <f t="shared" si="14"/>
        <v>0</v>
      </c>
      <c r="R218" s="131">
        <f t="shared" si="15"/>
        <v>0</v>
      </c>
    </row>
    <row r="219" spans="1:18" ht="13" x14ac:dyDescent="0.3">
      <c r="A219" s="53"/>
      <c r="B219" s="54"/>
      <c r="C219" s="55"/>
      <c r="D219" s="56"/>
      <c r="E219" s="56"/>
      <c r="F219" s="57"/>
      <c r="G219" s="20"/>
      <c r="H219" s="19"/>
      <c r="I219" s="19"/>
      <c r="J219" s="19"/>
      <c r="K219" s="125">
        <f t="shared" si="12"/>
        <v>0</v>
      </c>
      <c r="L219" s="18"/>
      <c r="M219" s="17"/>
      <c r="N219" s="18"/>
      <c r="O219" s="17"/>
      <c r="P219" s="130">
        <f t="shared" si="13"/>
        <v>0</v>
      </c>
      <c r="Q219" s="130">
        <f t="shared" si="14"/>
        <v>0</v>
      </c>
      <c r="R219" s="131">
        <f t="shared" si="15"/>
        <v>0</v>
      </c>
    </row>
    <row r="220" spans="1:18" ht="13" x14ac:dyDescent="0.3">
      <c r="A220" s="53"/>
      <c r="B220" s="54"/>
      <c r="C220" s="55"/>
      <c r="D220" s="56"/>
      <c r="E220" s="56"/>
      <c r="F220" s="57"/>
      <c r="G220" s="20"/>
      <c r="H220" s="19"/>
      <c r="I220" s="19"/>
      <c r="J220" s="19"/>
      <c r="K220" s="125">
        <f t="shared" si="12"/>
        <v>0</v>
      </c>
      <c r="L220" s="18"/>
      <c r="M220" s="17"/>
      <c r="N220" s="18"/>
      <c r="O220" s="17"/>
      <c r="P220" s="130">
        <f t="shared" si="13"/>
        <v>0</v>
      </c>
      <c r="Q220" s="130">
        <f t="shared" si="14"/>
        <v>0</v>
      </c>
      <c r="R220" s="131">
        <f t="shared" si="15"/>
        <v>0</v>
      </c>
    </row>
    <row r="221" spans="1:18" ht="13" x14ac:dyDescent="0.3">
      <c r="A221" s="53"/>
      <c r="B221" s="54"/>
      <c r="C221" s="55"/>
      <c r="D221" s="56"/>
      <c r="E221" s="56"/>
      <c r="F221" s="57"/>
      <c r="G221" s="20"/>
      <c r="H221" s="19"/>
      <c r="I221" s="19"/>
      <c r="J221" s="19"/>
      <c r="K221" s="125">
        <f t="shared" si="12"/>
        <v>0</v>
      </c>
      <c r="L221" s="18"/>
      <c r="M221" s="17"/>
      <c r="N221" s="18"/>
      <c r="O221" s="17"/>
      <c r="P221" s="130">
        <f t="shared" si="13"/>
        <v>0</v>
      </c>
      <c r="Q221" s="130">
        <f t="shared" si="14"/>
        <v>0</v>
      </c>
      <c r="R221" s="131">
        <f t="shared" si="15"/>
        <v>0</v>
      </c>
    </row>
    <row r="222" spans="1:18" ht="13" x14ac:dyDescent="0.3">
      <c r="A222" s="53"/>
      <c r="B222" s="54"/>
      <c r="C222" s="55"/>
      <c r="D222" s="56"/>
      <c r="E222" s="56"/>
      <c r="F222" s="57"/>
      <c r="G222" s="20"/>
      <c r="H222" s="19"/>
      <c r="I222" s="19"/>
      <c r="J222" s="19"/>
      <c r="K222" s="125">
        <f t="shared" si="12"/>
        <v>0</v>
      </c>
      <c r="L222" s="18"/>
      <c r="M222" s="17"/>
      <c r="N222" s="18"/>
      <c r="O222" s="17"/>
      <c r="P222" s="130">
        <f t="shared" si="13"/>
        <v>0</v>
      </c>
      <c r="Q222" s="130">
        <f t="shared" si="14"/>
        <v>0</v>
      </c>
      <c r="R222" s="131">
        <f t="shared" si="15"/>
        <v>0</v>
      </c>
    </row>
    <row r="223" spans="1:18" ht="13" x14ac:dyDescent="0.3">
      <c r="A223" s="53"/>
      <c r="B223" s="54"/>
      <c r="C223" s="55"/>
      <c r="D223" s="56"/>
      <c r="E223" s="56"/>
      <c r="F223" s="57"/>
      <c r="G223" s="20"/>
      <c r="H223" s="19"/>
      <c r="I223" s="19"/>
      <c r="J223" s="19"/>
      <c r="K223" s="125">
        <f t="shared" si="12"/>
        <v>0</v>
      </c>
      <c r="L223" s="18"/>
      <c r="M223" s="17"/>
      <c r="N223" s="18"/>
      <c r="O223" s="17"/>
      <c r="P223" s="130">
        <f t="shared" si="13"/>
        <v>0</v>
      </c>
      <c r="Q223" s="130">
        <f t="shared" si="14"/>
        <v>0</v>
      </c>
      <c r="R223" s="131">
        <f t="shared" si="15"/>
        <v>0</v>
      </c>
    </row>
    <row r="224" spans="1:18" ht="13" x14ac:dyDescent="0.3">
      <c r="A224" s="53"/>
      <c r="B224" s="54"/>
      <c r="C224" s="55"/>
      <c r="D224" s="56"/>
      <c r="E224" s="56"/>
      <c r="F224" s="57"/>
      <c r="G224" s="20"/>
      <c r="H224" s="19"/>
      <c r="I224" s="19"/>
      <c r="J224" s="19"/>
      <c r="K224" s="125">
        <f t="shared" si="12"/>
        <v>0</v>
      </c>
      <c r="L224" s="18"/>
      <c r="M224" s="17"/>
      <c r="N224" s="18"/>
      <c r="O224" s="17"/>
      <c r="P224" s="130">
        <f t="shared" si="13"/>
        <v>0</v>
      </c>
      <c r="Q224" s="130">
        <f t="shared" si="14"/>
        <v>0</v>
      </c>
      <c r="R224" s="131">
        <f t="shared" si="15"/>
        <v>0</v>
      </c>
    </row>
    <row r="225" spans="1:18" ht="13" x14ac:dyDescent="0.3">
      <c r="A225" s="53"/>
      <c r="B225" s="54"/>
      <c r="C225" s="55"/>
      <c r="D225" s="56"/>
      <c r="E225" s="56"/>
      <c r="F225" s="57"/>
      <c r="G225" s="20"/>
      <c r="H225" s="19"/>
      <c r="I225" s="19"/>
      <c r="J225" s="19"/>
      <c r="K225" s="125">
        <f t="shared" si="12"/>
        <v>0</v>
      </c>
      <c r="L225" s="18"/>
      <c r="M225" s="17"/>
      <c r="N225" s="18"/>
      <c r="O225" s="17"/>
      <c r="P225" s="130">
        <f t="shared" si="13"/>
        <v>0</v>
      </c>
      <c r="Q225" s="130">
        <f t="shared" si="14"/>
        <v>0</v>
      </c>
      <c r="R225" s="131">
        <f t="shared" si="15"/>
        <v>0</v>
      </c>
    </row>
    <row r="226" spans="1:18" ht="13" x14ac:dyDescent="0.3">
      <c r="A226" s="53"/>
      <c r="B226" s="54"/>
      <c r="C226" s="55"/>
      <c r="D226" s="56"/>
      <c r="E226" s="56"/>
      <c r="F226" s="57"/>
      <c r="G226" s="20"/>
      <c r="H226" s="19"/>
      <c r="I226" s="19"/>
      <c r="J226" s="19"/>
      <c r="K226" s="125">
        <f t="shared" si="12"/>
        <v>0</v>
      </c>
      <c r="L226" s="18"/>
      <c r="M226" s="17"/>
      <c r="N226" s="18"/>
      <c r="O226" s="17"/>
      <c r="P226" s="130">
        <f t="shared" si="13"/>
        <v>0</v>
      </c>
      <c r="Q226" s="130">
        <f t="shared" si="14"/>
        <v>0</v>
      </c>
      <c r="R226" s="131">
        <f t="shared" si="15"/>
        <v>0</v>
      </c>
    </row>
    <row r="227" spans="1:18" ht="13" x14ac:dyDescent="0.3">
      <c r="A227" s="53"/>
      <c r="B227" s="54"/>
      <c r="C227" s="55"/>
      <c r="D227" s="56"/>
      <c r="E227" s="56"/>
      <c r="F227" s="57"/>
      <c r="G227" s="20"/>
      <c r="H227" s="19"/>
      <c r="I227" s="19"/>
      <c r="J227" s="19"/>
      <c r="K227" s="125">
        <f t="shared" si="12"/>
        <v>0</v>
      </c>
      <c r="L227" s="18"/>
      <c r="M227" s="17"/>
      <c r="N227" s="18"/>
      <c r="O227" s="17"/>
      <c r="P227" s="130">
        <f t="shared" si="13"/>
        <v>0</v>
      </c>
      <c r="Q227" s="130">
        <f t="shared" si="14"/>
        <v>0</v>
      </c>
      <c r="R227" s="131">
        <f t="shared" si="15"/>
        <v>0</v>
      </c>
    </row>
    <row r="228" spans="1:18" ht="13" x14ac:dyDescent="0.3">
      <c r="A228" s="53"/>
      <c r="B228" s="54"/>
      <c r="C228" s="55"/>
      <c r="D228" s="56"/>
      <c r="E228" s="56"/>
      <c r="F228" s="57"/>
      <c r="G228" s="20"/>
      <c r="H228" s="19"/>
      <c r="I228" s="19"/>
      <c r="J228" s="19"/>
      <c r="K228" s="125">
        <f t="shared" si="12"/>
        <v>0</v>
      </c>
      <c r="L228" s="18"/>
      <c r="M228" s="17"/>
      <c r="N228" s="18"/>
      <c r="O228" s="17"/>
      <c r="P228" s="130">
        <f t="shared" si="13"/>
        <v>0</v>
      </c>
      <c r="Q228" s="130">
        <f t="shared" si="14"/>
        <v>0</v>
      </c>
      <c r="R228" s="131">
        <f t="shared" si="15"/>
        <v>0</v>
      </c>
    </row>
    <row r="229" spans="1:18" ht="13" x14ac:dyDescent="0.3">
      <c r="A229" s="53"/>
      <c r="B229" s="54"/>
      <c r="C229" s="55"/>
      <c r="D229" s="56"/>
      <c r="E229" s="56"/>
      <c r="F229" s="57"/>
      <c r="G229" s="20"/>
      <c r="H229" s="19"/>
      <c r="I229" s="19"/>
      <c r="J229" s="19"/>
      <c r="K229" s="125">
        <f t="shared" si="12"/>
        <v>0</v>
      </c>
      <c r="L229" s="18"/>
      <c r="M229" s="17"/>
      <c r="N229" s="18"/>
      <c r="O229" s="17"/>
      <c r="P229" s="130">
        <f t="shared" si="13"/>
        <v>0</v>
      </c>
      <c r="Q229" s="130">
        <f t="shared" si="14"/>
        <v>0</v>
      </c>
      <c r="R229" s="131">
        <f t="shared" si="15"/>
        <v>0</v>
      </c>
    </row>
    <row r="230" spans="1:18" ht="13" x14ac:dyDescent="0.3">
      <c r="A230" s="53"/>
      <c r="B230" s="54"/>
      <c r="C230" s="55"/>
      <c r="D230" s="56"/>
      <c r="E230" s="56"/>
      <c r="F230" s="57"/>
      <c r="G230" s="20"/>
      <c r="H230" s="19"/>
      <c r="I230" s="19"/>
      <c r="J230" s="19"/>
      <c r="K230" s="125">
        <f t="shared" si="12"/>
        <v>0</v>
      </c>
      <c r="L230" s="18"/>
      <c r="M230" s="17"/>
      <c r="N230" s="18"/>
      <c r="O230" s="17"/>
      <c r="P230" s="130">
        <f t="shared" si="13"/>
        <v>0</v>
      </c>
      <c r="Q230" s="130">
        <f t="shared" si="14"/>
        <v>0</v>
      </c>
      <c r="R230" s="131">
        <f t="shared" si="15"/>
        <v>0</v>
      </c>
    </row>
    <row r="231" spans="1:18" ht="13" x14ac:dyDescent="0.3">
      <c r="A231" s="53"/>
      <c r="B231" s="54"/>
      <c r="C231" s="55"/>
      <c r="D231" s="56"/>
      <c r="E231" s="56"/>
      <c r="F231" s="57"/>
      <c r="G231" s="20"/>
      <c r="H231" s="19"/>
      <c r="I231" s="19"/>
      <c r="J231" s="19"/>
      <c r="K231" s="125">
        <f t="shared" si="12"/>
        <v>0</v>
      </c>
      <c r="L231" s="18"/>
      <c r="M231" s="17"/>
      <c r="N231" s="18"/>
      <c r="O231" s="17"/>
      <c r="P231" s="130">
        <f t="shared" si="13"/>
        <v>0</v>
      </c>
      <c r="Q231" s="130">
        <f t="shared" si="14"/>
        <v>0</v>
      </c>
      <c r="R231" s="131">
        <f t="shared" si="15"/>
        <v>0</v>
      </c>
    </row>
    <row r="232" spans="1:18" ht="13" x14ac:dyDescent="0.3">
      <c r="A232" s="53"/>
      <c r="B232" s="54"/>
      <c r="C232" s="55"/>
      <c r="D232" s="56"/>
      <c r="E232" s="56"/>
      <c r="F232" s="57"/>
      <c r="G232" s="20"/>
      <c r="H232" s="19"/>
      <c r="I232" s="19"/>
      <c r="J232" s="19"/>
      <c r="K232" s="125">
        <f t="shared" si="12"/>
        <v>0</v>
      </c>
      <c r="L232" s="18"/>
      <c r="M232" s="17"/>
      <c r="N232" s="18"/>
      <c r="O232" s="17"/>
      <c r="P232" s="130">
        <f t="shared" si="13"/>
        <v>0</v>
      </c>
      <c r="Q232" s="130">
        <f t="shared" si="14"/>
        <v>0</v>
      </c>
      <c r="R232" s="131">
        <f t="shared" si="15"/>
        <v>0</v>
      </c>
    </row>
    <row r="233" spans="1:18" ht="13" x14ac:dyDescent="0.3">
      <c r="A233" s="53"/>
      <c r="B233" s="54"/>
      <c r="C233" s="55"/>
      <c r="D233" s="56"/>
      <c r="E233" s="56"/>
      <c r="F233" s="57"/>
      <c r="G233" s="20"/>
      <c r="H233" s="19"/>
      <c r="I233" s="19"/>
      <c r="J233" s="19"/>
      <c r="K233" s="125">
        <f t="shared" si="12"/>
        <v>0</v>
      </c>
      <c r="L233" s="18"/>
      <c r="M233" s="17"/>
      <c r="N233" s="18"/>
      <c r="O233" s="17"/>
      <c r="P233" s="130">
        <f t="shared" si="13"/>
        <v>0</v>
      </c>
      <c r="Q233" s="130">
        <f t="shared" si="14"/>
        <v>0</v>
      </c>
      <c r="R233" s="131">
        <f t="shared" si="15"/>
        <v>0</v>
      </c>
    </row>
    <row r="234" spans="1:18" ht="13" x14ac:dyDescent="0.3">
      <c r="A234" s="53"/>
      <c r="B234" s="54"/>
      <c r="C234" s="55"/>
      <c r="D234" s="56"/>
      <c r="E234" s="56"/>
      <c r="F234" s="57"/>
      <c r="G234" s="20"/>
      <c r="H234" s="19"/>
      <c r="I234" s="19"/>
      <c r="J234" s="19"/>
      <c r="K234" s="125">
        <f t="shared" si="12"/>
        <v>0</v>
      </c>
      <c r="L234" s="18"/>
      <c r="M234" s="17"/>
      <c r="N234" s="18"/>
      <c r="O234" s="17"/>
      <c r="P234" s="130">
        <f t="shared" si="13"/>
        <v>0</v>
      </c>
      <c r="Q234" s="130">
        <f t="shared" si="14"/>
        <v>0</v>
      </c>
      <c r="R234" s="131">
        <f t="shared" si="15"/>
        <v>0</v>
      </c>
    </row>
    <row r="235" spans="1:18" ht="13" x14ac:dyDescent="0.3">
      <c r="A235" s="53"/>
      <c r="B235" s="54"/>
      <c r="C235" s="55"/>
      <c r="D235" s="56"/>
      <c r="E235" s="56"/>
      <c r="F235" s="57"/>
      <c r="G235" s="20"/>
      <c r="H235" s="19"/>
      <c r="I235" s="19"/>
      <c r="J235" s="19"/>
      <c r="K235" s="125">
        <f t="shared" si="12"/>
        <v>0</v>
      </c>
      <c r="L235" s="18"/>
      <c r="M235" s="17"/>
      <c r="N235" s="18"/>
      <c r="O235" s="17"/>
      <c r="P235" s="130">
        <f t="shared" si="13"/>
        <v>0</v>
      </c>
      <c r="Q235" s="130">
        <f t="shared" si="14"/>
        <v>0</v>
      </c>
      <c r="R235" s="131">
        <f t="shared" si="15"/>
        <v>0</v>
      </c>
    </row>
    <row r="236" spans="1:18" ht="13" x14ac:dyDescent="0.3">
      <c r="A236" s="53"/>
      <c r="B236" s="54"/>
      <c r="C236" s="55"/>
      <c r="D236" s="56"/>
      <c r="E236" s="56"/>
      <c r="F236" s="57"/>
      <c r="G236" s="20"/>
      <c r="H236" s="19"/>
      <c r="I236" s="19"/>
      <c r="J236" s="19"/>
      <c r="K236" s="125">
        <f t="shared" si="12"/>
        <v>0</v>
      </c>
      <c r="L236" s="18"/>
      <c r="M236" s="17"/>
      <c r="N236" s="18"/>
      <c r="O236" s="17"/>
      <c r="P236" s="130">
        <f t="shared" si="13"/>
        <v>0</v>
      </c>
      <c r="Q236" s="130">
        <f t="shared" si="14"/>
        <v>0</v>
      </c>
      <c r="R236" s="131">
        <f t="shared" si="15"/>
        <v>0</v>
      </c>
    </row>
    <row r="237" spans="1:18" ht="13" x14ac:dyDescent="0.3">
      <c r="A237" s="53"/>
      <c r="B237" s="54"/>
      <c r="C237" s="55"/>
      <c r="D237" s="56"/>
      <c r="E237" s="56"/>
      <c r="F237" s="57"/>
      <c r="G237" s="20"/>
      <c r="H237" s="19"/>
      <c r="I237" s="19"/>
      <c r="J237" s="19"/>
      <c r="K237" s="125">
        <f t="shared" si="12"/>
        <v>0</v>
      </c>
      <c r="L237" s="18"/>
      <c r="M237" s="17"/>
      <c r="N237" s="18"/>
      <c r="O237" s="17"/>
      <c r="P237" s="130">
        <f t="shared" si="13"/>
        <v>0</v>
      </c>
      <c r="Q237" s="130">
        <f t="shared" si="14"/>
        <v>0</v>
      </c>
      <c r="R237" s="131">
        <f t="shared" si="15"/>
        <v>0</v>
      </c>
    </row>
    <row r="238" spans="1:18" ht="13" x14ac:dyDescent="0.3">
      <c r="A238" s="53"/>
      <c r="B238" s="54"/>
      <c r="C238" s="55"/>
      <c r="D238" s="56"/>
      <c r="E238" s="56"/>
      <c r="F238" s="57"/>
      <c r="G238" s="20"/>
      <c r="H238" s="19"/>
      <c r="I238" s="19"/>
      <c r="J238" s="19"/>
      <c r="K238" s="125">
        <f t="shared" si="12"/>
        <v>0</v>
      </c>
      <c r="L238" s="18"/>
      <c r="M238" s="17"/>
      <c r="N238" s="18"/>
      <c r="O238" s="17"/>
      <c r="P238" s="130">
        <f t="shared" si="13"/>
        <v>0</v>
      </c>
      <c r="Q238" s="130">
        <f t="shared" si="14"/>
        <v>0</v>
      </c>
      <c r="R238" s="131">
        <f t="shared" si="15"/>
        <v>0</v>
      </c>
    </row>
    <row r="239" spans="1:18" ht="13" x14ac:dyDescent="0.3">
      <c r="A239" s="53"/>
      <c r="B239" s="54"/>
      <c r="C239" s="55"/>
      <c r="D239" s="56"/>
      <c r="E239" s="56"/>
      <c r="F239" s="57"/>
      <c r="G239" s="20"/>
      <c r="H239" s="19"/>
      <c r="I239" s="19"/>
      <c r="J239" s="19"/>
      <c r="K239" s="125">
        <f t="shared" si="12"/>
        <v>0</v>
      </c>
      <c r="L239" s="18"/>
      <c r="M239" s="17"/>
      <c r="N239" s="18"/>
      <c r="O239" s="17"/>
      <c r="P239" s="130">
        <f t="shared" si="13"/>
        <v>0</v>
      </c>
      <c r="Q239" s="130">
        <f t="shared" si="14"/>
        <v>0</v>
      </c>
      <c r="R239" s="131">
        <f t="shared" si="15"/>
        <v>0</v>
      </c>
    </row>
    <row r="240" spans="1:18" ht="13" x14ac:dyDescent="0.3">
      <c r="A240" s="53"/>
      <c r="B240" s="54"/>
      <c r="C240" s="55"/>
      <c r="D240" s="56"/>
      <c r="E240" s="56"/>
      <c r="F240" s="57"/>
      <c r="G240" s="20"/>
      <c r="H240" s="19"/>
      <c r="I240" s="19"/>
      <c r="J240" s="19"/>
      <c r="K240" s="125">
        <f t="shared" si="12"/>
        <v>0</v>
      </c>
      <c r="L240" s="18"/>
      <c r="M240" s="17"/>
      <c r="N240" s="18"/>
      <c r="O240" s="17"/>
      <c r="P240" s="130">
        <f t="shared" si="13"/>
        <v>0</v>
      </c>
      <c r="Q240" s="130">
        <f t="shared" si="14"/>
        <v>0</v>
      </c>
      <c r="R240" s="131">
        <f t="shared" si="15"/>
        <v>0</v>
      </c>
    </row>
    <row r="241" spans="1:18" ht="13" x14ac:dyDescent="0.3">
      <c r="A241" s="53"/>
      <c r="B241" s="54"/>
      <c r="C241" s="55"/>
      <c r="D241" s="56"/>
      <c r="E241" s="56"/>
      <c r="F241" s="57"/>
      <c r="G241" s="20"/>
      <c r="H241" s="19"/>
      <c r="I241" s="19"/>
      <c r="J241" s="19"/>
      <c r="K241" s="125">
        <f t="shared" si="12"/>
        <v>0</v>
      </c>
      <c r="L241" s="18"/>
      <c r="M241" s="17"/>
      <c r="N241" s="18"/>
      <c r="O241" s="17"/>
      <c r="P241" s="130">
        <f t="shared" si="13"/>
        <v>0</v>
      </c>
      <c r="Q241" s="130">
        <f t="shared" si="14"/>
        <v>0</v>
      </c>
      <c r="R241" s="131">
        <f t="shared" si="15"/>
        <v>0</v>
      </c>
    </row>
    <row r="242" spans="1:18" ht="13" x14ac:dyDescent="0.3">
      <c r="A242" s="53"/>
      <c r="B242" s="54"/>
      <c r="C242" s="55"/>
      <c r="D242" s="56"/>
      <c r="E242" s="56"/>
      <c r="F242" s="57"/>
      <c r="G242" s="20"/>
      <c r="H242" s="19"/>
      <c r="I242" s="19"/>
      <c r="J242" s="19"/>
      <c r="K242" s="125">
        <f t="shared" si="12"/>
        <v>0</v>
      </c>
      <c r="L242" s="18"/>
      <c r="M242" s="17"/>
      <c r="N242" s="18"/>
      <c r="O242" s="17"/>
      <c r="P242" s="130">
        <f t="shared" si="13"/>
        <v>0</v>
      </c>
      <c r="Q242" s="130">
        <f t="shared" si="14"/>
        <v>0</v>
      </c>
      <c r="R242" s="131">
        <f t="shared" si="15"/>
        <v>0</v>
      </c>
    </row>
    <row r="243" spans="1:18" ht="13" x14ac:dyDescent="0.3">
      <c r="A243" s="53"/>
      <c r="B243" s="54"/>
      <c r="C243" s="55"/>
      <c r="D243" s="56"/>
      <c r="E243" s="56"/>
      <c r="F243" s="57"/>
      <c r="G243" s="20"/>
      <c r="H243" s="19"/>
      <c r="I243" s="19"/>
      <c r="J243" s="19"/>
      <c r="K243" s="125">
        <f t="shared" ref="K243:K306" si="16">H243-I243-J243</f>
        <v>0</v>
      </c>
      <c r="L243" s="18"/>
      <c r="M243" s="17"/>
      <c r="N243" s="18"/>
      <c r="O243" s="17"/>
      <c r="P243" s="130">
        <f t="shared" si="13"/>
        <v>0</v>
      </c>
      <c r="Q243" s="130">
        <f t="shared" si="14"/>
        <v>0</v>
      </c>
      <c r="R243" s="131">
        <f t="shared" si="15"/>
        <v>0</v>
      </c>
    </row>
    <row r="244" spans="1:18" ht="13" x14ac:dyDescent="0.3">
      <c r="A244" s="53"/>
      <c r="B244" s="54"/>
      <c r="C244" s="55"/>
      <c r="D244" s="56"/>
      <c r="E244" s="56"/>
      <c r="F244" s="57"/>
      <c r="G244" s="20"/>
      <c r="H244" s="19"/>
      <c r="I244" s="19"/>
      <c r="J244" s="19"/>
      <c r="K244" s="125">
        <f t="shared" si="16"/>
        <v>0</v>
      </c>
      <c r="L244" s="18"/>
      <c r="M244" s="17"/>
      <c r="N244" s="18"/>
      <c r="O244" s="17"/>
      <c r="P244" s="130">
        <f t="shared" si="13"/>
        <v>0</v>
      </c>
      <c r="Q244" s="130">
        <f t="shared" si="14"/>
        <v>0</v>
      </c>
      <c r="R244" s="131">
        <f t="shared" si="15"/>
        <v>0</v>
      </c>
    </row>
    <row r="245" spans="1:18" ht="13" x14ac:dyDescent="0.3">
      <c r="A245" s="53"/>
      <c r="B245" s="54"/>
      <c r="C245" s="55"/>
      <c r="D245" s="56"/>
      <c r="E245" s="56"/>
      <c r="F245" s="57"/>
      <c r="G245" s="20"/>
      <c r="H245" s="19"/>
      <c r="I245" s="19"/>
      <c r="J245" s="19"/>
      <c r="K245" s="125">
        <f t="shared" si="16"/>
        <v>0</v>
      </c>
      <c r="L245" s="18"/>
      <c r="M245" s="17"/>
      <c r="N245" s="18"/>
      <c r="O245" s="17"/>
      <c r="P245" s="130">
        <f t="shared" si="13"/>
        <v>0</v>
      </c>
      <c r="Q245" s="130">
        <f t="shared" si="14"/>
        <v>0</v>
      </c>
      <c r="R245" s="131">
        <f t="shared" si="15"/>
        <v>0</v>
      </c>
    </row>
    <row r="246" spans="1:18" ht="13" x14ac:dyDescent="0.3">
      <c r="A246" s="53"/>
      <c r="B246" s="54"/>
      <c r="C246" s="55"/>
      <c r="D246" s="56"/>
      <c r="E246" s="56"/>
      <c r="F246" s="57"/>
      <c r="G246" s="20"/>
      <c r="H246" s="19"/>
      <c r="I246" s="19"/>
      <c r="J246" s="19"/>
      <c r="K246" s="125">
        <f t="shared" si="16"/>
        <v>0</v>
      </c>
      <c r="L246" s="18"/>
      <c r="M246" s="17"/>
      <c r="N246" s="18"/>
      <c r="O246" s="17"/>
      <c r="P246" s="130">
        <f t="shared" si="13"/>
        <v>0</v>
      </c>
      <c r="Q246" s="130">
        <f t="shared" si="14"/>
        <v>0</v>
      </c>
      <c r="R246" s="131">
        <f t="shared" si="15"/>
        <v>0</v>
      </c>
    </row>
    <row r="247" spans="1:18" ht="13" x14ac:dyDescent="0.3">
      <c r="A247" s="53"/>
      <c r="B247" s="54"/>
      <c r="C247" s="55"/>
      <c r="D247" s="56"/>
      <c r="E247" s="56"/>
      <c r="F247" s="57"/>
      <c r="G247" s="20"/>
      <c r="H247" s="19"/>
      <c r="I247" s="19"/>
      <c r="J247" s="19"/>
      <c r="K247" s="125">
        <f t="shared" si="16"/>
        <v>0</v>
      </c>
      <c r="L247" s="18"/>
      <c r="M247" s="17"/>
      <c r="N247" s="18"/>
      <c r="O247" s="17"/>
      <c r="P247" s="130">
        <f t="shared" si="13"/>
        <v>0</v>
      </c>
      <c r="Q247" s="130">
        <f t="shared" si="14"/>
        <v>0</v>
      </c>
      <c r="R247" s="131">
        <f t="shared" si="15"/>
        <v>0</v>
      </c>
    </row>
    <row r="248" spans="1:18" ht="13" x14ac:dyDescent="0.3">
      <c r="A248" s="53"/>
      <c r="B248" s="54"/>
      <c r="C248" s="55"/>
      <c r="D248" s="56"/>
      <c r="E248" s="56"/>
      <c r="F248" s="57"/>
      <c r="G248" s="20"/>
      <c r="H248" s="19"/>
      <c r="I248" s="19"/>
      <c r="J248" s="19"/>
      <c r="K248" s="125">
        <f t="shared" si="16"/>
        <v>0</v>
      </c>
      <c r="L248" s="18"/>
      <c r="M248" s="17"/>
      <c r="N248" s="18"/>
      <c r="O248" s="17"/>
      <c r="P248" s="130">
        <f t="shared" si="13"/>
        <v>0</v>
      </c>
      <c r="Q248" s="130">
        <f t="shared" si="14"/>
        <v>0</v>
      </c>
      <c r="R248" s="131">
        <f t="shared" si="15"/>
        <v>0</v>
      </c>
    </row>
    <row r="249" spans="1:18" ht="13" x14ac:dyDescent="0.3">
      <c r="A249" s="53"/>
      <c r="B249" s="54"/>
      <c r="C249" s="55"/>
      <c r="D249" s="56"/>
      <c r="E249" s="56"/>
      <c r="F249" s="57"/>
      <c r="G249" s="20"/>
      <c r="H249" s="19"/>
      <c r="I249" s="19"/>
      <c r="J249" s="19"/>
      <c r="K249" s="125">
        <f t="shared" si="16"/>
        <v>0</v>
      </c>
      <c r="L249" s="18"/>
      <c r="M249" s="17"/>
      <c r="N249" s="18"/>
      <c r="O249" s="17"/>
      <c r="P249" s="130">
        <f t="shared" si="13"/>
        <v>0</v>
      </c>
      <c r="Q249" s="130">
        <f t="shared" si="14"/>
        <v>0</v>
      </c>
      <c r="R249" s="131">
        <f t="shared" si="15"/>
        <v>0</v>
      </c>
    </row>
    <row r="250" spans="1:18" ht="13" x14ac:dyDescent="0.3">
      <c r="A250" s="53"/>
      <c r="B250" s="54"/>
      <c r="C250" s="55"/>
      <c r="D250" s="56"/>
      <c r="E250" s="56"/>
      <c r="F250" s="57"/>
      <c r="G250" s="20"/>
      <c r="H250" s="19"/>
      <c r="I250" s="19"/>
      <c r="J250" s="19"/>
      <c r="K250" s="125">
        <f t="shared" si="16"/>
        <v>0</v>
      </c>
      <c r="L250" s="18"/>
      <c r="M250" s="17"/>
      <c r="N250" s="18"/>
      <c r="O250" s="17"/>
      <c r="P250" s="130">
        <f t="shared" si="13"/>
        <v>0</v>
      </c>
      <c r="Q250" s="130">
        <f t="shared" si="14"/>
        <v>0</v>
      </c>
      <c r="R250" s="131">
        <f t="shared" si="15"/>
        <v>0</v>
      </c>
    </row>
    <row r="251" spans="1:18" ht="13" x14ac:dyDescent="0.3">
      <c r="A251" s="53"/>
      <c r="B251" s="54"/>
      <c r="C251" s="55"/>
      <c r="D251" s="56"/>
      <c r="E251" s="56"/>
      <c r="F251" s="57"/>
      <c r="G251" s="20"/>
      <c r="H251" s="19"/>
      <c r="I251" s="19"/>
      <c r="J251" s="19"/>
      <c r="K251" s="125">
        <f t="shared" si="16"/>
        <v>0</v>
      </c>
      <c r="L251" s="18"/>
      <c r="M251" s="17"/>
      <c r="N251" s="18"/>
      <c r="O251" s="17"/>
      <c r="P251" s="130">
        <f t="shared" si="13"/>
        <v>0</v>
      </c>
      <c r="Q251" s="130">
        <f t="shared" si="14"/>
        <v>0</v>
      </c>
      <c r="R251" s="131">
        <f t="shared" si="15"/>
        <v>0</v>
      </c>
    </row>
    <row r="252" spans="1:18" ht="13" x14ac:dyDescent="0.3">
      <c r="A252" s="53"/>
      <c r="B252" s="54"/>
      <c r="C252" s="55"/>
      <c r="D252" s="56"/>
      <c r="E252" s="56"/>
      <c r="F252" s="57"/>
      <c r="G252" s="20"/>
      <c r="H252" s="19"/>
      <c r="I252" s="19"/>
      <c r="J252" s="19"/>
      <c r="K252" s="125">
        <f t="shared" si="16"/>
        <v>0</v>
      </c>
      <c r="L252" s="18"/>
      <c r="M252" s="17"/>
      <c r="N252" s="18"/>
      <c r="O252" s="17"/>
      <c r="P252" s="130">
        <f t="shared" si="13"/>
        <v>0</v>
      </c>
      <c r="Q252" s="130">
        <f t="shared" si="14"/>
        <v>0</v>
      </c>
      <c r="R252" s="131">
        <f t="shared" si="15"/>
        <v>0</v>
      </c>
    </row>
    <row r="253" spans="1:18" ht="13" x14ac:dyDescent="0.3">
      <c r="A253" s="53"/>
      <c r="B253" s="54"/>
      <c r="C253" s="55"/>
      <c r="D253" s="56"/>
      <c r="E253" s="56"/>
      <c r="F253" s="57"/>
      <c r="G253" s="20"/>
      <c r="H253" s="19"/>
      <c r="I253" s="19"/>
      <c r="J253" s="19"/>
      <c r="K253" s="125">
        <f t="shared" si="16"/>
        <v>0</v>
      </c>
      <c r="L253" s="18"/>
      <c r="M253" s="17"/>
      <c r="N253" s="18"/>
      <c r="O253" s="17"/>
      <c r="P253" s="130">
        <f t="shared" si="13"/>
        <v>0</v>
      </c>
      <c r="Q253" s="130">
        <f t="shared" si="14"/>
        <v>0</v>
      </c>
      <c r="R253" s="131">
        <f t="shared" si="15"/>
        <v>0</v>
      </c>
    </row>
    <row r="254" spans="1:18" ht="13" x14ac:dyDescent="0.3">
      <c r="A254" s="53"/>
      <c r="B254" s="54"/>
      <c r="C254" s="55"/>
      <c r="D254" s="56"/>
      <c r="E254" s="56"/>
      <c r="F254" s="57"/>
      <c r="G254" s="20"/>
      <c r="H254" s="19"/>
      <c r="I254" s="19"/>
      <c r="J254" s="19"/>
      <c r="K254" s="125">
        <f t="shared" si="16"/>
        <v>0</v>
      </c>
      <c r="L254" s="18"/>
      <c r="M254" s="17"/>
      <c r="N254" s="18"/>
      <c r="O254" s="17"/>
      <c r="P254" s="130">
        <f t="shared" si="13"/>
        <v>0</v>
      </c>
      <c r="Q254" s="130">
        <f t="shared" si="14"/>
        <v>0</v>
      </c>
      <c r="R254" s="131">
        <f t="shared" si="15"/>
        <v>0</v>
      </c>
    </row>
    <row r="255" spans="1:18" ht="13" x14ac:dyDescent="0.3">
      <c r="A255" s="53"/>
      <c r="B255" s="54"/>
      <c r="C255" s="55"/>
      <c r="D255" s="56"/>
      <c r="E255" s="56"/>
      <c r="F255" s="57"/>
      <c r="G255" s="20"/>
      <c r="H255" s="19"/>
      <c r="I255" s="19"/>
      <c r="J255" s="19"/>
      <c r="K255" s="125">
        <f t="shared" si="16"/>
        <v>0</v>
      </c>
      <c r="L255" s="18"/>
      <c r="M255" s="17"/>
      <c r="N255" s="18"/>
      <c r="O255" s="17"/>
      <c r="P255" s="130">
        <f t="shared" si="13"/>
        <v>0</v>
      </c>
      <c r="Q255" s="130">
        <f t="shared" si="14"/>
        <v>0</v>
      </c>
      <c r="R255" s="131">
        <f t="shared" si="15"/>
        <v>0</v>
      </c>
    </row>
    <row r="256" spans="1:18" ht="13" x14ac:dyDescent="0.3">
      <c r="A256" s="53"/>
      <c r="B256" s="54"/>
      <c r="C256" s="55"/>
      <c r="D256" s="56"/>
      <c r="E256" s="56"/>
      <c r="F256" s="57"/>
      <c r="G256" s="20"/>
      <c r="H256" s="19"/>
      <c r="I256" s="19"/>
      <c r="J256" s="19"/>
      <c r="K256" s="125">
        <f t="shared" si="16"/>
        <v>0</v>
      </c>
      <c r="L256" s="18"/>
      <c r="M256" s="17"/>
      <c r="N256" s="18"/>
      <c r="O256" s="17"/>
      <c r="P256" s="130">
        <f t="shared" si="13"/>
        <v>0</v>
      </c>
      <c r="Q256" s="130">
        <f t="shared" si="14"/>
        <v>0</v>
      </c>
      <c r="R256" s="131">
        <f t="shared" si="15"/>
        <v>0</v>
      </c>
    </row>
    <row r="257" spans="1:18" ht="13" x14ac:dyDescent="0.3">
      <c r="A257" s="53"/>
      <c r="B257" s="54"/>
      <c r="C257" s="55"/>
      <c r="D257" s="56"/>
      <c r="E257" s="56"/>
      <c r="F257" s="57"/>
      <c r="G257" s="20"/>
      <c r="H257" s="19"/>
      <c r="I257" s="19"/>
      <c r="J257" s="19"/>
      <c r="K257" s="125">
        <f t="shared" si="16"/>
        <v>0</v>
      </c>
      <c r="L257" s="18"/>
      <c r="M257" s="17"/>
      <c r="N257" s="18"/>
      <c r="O257" s="17"/>
      <c r="P257" s="130">
        <f t="shared" si="13"/>
        <v>0</v>
      </c>
      <c r="Q257" s="130">
        <f t="shared" si="14"/>
        <v>0</v>
      </c>
      <c r="R257" s="131">
        <f t="shared" si="15"/>
        <v>0</v>
      </c>
    </row>
    <row r="258" spans="1:18" ht="13" x14ac:dyDescent="0.3">
      <c r="A258" s="53"/>
      <c r="B258" s="54"/>
      <c r="C258" s="55"/>
      <c r="D258" s="56"/>
      <c r="E258" s="56"/>
      <c r="F258" s="57"/>
      <c r="G258" s="20"/>
      <c r="H258" s="19"/>
      <c r="I258" s="19"/>
      <c r="J258" s="19"/>
      <c r="K258" s="125">
        <f t="shared" si="16"/>
        <v>0</v>
      </c>
      <c r="L258" s="18"/>
      <c r="M258" s="17"/>
      <c r="N258" s="18"/>
      <c r="O258" s="17"/>
      <c r="P258" s="130">
        <f t="shared" si="13"/>
        <v>0</v>
      </c>
      <c r="Q258" s="130">
        <f t="shared" si="14"/>
        <v>0</v>
      </c>
      <c r="R258" s="131">
        <f t="shared" si="15"/>
        <v>0</v>
      </c>
    </row>
    <row r="259" spans="1:18" ht="13" x14ac:dyDescent="0.3">
      <c r="A259" s="53"/>
      <c r="B259" s="54"/>
      <c r="C259" s="55"/>
      <c r="D259" s="56"/>
      <c r="E259" s="56"/>
      <c r="F259" s="57"/>
      <c r="G259" s="20"/>
      <c r="H259" s="19"/>
      <c r="I259" s="19"/>
      <c r="J259" s="19"/>
      <c r="K259" s="125">
        <f t="shared" si="16"/>
        <v>0</v>
      </c>
      <c r="L259" s="18"/>
      <c r="M259" s="17"/>
      <c r="N259" s="18"/>
      <c r="O259" s="17"/>
      <c r="P259" s="130">
        <f t="shared" si="13"/>
        <v>0</v>
      </c>
      <c r="Q259" s="130">
        <f t="shared" si="14"/>
        <v>0</v>
      </c>
      <c r="R259" s="131">
        <f t="shared" si="15"/>
        <v>0</v>
      </c>
    </row>
    <row r="260" spans="1:18" ht="13" x14ac:dyDescent="0.3">
      <c r="A260" s="53"/>
      <c r="B260" s="54"/>
      <c r="C260" s="55"/>
      <c r="D260" s="56"/>
      <c r="E260" s="56"/>
      <c r="F260" s="57"/>
      <c r="G260" s="20"/>
      <c r="H260" s="19"/>
      <c r="I260" s="19"/>
      <c r="J260" s="19"/>
      <c r="K260" s="125">
        <f t="shared" si="16"/>
        <v>0</v>
      </c>
      <c r="L260" s="18"/>
      <c r="M260" s="17"/>
      <c r="N260" s="18"/>
      <c r="O260" s="17"/>
      <c r="P260" s="130">
        <f t="shared" si="13"/>
        <v>0</v>
      </c>
      <c r="Q260" s="130">
        <f t="shared" si="14"/>
        <v>0</v>
      </c>
      <c r="R260" s="131">
        <f t="shared" si="15"/>
        <v>0</v>
      </c>
    </row>
    <row r="261" spans="1:18" ht="13" x14ac:dyDescent="0.3">
      <c r="A261" s="53"/>
      <c r="B261" s="54"/>
      <c r="C261" s="55"/>
      <c r="D261" s="56"/>
      <c r="E261" s="56"/>
      <c r="F261" s="57"/>
      <c r="G261" s="20"/>
      <c r="H261" s="19"/>
      <c r="I261" s="19"/>
      <c r="J261" s="19"/>
      <c r="K261" s="125">
        <f t="shared" si="16"/>
        <v>0</v>
      </c>
      <c r="L261" s="18"/>
      <c r="M261" s="17"/>
      <c r="N261" s="18"/>
      <c r="O261" s="17"/>
      <c r="P261" s="130">
        <f t="shared" si="13"/>
        <v>0</v>
      </c>
      <c r="Q261" s="130">
        <f t="shared" si="14"/>
        <v>0</v>
      </c>
      <c r="R261" s="131">
        <f t="shared" si="15"/>
        <v>0</v>
      </c>
    </row>
    <row r="262" spans="1:18" ht="13" x14ac:dyDescent="0.3">
      <c r="A262" s="53"/>
      <c r="B262" s="54"/>
      <c r="C262" s="55"/>
      <c r="D262" s="56"/>
      <c r="E262" s="56"/>
      <c r="F262" s="57"/>
      <c r="G262" s="20"/>
      <c r="H262" s="19"/>
      <c r="I262" s="19"/>
      <c r="J262" s="19"/>
      <c r="K262" s="125">
        <f t="shared" si="16"/>
        <v>0</v>
      </c>
      <c r="L262" s="18"/>
      <c r="M262" s="17"/>
      <c r="N262" s="18"/>
      <c r="O262" s="17"/>
      <c r="P262" s="130">
        <f t="shared" si="13"/>
        <v>0</v>
      </c>
      <c r="Q262" s="130">
        <f t="shared" si="14"/>
        <v>0</v>
      </c>
      <c r="R262" s="131">
        <f t="shared" si="15"/>
        <v>0</v>
      </c>
    </row>
    <row r="263" spans="1:18" ht="13" x14ac:dyDescent="0.3">
      <c r="A263" s="53"/>
      <c r="B263" s="54"/>
      <c r="C263" s="55"/>
      <c r="D263" s="56"/>
      <c r="E263" s="56"/>
      <c r="F263" s="57"/>
      <c r="G263" s="20"/>
      <c r="H263" s="19"/>
      <c r="I263" s="19"/>
      <c r="J263" s="19"/>
      <c r="K263" s="125">
        <f t="shared" si="16"/>
        <v>0</v>
      </c>
      <c r="L263" s="18"/>
      <c r="M263" s="17"/>
      <c r="N263" s="18"/>
      <c r="O263" s="17"/>
      <c r="P263" s="130">
        <f t="shared" si="13"/>
        <v>0</v>
      </c>
      <c r="Q263" s="130">
        <f t="shared" si="14"/>
        <v>0</v>
      </c>
      <c r="R263" s="131">
        <f t="shared" si="15"/>
        <v>0</v>
      </c>
    </row>
    <row r="264" spans="1:18" ht="13" x14ac:dyDescent="0.3">
      <c r="A264" s="53"/>
      <c r="B264" s="54"/>
      <c r="C264" s="55"/>
      <c r="D264" s="56"/>
      <c r="E264" s="56"/>
      <c r="F264" s="57"/>
      <c r="G264" s="20"/>
      <c r="H264" s="19"/>
      <c r="I264" s="19"/>
      <c r="J264" s="19"/>
      <c r="K264" s="125">
        <f t="shared" si="16"/>
        <v>0</v>
      </c>
      <c r="L264" s="18"/>
      <c r="M264" s="17"/>
      <c r="N264" s="18"/>
      <c r="O264" s="17"/>
      <c r="P264" s="130">
        <f t="shared" si="13"/>
        <v>0</v>
      </c>
      <c r="Q264" s="130">
        <f t="shared" si="14"/>
        <v>0</v>
      </c>
      <c r="R264" s="131">
        <f t="shared" si="15"/>
        <v>0</v>
      </c>
    </row>
    <row r="265" spans="1:18" ht="13" x14ac:dyDescent="0.3">
      <c r="A265" s="53"/>
      <c r="B265" s="54"/>
      <c r="C265" s="55"/>
      <c r="D265" s="56"/>
      <c r="E265" s="56"/>
      <c r="F265" s="57"/>
      <c r="G265" s="20"/>
      <c r="H265" s="19"/>
      <c r="I265" s="19"/>
      <c r="J265" s="19"/>
      <c r="K265" s="125">
        <f t="shared" si="16"/>
        <v>0</v>
      </c>
      <c r="L265" s="18"/>
      <c r="M265" s="17"/>
      <c r="N265" s="18"/>
      <c r="O265" s="17"/>
      <c r="P265" s="130">
        <f t="shared" si="13"/>
        <v>0</v>
      </c>
      <c r="Q265" s="130">
        <f t="shared" si="14"/>
        <v>0</v>
      </c>
      <c r="R265" s="131">
        <f t="shared" si="15"/>
        <v>0</v>
      </c>
    </row>
    <row r="266" spans="1:18" ht="13" x14ac:dyDescent="0.3">
      <c r="A266" s="53"/>
      <c r="B266" s="54"/>
      <c r="C266" s="55"/>
      <c r="D266" s="56"/>
      <c r="E266" s="56"/>
      <c r="F266" s="57"/>
      <c r="G266" s="20"/>
      <c r="H266" s="19"/>
      <c r="I266" s="19"/>
      <c r="J266" s="19"/>
      <c r="K266" s="125">
        <f t="shared" si="16"/>
        <v>0</v>
      </c>
      <c r="L266" s="18"/>
      <c r="M266" s="17"/>
      <c r="N266" s="18"/>
      <c r="O266" s="17"/>
      <c r="P266" s="130">
        <f t="shared" si="13"/>
        <v>0</v>
      </c>
      <c r="Q266" s="130">
        <f t="shared" si="14"/>
        <v>0</v>
      </c>
      <c r="R266" s="131">
        <f t="shared" si="15"/>
        <v>0</v>
      </c>
    </row>
    <row r="267" spans="1:18" ht="13" x14ac:dyDescent="0.3">
      <c r="A267" s="53"/>
      <c r="B267" s="54"/>
      <c r="C267" s="55"/>
      <c r="D267" s="56"/>
      <c r="E267" s="56"/>
      <c r="F267" s="57"/>
      <c r="G267" s="20"/>
      <c r="H267" s="19"/>
      <c r="I267" s="19"/>
      <c r="J267" s="19"/>
      <c r="K267" s="125">
        <f t="shared" si="16"/>
        <v>0</v>
      </c>
      <c r="L267" s="18"/>
      <c r="M267" s="17"/>
      <c r="N267" s="18"/>
      <c r="O267" s="17"/>
      <c r="P267" s="130">
        <f t="shared" si="13"/>
        <v>0</v>
      </c>
      <c r="Q267" s="130">
        <f t="shared" si="14"/>
        <v>0</v>
      </c>
      <c r="R267" s="131">
        <f t="shared" si="15"/>
        <v>0</v>
      </c>
    </row>
    <row r="268" spans="1:18" ht="13" x14ac:dyDescent="0.3">
      <c r="A268" s="53"/>
      <c r="B268" s="54"/>
      <c r="C268" s="55"/>
      <c r="D268" s="56"/>
      <c r="E268" s="56"/>
      <c r="F268" s="57"/>
      <c r="G268" s="20"/>
      <c r="H268" s="19"/>
      <c r="I268" s="19"/>
      <c r="J268" s="19"/>
      <c r="K268" s="125">
        <f t="shared" si="16"/>
        <v>0</v>
      </c>
      <c r="L268" s="18"/>
      <c r="M268" s="17"/>
      <c r="N268" s="18"/>
      <c r="O268" s="17"/>
      <c r="P268" s="130">
        <f t="shared" si="13"/>
        <v>0</v>
      </c>
      <c r="Q268" s="130">
        <f t="shared" si="14"/>
        <v>0</v>
      </c>
      <c r="R268" s="131">
        <f t="shared" si="15"/>
        <v>0</v>
      </c>
    </row>
    <row r="269" spans="1:18" ht="13" x14ac:dyDescent="0.3">
      <c r="A269" s="53"/>
      <c r="B269" s="54"/>
      <c r="C269" s="55"/>
      <c r="D269" s="56"/>
      <c r="E269" s="56"/>
      <c r="F269" s="57"/>
      <c r="G269" s="20"/>
      <c r="H269" s="19"/>
      <c r="I269" s="19"/>
      <c r="J269" s="19"/>
      <c r="K269" s="125">
        <f t="shared" si="16"/>
        <v>0</v>
      </c>
      <c r="L269" s="18"/>
      <c r="M269" s="17"/>
      <c r="N269" s="18"/>
      <c r="O269" s="17"/>
      <c r="P269" s="130">
        <f t="shared" si="13"/>
        <v>0</v>
      </c>
      <c r="Q269" s="130">
        <f t="shared" si="14"/>
        <v>0</v>
      </c>
      <c r="R269" s="131">
        <f t="shared" si="15"/>
        <v>0</v>
      </c>
    </row>
    <row r="270" spans="1:18" ht="13" x14ac:dyDescent="0.3">
      <c r="A270" s="53"/>
      <c r="B270" s="54"/>
      <c r="C270" s="55"/>
      <c r="D270" s="56"/>
      <c r="E270" s="56"/>
      <c r="F270" s="57"/>
      <c r="G270" s="20"/>
      <c r="H270" s="19"/>
      <c r="I270" s="19"/>
      <c r="J270" s="19"/>
      <c r="K270" s="125">
        <f t="shared" si="16"/>
        <v>0</v>
      </c>
      <c r="L270" s="18"/>
      <c r="M270" s="17"/>
      <c r="N270" s="18"/>
      <c r="O270" s="17"/>
      <c r="P270" s="130">
        <f t="shared" si="13"/>
        <v>0</v>
      </c>
      <c r="Q270" s="130">
        <f t="shared" si="14"/>
        <v>0</v>
      </c>
      <c r="R270" s="131">
        <f t="shared" si="15"/>
        <v>0</v>
      </c>
    </row>
    <row r="271" spans="1:18" ht="13" x14ac:dyDescent="0.3">
      <c r="A271" s="53"/>
      <c r="B271" s="54"/>
      <c r="C271" s="55"/>
      <c r="D271" s="56"/>
      <c r="E271" s="56"/>
      <c r="F271" s="57"/>
      <c r="G271" s="20"/>
      <c r="H271" s="19"/>
      <c r="I271" s="19"/>
      <c r="J271" s="19"/>
      <c r="K271" s="125">
        <f t="shared" si="16"/>
        <v>0</v>
      </c>
      <c r="L271" s="18"/>
      <c r="M271" s="17"/>
      <c r="N271" s="18"/>
      <c r="O271" s="17"/>
      <c r="P271" s="130">
        <f t="shared" si="13"/>
        <v>0</v>
      </c>
      <c r="Q271" s="130">
        <f t="shared" si="14"/>
        <v>0</v>
      </c>
      <c r="R271" s="131">
        <f t="shared" si="15"/>
        <v>0</v>
      </c>
    </row>
    <row r="272" spans="1:18" ht="13" x14ac:dyDescent="0.3">
      <c r="A272" s="53"/>
      <c r="B272" s="54"/>
      <c r="C272" s="55"/>
      <c r="D272" s="56"/>
      <c r="E272" s="56"/>
      <c r="F272" s="57"/>
      <c r="G272" s="20"/>
      <c r="H272" s="19"/>
      <c r="I272" s="19"/>
      <c r="J272" s="19"/>
      <c r="K272" s="125">
        <f t="shared" si="16"/>
        <v>0</v>
      </c>
      <c r="L272" s="18"/>
      <c r="M272" s="17"/>
      <c r="N272" s="18"/>
      <c r="O272" s="17"/>
      <c r="P272" s="130">
        <f t="shared" si="13"/>
        <v>0</v>
      </c>
      <c r="Q272" s="130">
        <f t="shared" si="14"/>
        <v>0</v>
      </c>
      <c r="R272" s="131">
        <f t="shared" si="15"/>
        <v>0</v>
      </c>
    </row>
    <row r="273" spans="1:18" ht="13" x14ac:dyDescent="0.3">
      <c r="A273" s="53"/>
      <c r="B273" s="54"/>
      <c r="C273" s="55"/>
      <c r="D273" s="56"/>
      <c r="E273" s="56"/>
      <c r="F273" s="57"/>
      <c r="G273" s="20"/>
      <c r="H273" s="19"/>
      <c r="I273" s="19"/>
      <c r="J273" s="19"/>
      <c r="K273" s="125">
        <f t="shared" si="16"/>
        <v>0</v>
      </c>
      <c r="L273" s="18"/>
      <c r="M273" s="17"/>
      <c r="N273" s="18"/>
      <c r="O273" s="17"/>
      <c r="P273" s="130">
        <f t="shared" si="13"/>
        <v>0</v>
      </c>
      <c r="Q273" s="130">
        <f t="shared" si="14"/>
        <v>0</v>
      </c>
      <c r="R273" s="131">
        <f t="shared" si="15"/>
        <v>0</v>
      </c>
    </row>
    <row r="274" spans="1:18" ht="13" x14ac:dyDescent="0.3">
      <c r="A274" s="53"/>
      <c r="B274" s="54"/>
      <c r="C274" s="55"/>
      <c r="D274" s="56"/>
      <c r="E274" s="56"/>
      <c r="F274" s="57"/>
      <c r="G274" s="20"/>
      <c r="H274" s="19"/>
      <c r="I274" s="19"/>
      <c r="J274" s="19"/>
      <c r="K274" s="125">
        <f t="shared" si="16"/>
        <v>0</v>
      </c>
      <c r="L274" s="18"/>
      <c r="M274" s="17"/>
      <c r="N274" s="18"/>
      <c r="O274" s="17"/>
      <c r="P274" s="130">
        <f t="shared" ref="P274:P337" si="17">MROUND(L274*D274*1,0.05)</f>
        <v>0</v>
      </c>
      <c r="Q274" s="130">
        <f t="shared" ref="Q274:Q337" si="18">IFERROR(MROUND(N274*K274/G274,0.05),0)</f>
        <v>0</v>
      </c>
      <c r="R274" s="131">
        <f t="shared" ref="R274:R337" si="19">IFERROR(MROUND((G274-L274-N274)*K274/G274,0.05),0)</f>
        <v>0</v>
      </c>
    </row>
    <row r="275" spans="1:18" ht="13" x14ac:dyDescent="0.3">
      <c r="A275" s="53"/>
      <c r="B275" s="54"/>
      <c r="C275" s="55"/>
      <c r="D275" s="56"/>
      <c r="E275" s="56"/>
      <c r="F275" s="57"/>
      <c r="G275" s="20"/>
      <c r="H275" s="19"/>
      <c r="I275" s="19"/>
      <c r="J275" s="19"/>
      <c r="K275" s="125">
        <f t="shared" si="16"/>
        <v>0</v>
      </c>
      <c r="L275" s="18"/>
      <c r="M275" s="17"/>
      <c r="N275" s="18"/>
      <c r="O275" s="17"/>
      <c r="P275" s="130">
        <f t="shared" si="17"/>
        <v>0</v>
      </c>
      <c r="Q275" s="130">
        <f t="shared" si="18"/>
        <v>0</v>
      </c>
      <c r="R275" s="131">
        <f t="shared" si="19"/>
        <v>0</v>
      </c>
    </row>
    <row r="276" spans="1:18" ht="13" x14ac:dyDescent="0.3">
      <c r="A276" s="53"/>
      <c r="B276" s="54"/>
      <c r="C276" s="55"/>
      <c r="D276" s="56"/>
      <c r="E276" s="56"/>
      <c r="F276" s="57"/>
      <c r="G276" s="20"/>
      <c r="H276" s="19"/>
      <c r="I276" s="19"/>
      <c r="J276" s="19"/>
      <c r="K276" s="125">
        <f t="shared" si="16"/>
        <v>0</v>
      </c>
      <c r="L276" s="18"/>
      <c r="M276" s="17"/>
      <c r="N276" s="18"/>
      <c r="O276" s="17"/>
      <c r="P276" s="130">
        <f t="shared" si="17"/>
        <v>0</v>
      </c>
      <c r="Q276" s="130">
        <f t="shared" si="18"/>
        <v>0</v>
      </c>
      <c r="R276" s="131">
        <f t="shared" si="19"/>
        <v>0</v>
      </c>
    </row>
    <row r="277" spans="1:18" ht="13" x14ac:dyDescent="0.3">
      <c r="A277" s="53"/>
      <c r="B277" s="54"/>
      <c r="C277" s="55"/>
      <c r="D277" s="56"/>
      <c r="E277" s="56"/>
      <c r="F277" s="57"/>
      <c r="G277" s="20"/>
      <c r="H277" s="19"/>
      <c r="I277" s="19"/>
      <c r="J277" s="19"/>
      <c r="K277" s="125">
        <f t="shared" si="16"/>
        <v>0</v>
      </c>
      <c r="L277" s="18"/>
      <c r="M277" s="17"/>
      <c r="N277" s="18"/>
      <c r="O277" s="17"/>
      <c r="P277" s="130">
        <f t="shared" si="17"/>
        <v>0</v>
      </c>
      <c r="Q277" s="130">
        <f t="shared" si="18"/>
        <v>0</v>
      </c>
      <c r="R277" s="131">
        <f t="shared" si="19"/>
        <v>0</v>
      </c>
    </row>
    <row r="278" spans="1:18" ht="13" x14ac:dyDescent="0.3">
      <c r="A278" s="53"/>
      <c r="B278" s="54"/>
      <c r="C278" s="55"/>
      <c r="D278" s="56"/>
      <c r="E278" s="56"/>
      <c r="F278" s="57"/>
      <c r="G278" s="20"/>
      <c r="H278" s="19"/>
      <c r="I278" s="19"/>
      <c r="J278" s="19"/>
      <c r="K278" s="125">
        <f t="shared" si="16"/>
        <v>0</v>
      </c>
      <c r="L278" s="18"/>
      <c r="M278" s="17"/>
      <c r="N278" s="18"/>
      <c r="O278" s="17"/>
      <c r="P278" s="130">
        <f t="shared" si="17"/>
        <v>0</v>
      </c>
      <c r="Q278" s="130">
        <f t="shared" si="18"/>
        <v>0</v>
      </c>
      <c r="R278" s="131">
        <f t="shared" si="19"/>
        <v>0</v>
      </c>
    </row>
    <row r="279" spans="1:18" ht="13" x14ac:dyDescent="0.3">
      <c r="A279" s="53"/>
      <c r="B279" s="54"/>
      <c r="C279" s="55"/>
      <c r="D279" s="56"/>
      <c r="E279" s="56"/>
      <c r="F279" s="57"/>
      <c r="G279" s="20"/>
      <c r="H279" s="19"/>
      <c r="I279" s="19"/>
      <c r="J279" s="19"/>
      <c r="K279" s="125">
        <f t="shared" si="16"/>
        <v>0</v>
      </c>
      <c r="L279" s="18"/>
      <c r="M279" s="17"/>
      <c r="N279" s="18"/>
      <c r="O279" s="17"/>
      <c r="P279" s="130">
        <f t="shared" si="17"/>
        <v>0</v>
      </c>
      <c r="Q279" s="130">
        <f t="shared" si="18"/>
        <v>0</v>
      </c>
      <c r="R279" s="131">
        <f t="shared" si="19"/>
        <v>0</v>
      </c>
    </row>
    <row r="280" spans="1:18" ht="13" x14ac:dyDescent="0.3">
      <c r="A280" s="53"/>
      <c r="B280" s="54"/>
      <c r="C280" s="55"/>
      <c r="D280" s="56"/>
      <c r="E280" s="56"/>
      <c r="F280" s="57"/>
      <c r="G280" s="20"/>
      <c r="H280" s="19"/>
      <c r="I280" s="19"/>
      <c r="J280" s="19"/>
      <c r="K280" s="125">
        <f t="shared" si="16"/>
        <v>0</v>
      </c>
      <c r="L280" s="18"/>
      <c r="M280" s="17"/>
      <c r="N280" s="18"/>
      <c r="O280" s="17"/>
      <c r="P280" s="130">
        <f t="shared" si="17"/>
        <v>0</v>
      </c>
      <c r="Q280" s="130">
        <f t="shared" si="18"/>
        <v>0</v>
      </c>
      <c r="R280" s="131">
        <f t="shared" si="19"/>
        <v>0</v>
      </c>
    </row>
    <row r="281" spans="1:18" ht="13" x14ac:dyDescent="0.3">
      <c r="A281" s="53"/>
      <c r="B281" s="54"/>
      <c r="C281" s="55"/>
      <c r="D281" s="56"/>
      <c r="E281" s="56"/>
      <c r="F281" s="57"/>
      <c r="G281" s="20"/>
      <c r="H281" s="19"/>
      <c r="I281" s="19"/>
      <c r="J281" s="19"/>
      <c r="K281" s="125">
        <f t="shared" si="16"/>
        <v>0</v>
      </c>
      <c r="L281" s="18"/>
      <c r="M281" s="17"/>
      <c r="N281" s="18"/>
      <c r="O281" s="17"/>
      <c r="P281" s="130">
        <f t="shared" si="17"/>
        <v>0</v>
      </c>
      <c r="Q281" s="130">
        <f t="shared" si="18"/>
        <v>0</v>
      </c>
      <c r="R281" s="131">
        <f t="shared" si="19"/>
        <v>0</v>
      </c>
    </row>
    <row r="282" spans="1:18" ht="13" x14ac:dyDescent="0.3">
      <c r="A282" s="53"/>
      <c r="B282" s="54"/>
      <c r="C282" s="55"/>
      <c r="D282" s="56"/>
      <c r="E282" s="56"/>
      <c r="F282" s="57"/>
      <c r="G282" s="20"/>
      <c r="H282" s="19"/>
      <c r="I282" s="19"/>
      <c r="J282" s="19"/>
      <c r="K282" s="125">
        <f t="shared" si="16"/>
        <v>0</v>
      </c>
      <c r="L282" s="18"/>
      <c r="M282" s="17"/>
      <c r="N282" s="18"/>
      <c r="O282" s="17"/>
      <c r="P282" s="130">
        <f t="shared" si="17"/>
        <v>0</v>
      </c>
      <c r="Q282" s="130">
        <f t="shared" si="18"/>
        <v>0</v>
      </c>
      <c r="R282" s="131">
        <f t="shared" si="19"/>
        <v>0</v>
      </c>
    </row>
    <row r="283" spans="1:18" ht="13" x14ac:dyDescent="0.3">
      <c r="A283" s="53"/>
      <c r="B283" s="54"/>
      <c r="C283" s="55"/>
      <c r="D283" s="56"/>
      <c r="E283" s="56"/>
      <c r="F283" s="57"/>
      <c r="G283" s="20"/>
      <c r="H283" s="19"/>
      <c r="I283" s="19"/>
      <c r="J283" s="19"/>
      <c r="K283" s="125">
        <f t="shared" si="16"/>
        <v>0</v>
      </c>
      <c r="L283" s="18"/>
      <c r="M283" s="17"/>
      <c r="N283" s="18"/>
      <c r="O283" s="17"/>
      <c r="P283" s="130">
        <f t="shared" si="17"/>
        <v>0</v>
      </c>
      <c r="Q283" s="130">
        <f t="shared" si="18"/>
        <v>0</v>
      </c>
      <c r="R283" s="131">
        <f t="shared" si="19"/>
        <v>0</v>
      </c>
    </row>
    <row r="284" spans="1:18" ht="13" x14ac:dyDescent="0.3">
      <c r="A284" s="53"/>
      <c r="B284" s="54"/>
      <c r="C284" s="55"/>
      <c r="D284" s="56"/>
      <c r="E284" s="56"/>
      <c r="F284" s="57"/>
      <c r="G284" s="20"/>
      <c r="H284" s="19"/>
      <c r="I284" s="19"/>
      <c r="J284" s="19"/>
      <c r="K284" s="125">
        <f t="shared" si="16"/>
        <v>0</v>
      </c>
      <c r="L284" s="18"/>
      <c r="M284" s="17"/>
      <c r="N284" s="18"/>
      <c r="O284" s="17"/>
      <c r="P284" s="130">
        <f t="shared" si="17"/>
        <v>0</v>
      </c>
      <c r="Q284" s="130">
        <f t="shared" si="18"/>
        <v>0</v>
      </c>
      <c r="R284" s="131">
        <f t="shared" si="19"/>
        <v>0</v>
      </c>
    </row>
    <row r="285" spans="1:18" ht="13" x14ac:dyDescent="0.3">
      <c r="A285" s="53"/>
      <c r="B285" s="54"/>
      <c r="C285" s="55"/>
      <c r="D285" s="56"/>
      <c r="E285" s="56"/>
      <c r="F285" s="57"/>
      <c r="G285" s="20"/>
      <c r="H285" s="19"/>
      <c r="I285" s="19"/>
      <c r="J285" s="19"/>
      <c r="K285" s="125">
        <f t="shared" si="16"/>
        <v>0</v>
      </c>
      <c r="L285" s="18"/>
      <c r="M285" s="17"/>
      <c r="N285" s="18"/>
      <c r="O285" s="17"/>
      <c r="P285" s="130">
        <f t="shared" si="17"/>
        <v>0</v>
      </c>
      <c r="Q285" s="130">
        <f t="shared" si="18"/>
        <v>0</v>
      </c>
      <c r="R285" s="131">
        <f t="shared" si="19"/>
        <v>0</v>
      </c>
    </row>
    <row r="286" spans="1:18" ht="13" x14ac:dyDescent="0.3">
      <c r="A286" s="53"/>
      <c r="B286" s="54"/>
      <c r="C286" s="55"/>
      <c r="D286" s="56"/>
      <c r="E286" s="56"/>
      <c r="F286" s="57"/>
      <c r="G286" s="20"/>
      <c r="H286" s="19"/>
      <c r="I286" s="19"/>
      <c r="J286" s="19"/>
      <c r="K286" s="125">
        <f t="shared" si="16"/>
        <v>0</v>
      </c>
      <c r="L286" s="18"/>
      <c r="M286" s="17"/>
      <c r="N286" s="18"/>
      <c r="O286" s="17"/>
      <c r="P286" s="130">
        <f t="shared" si="17"/>
        <v>0</v>
      </c>
      <c r="Q286" s="130">
        <f t="shared" si="18"/>
        <v>0</v>
      </c>
      <c r="R286" s="131">
        <f t="shared" si="19"/>
        <v>0</v>
      </c>
    </row>
    <row r="287" spans="1:18" ht="13" x14ac:dyDescent="0.3">
      <c r="A287" s="53"/>
      <c r="B287" s="54"/>
      <c r="C287" s="55"/>
      <c r="D287" s="56"/>
      <c r="E287" s="56"/>
      <c r="F287" s="57"/>
      <c r="G287" s="20"/>
      <c r="H287" s="19"/>
      <c r="I287" s="19"/>
      <c r="J287" s="19"/>
      <c r="K287" s="125">
        <f t="shared" si="16"/>
        <v>0</v>
      </c>
      <c r="L287" s="18"/>
      <c r="M287" s="17"/>
      <c r="N287" s="18"/>
      <c r="O287" s="17"/>
      <c r="P287" s="130">
        <f t="shared" si="17"/>
        <v>0</v>
      </c>
      <c r="Q287" s="130">
        <f t="shared" si="18"/>
        <v>0</v>
      </c>
      <c r="R287" s="131">
        <f t="shared" si="19"/>
        <v>0</v>
      </c>
    </row>
    <row r="288" spans="1:18" ht="13" x14ac:dyDescent="0.3">
      <c r="A288" s="53"/>
      <c r="B288" s="54"/>
      <c r="C288" s="55"/>
      <c r="D288" s="56"/>
      <c r="E288" s="56"/>
      <c r="F288" s="57"/>
      <c r="G288" s="20"/>
      <c r="H288" s="19"/>
      <c r="I288" s="19"/>
      <c r="J288" s="19"/>
      <c r="K288" s="125">
        <f t="shared" si="16"/>
        <v>0</v>
      </c>
      <c r="L288" s="18"/>
      <c r="M288" s="17"/>
      <c r="N288" s="18"/>
      <c r="O288" s="17"/>
      <c r="P288" s="130">
        <f t="shared" si="17"/>
        <v>0</v>
      </c>
      <c r="Q288" s="130">
        <f t="shared" si="18"/>
        <v>0</v>
      </c>
      <c r="R288" s="131">
        <f t="shared" si="19"/>
        <v>0</v>
      </c>
    </row>
    <row r="289" spans="1:18" ht="13" x14ac:dyDescent="0.3">
      <c r="A289" s="53"/>
      <c r="B289" s="54"/>
      <c r="C289" s="55"/>
      <c r="D289" s="56"/>
      <c r="E289" s="56"/>
      <c r="F289" s="57"/>
      <c r="G289" s="20"/>
      <c r="H289" s="19"/>
      <c r="I289" s="19"/>
      <c r="J289" s="19"/>
      <c r="K289" s="125">
        <f t="shared" si="16"/>
        <v>0</v>
      </c>
      <c r="L289" s="18"/>
      <c r="M289" s="17"/>
      <c r="N289" s="18"/>
      <c r="O289" s="17"/>
      <c r="P289" s="130">
        <f t="shared" si="17"/>
        <v>0</v>
      </c>
      <c r="Q289" s="130">
        <f t="shared" si="18"/>
        <v>0</v>
      </c>
      <c r="R289" s="131">
        <f t="shared" si="19"/>
        <v>0</v>
      </c>
    </row>
    <row r="290" spans="1:18" ht="13" x14ac:dyDescent="0.3">
      <c r="A290" s="53"/>
      <c r="B290" s="54"/>
      <c r="C290" s="55"/>
      <c r="D290" s="56"/>
      <c r="E290" s="56"/>
      <c r="F290" s="57"/>
      <c r="G290" s="20"/>
      <c r="H290" s="19"/>
      <c r="I290" s="19"/>
      <c r="J290" s="19"/>
      <c r="K290" s="125">
        <f t="shared" si="16"/>
        <v>0</v>
      </c>
      <c r="L290" s="18"/>
      <c r="M290" s="17"/>
      <c r="N290" s="18"/>
      <c r="O290" s="17"/>
      <c r="P290" s="130">
        <f t="shared" si="17"/>
        <v>0</v>
      </c>
      <c r="Q290" s="130">
        <f t="shared" si="18"/>
        <v>0</v>
      </c>
      <c r="R290" s="131">
        <f t="shared" si="19"/>
        <v>0</v>
      </c>
    </row>
    <row r="291" spans="1:18" ht="13" x14ac:dyDescent="0.3">
      <c r="A291" s="53"/>
      <c r="B291" s="54"/>
      <c r="C291" s="55"/>
      <c r="D291" s="56"/>
      <c r="E291" s="56"/>
      <c r="F291" s="57"/>
      <c r="G291" s="20"/>
      <c r="H291" s="19"/>
      <c r="I291" s="19"/>
      <c r="J291" s="19"/>
      <c r="K291" s="125">
        <f t="shared" si="16"/>
        <v>0</v>
      </c>
      <c r="L291" s="18"/>
      <c r="M291" s="17"/>
      <c r="N291" s="18"/>
      <c r="O291" s="17"/>
      <c r="P291" s="130">
        <f t="shared" si="17"/>
        <v>0</v>
      </c>
      <c r="Q291" s="130">
        <f t="shared" si="18"/>
        <v>0</v>
      </c>
      <c r="R291" s="131">
        <f t="shared" si="19"/>
        <v>0</v>
      </c>
    </row>
    <row r="292" spans="1:18" ht="13" x14ac:dyDescent="0.3">
      <c r="A292" s="53"/>
      <c r="B292" s="54"/>
      <c r="C292" s="55"/>
      <c r="D292" s="56"/>
      <c r="E292" s="56"/>
      <c r="F292" s="57"/>
      <c r="G292" s="20"/>
      <c r="H292" s="19"/>
      <c r="I292" s="19"/>
      <c r="J292" s="19"/>
      <c r="K292" s="125">
        <f t="shared" si="16"/>
        <v>0</v>
      </c>
      <c r="L292" s="18"/>
      <c r="M292" s="17"/>
      <c r="N292" s="18"/>
      <c r="O292" s="17"/>
      <c r="P292" s="130">
        <f t="shared" si="17"/>
        <v>0</v>
      </c>
      <c r="Q292" s="130">
        <f t="shared" si="18"/>
        <v>0</v>
      </c>
      <c r="R292" s="131">
        <f t="shared" si="19"/>
        <v>0</v>
      </c>
    </row>
    <row r="293" spans="1:18" ht="13" x14ac:dyDescent="0.3">
      <c r="A293" s="53"/>
      <c r="B293" s="54"/>
      <c r="C293" s="55"/>
      <c r="D293" s="56"/>
      <c r="E293" s="56"/>
      <c r="F293" s="57"/>
      <c r="G293" s="20"/>
      <c r="H293" s="19"/>
      <c r="I293" s="19"/>
      <c r="J293" s="19"/>
      <c r="K293" s="125">
        <f t="shared" si="16"/>
        <v>0</v>
      </c>
      <c r="L293" s="18"/>
      <c r="M293" s="17"/>
      <c r="N293" s="18"/>
      <c r="O293" s="17"/>
      <c r="P293" s="130">
        <f t="shared" si="17"/>
        <v>0</v>
      </c>
      <c r="Q293" s="130">
        <f t="shared" si="18"/>
        <v>0</v>
      </c>
      <c r="R293" s="131">
        <f t="shared" si="19"/>
        <v>0</v>
      </c>
    </row>
    <row r="294" spans="1:18" ht="13" x14ac:dyDescent="0.3">
      <c r="A294" s="53"/>
      <c r="B294" s="54"/>
      <c r="C294" s="55"/>
      <c r="D294" s="56"/>
      <c r="E294" s="56"/>
      <c r="F294" s="57"/>
      <c r="G294" s="20"/>
      <c r="H294" s="19"/>
      <c r="I294" s="19"/>
      <c r="J294" s="19"/>
      <c r="K294" s="125">
        <f t="shared" si="16"/>
        <v>0</v>
      </c>
      <c r="L294" s="18"/>
      <c r="M294" s="17"/>
      <c r="N294" s="18"/>
      <c r="O294" s="17"/>
      <c r="P294" s="130">
        <f t="shared" si="17"/>
        <v>0</v>
      </c>
      <c r="Q294" s="130">
        <f t="shared" si="18"/>
        <v>0</v>
      </c>
      <c r="R294" s="131">
        <f t="shared" si="19"/>
        <v>0</v>
      </c>
    </row>
    <row r="295" spans="1:18" ht="13" x14ac:dyDescent="0.3">
      <c r="A295" s="53"/>
      <c r="B295" s="54"/>
      <c r="C295" s="55"/>
      <c r="D295" s="56"/>
      <c r="E295" s="56"/>
      <c r="F295" s="57"/>
      <c r="G295" s="20"/>
      <c r="H295" s="19"/>
      <c r="I295" s="19"/>
      <c r="J295" s="19"/>
      <c r="K295" s="125">
        <f t="shared" si="16"/>
        <v>0</v>
      </c>
      <c r="L295" s="18"/>
      <c r="M295" s="17"/>
      <c r="N295" s="18"/>
      <c r="O295" s="17"/>
      <c r="P295" s="130">
        <f t="shared" si="17"/>
        <v>0</v>
      </c>
      <c r="Q295" s="130">
        <f t="shared" si="18"/>
        <v>0</v>
      </c>
      <c r="R295" s="131">
        <f t="shared" si="19"/>
        <v>0</v>
      </c>
    </row>
    <row r="296" spans="1:18" ht="13" x14ac:dyDescent="0.3">
      <c r="A296" s="53"/>
      <c r="B296" s="54"/>
      <c r="C296" s="55"/>
      <c r="D296" s="56"/>
      <c r="E296" s="56"/>
      <c r="F296" s="57"/>
      <c r="G296" s="20"/>
      <c r="H296" s="19"/>
      <c r="I296" s="19"/>
      <c r="J296" s="19"/>
      <c r="K296" s="125">
        <f t="shared" si="16"/>
        <v>0</v>
      </c>
      <c r="L296" s="18"/>
      <c r="M296" s="17"/>
      <c r="N296" s="18"/>
      <c r="O296" s="17"/>
      <c r="P296" s="130">
        <f t="shared" si="17"/>
        <v>0</v>
      </c>
      <c r="Q296" s="130">
        <f t="shared" si="18"/>
        <v>0</v>
      </c>
      <c r="R296" s="131">
        <f t="shared" si="19"/>
        <v>0</v>
      </c>
    </row>
    <row r="297" spans="1:18" ht="13" x14ac:dyDescent="0.3">
      <c r="A297" s="53"/>
      <c r="B297" s="54"/>
      <c r="C297" s="55"/>
      <c r="D297" s="56"/>
      <c r="E297" s="56"/>
      <c r="F297" s="57"/>
      <c r="G297" s="20"/>
      <c r="H297" s="19"/>
      <c r="I297" s="19"/>
      <c r="J297" s="19"/>
      <c r="K297" s="125">
        <f t="shared" si="16"/>
        <v>0</v>
      </c>
      <c r="L297" s="18"/>
      <c r="M297" s="17"/>
      <c r="N297" s="18"/>
      <c r="O297" s="17"/>
      <c r="P297" s="130">
        <f t="shared" si="17"/>
        <v>0</v>
      </c>
      <c r="Q297" s="130">
        <f t="shared" si="18"/>
        <v>0</v>
      </c>
      <c r="R297" s="131">
        <f t="shared" si="19"/>
        <v>0</v>
      </c>
    </row>
    <row r="298" spans="1:18" ht="13" x14ac:dyDescent="0.3">
      <c r="A298" s="53"/>
      <c r="B298" s="54"/>
      <c r="C298" s="55"/>
      <c r="D298" s="56"/>
      <c r="E298" s="56"/>
      <c r="F298" s="57"/>
      <c r="G298" s="20"/>
      <c r="H298" s="19"/>
      <c r="I298" s="19"/>
      <c r="J298" s="19"/>
      <c r="K298" s="125">
        <f t="shared" si="16"/>
        <v>0</v>
      </c>
      <c r="L298" s="18"/>
      <c r="M298" s="17"/>
      <c r="N298" s="18"/>
      <c r="O298" s="17"/>
      <c r="P298" s="130">
        <f t="shared" si="17"/>
        <v>0</v>
      </c>
      <c r="Q298" s="130">
        <f t="shared" si="18"/>
        <v>0</v>
      </c>
      <c r="R298" s="131">
        <f t="shared" si="19"/>
        <v>0</v>
      </c>
    </row>
    <row r="299" spans="1:18" ht="13" x14ac:dyDescent="0.3">
      <c r="A299" s="53"/>
      <c r="B299" s="54"/>
      <c r="C299" s="55"/>
      <c r="D299" s="56"/>
      <c r="E299" s="56"/>
      <c r="F299" s="57"/>
      <c r="G299" s="20"/>
      <c r="H299" s="19"/>
      <c r="I299" s="19"/>
      <c r="J299" s="19"/>
      <c r="K299" s="125">
        <f t="shared" si="16"/>
        <v>0</v>
      </c>
      <c r="L299" s="18"/>
      <c r="M299" s="17"/>
      <c r="N299" s="18"/>
      <c r="O299" s="17"/>
      <c r="P299" s="130">
        <f t="shared" si="17"/>
        <v>0</v>
      </c>
      <c r="Q299" s="130">
        <f t="shared" si="18"/>
        <v>0</v>
      </c>
      <c r="R299" s="131">
        <f t="shared" si="19"/>
        <v>0</v>
      </c>
    </row>
    <row r="300" spans="1:18" ht="13" x14ac:dyDescent="0.3">
      <c r="A300" s="53"/>
      <c r="B300" s="54"/>
      <c r="C300" s="55"/>
      <c r="D300" s="56"/>
      <c r="E300" s="56"/>
      <c r="F300" s="57"/>
      <c r="G300" s="20"/>
      <c r="H300" s="19"/>
      <c r="I300" s="19"/>
      <c r="J300" s="19"/>
      <c r="K300" s="125">
        <f t="shared" si="16"/>
        <v>0</v>
      </c>
      <c r="L300" s="18"/>
      <c r="M300" s="17"/>
      <c r="N300" s="18"/>
      <c r="O300" s="17"/>
      <c r="P300" s="130">
        <f t="shared" si="17"/>
        <v>0</v>
      </c>
      <c r="Q300" s="130">
        <f t="shared" si="18"/>
        <v>0</v>
      </c>
      <c r="R300" s="131">
        <f t="shared" si="19"/>
        <v>0</v>
      </c>
    </row>
    <row r="301" spans="1:18" ht="13" x14ac:dyDescent="0.3">
      <c r="A301" s="53"/>
      <c r="B301" s="54"/>
      <c r="C301" s="55"/>
      <c r="D301" s="56"/>
      <c r="E301" s="56"/>
      <c r="F301" s="57"/>
      <c r="G301" s="20"/>
      <c r="H301" s="19"/>
      <c r="I301" s="19"/>
      <c r="J301" s="19"/>
      <c r="K301" s="125">
        <f t="shared" si="16"/>
        <v>0</v>
      </c>
      <c r="L301" s="18"/>
      <c r="M301" s="17"/>
      <c r="N301" s="18"/>
      <c r="O301" s="17"/>
      <c r="P301" s="130">
        <f t="shared" si="17"/>
        <v>0</v>
      </c>
      <c r="Q301" s="130">
        <f t="shared" si="18"/>
        <v>0</v>
      </c>
      <c r="R301" s="131">
        <f t="shared" si="19"/>
        <v>0</v>
      </c>
    </row>
    <row r="302" spans="1:18" ht="13" x14ac:dyDescent="0.3">
      <c r="A302" s="53"/>
      <c r="B302" s="54"/>
      <c r="C302" s="55"/>
      <c r="D302" s="56"/>
      <c r="E302" s="56"/>
      <c r="F302" s="57"/>
      <c r="G302" s="20"/>
      <c r="H302" s="19"/>
      <c r="I302" s="19"/>
      <c r="J302" s="19"/>
      <c r="K302" s="125">
        <f t="shared" si="16"/>
        <v>0</v>
      </c>
      <c r="L302" s="18"/>
      <c r="M302" s="17"/>
      <c r="N302" s="18"/>
      <c r="O302" s="17"/>
      <c r="P302" s="130">
        <f t="shared" si="17"/>
        <v>0</v>
      </c>
      <c r="Q302" s="130">
        <f t="shared" si="18"/>
        <v>0</v>
      </c>
      <c r="R302" s="131">
        <f t="shared" si="19"/>
        <v>0</v>
      </c>
    </row>
    <row r="303" spans="1:18" ht="13" x14ac:dyDescent="0.3">
      <c r="A303" s="53"/>
      <c r="B303" s="54"/>
      <c r="C303" s="55"/>
      <c r="D303" s="56"/>
      <c r="E303" s="56"/>
      <c r="F303" s="57"/>
      <c r="G303" s="20"/>
      <c r="H303" s="19"/>
      <c r="I303" s="19"/>
      <c r="J303" s="19"/>
      <c r="K303" s="125">
        <f t="shared" si="16"/>
        <v>0</v>
      </c>
      <c r="L303" s="18"/>
      <c r="M303" s="17"/>
      <c r="N303" s="18"/>
      <c r="O303" s="17"/>
      <c r="P303" s="130">
        <f t="shared" si="17"/>
        <v>0</v>
      </c>
      <c r="Q303" s="130">
        <f t="shared" si="18"/>
        <v>0</v>
      </c>
      <c r="R303" s="131">
        <f t="shared" si="19"/>
        <v>0</v>
      </c>
    </row>
    <row r="304" spans="1:18" ht="13" x14ac:dyDescent="0.3">
      <c r="A304" s="53"/>
      <c r="B304" s="54"/>
      <c r="C304" s="55"/>
      <c r="D304" s="56"/>
      <c r="E304" s="56"/>
      <c r="F304" s="57"/>
      <c r="G304" s="20"/>
      <c r="H304" s="19"/>
      <c r="I304" s="19"/>
      <c r="J304" s="19"/>
      <c r="K304" s="125">
        <f t="shared" si="16"/>
        <v>0</v>
      </c>
      <c r="L304" s="18"/>
      <c r="M304" s="17"/>
      <c r="N304" s="18"/>
      <c r="O304" s="17"/>
      <c r="P304" s="130">
        <f t="shared" si="17"/>
        <v>0</v>
      </c>
      <c r="Q304" s="130">
        <f t="shared" si="18"/>
        <v>0</v>
      </c>
      <c r="R304" s="131">
        <f t="shared" si="19"/>
        <v>0</v>
      </c>
    </row>
    <row r="305" spans="1:18" ht="13" x14ac:dyDescent="0.3">
      <c r="A305" s="53"/>
      <c r="B305" s="54"/>
      <c r="C305" s="55"/>
      <c r="D305" s="56"/>
      <c r="E305" s="56"/>
      <c r="F305" s="57"/>
      <c r="G305" s="20"/>
      <c r="H305" s="19"/>
      <c r="I305" s="19"/>
      <c r="J305" s="19"/>
      <c r="K305" s="125">
        <f t="shared" si="16"/>
        <v>0</v>
      </c>
      <c r="L305" s="18"/>
      <c r="M305" s="17"/>
      <c r="N305" s="18"/>
      <c r="O305" s="17"/>
      <c r="P305" s="130">
        <f t="shared" si="17"/>
        <v>0</v>
      </c>
      <c r="Q305" s="130">
        <f t="shared" si="18"/>
        <v>0</v>
      </c>
      <c r="R305" s="131">
        <f t="shared" si="19"/>
        <v>0</v>
      </c>
    </row>
    <row r="306" spans="1:18" ht="13" x14ac:dyDescent="0.3">
      <c r="A306" s="53"/>
      <c r="B306" s="54"/>
      <c r="C306" s="55"/>
      <c r="D306" s="56"/>
      <c r="E306" s="56"/>
      <c r="F306" s="57"/>
      <c r="G306" s="20"/>
      <c r="H306" s="19"/>
      <c r="I306" s="19"/>
      <c r="J306" s="19"/>
      <c r="K306" s="125">
        <f t="shared" si="16"/>
        <v>0</v>
      </c>
      <c r="L306" s="18"/>
      <c r="M306" s="17"/>
      <c r="N306" s="18"/>
      <c r="O306" s="17"/>
      <c r="P306" s="130">
        <f t="shared" si="17"/>
        <v>0</v>
      </c>
      <c r="Q306" s="130">
        <f t="shared" si="18"/>
        <v>0</v>
      </c>
      <c r="R306" s="131">
        <f t="shared" si="19"/>
        <v>0</v>
      </c>
    </row>
    <row r="307" spans="1:18" ht="13" x14ac:dyDescent="0.3">
      <c r="A307" s="53"/>
      <c r="B307" s="54"/>
      <c r="C307" s="55"/>
      <c r="D307" s="56"/>
      <c r="E307" s="56"/>
      <c r="F307" s="57"/>
      <c r="G307" s="20"/>
      <c r="H307" s="19"/>
      <c r="I307" s="19"/>
      <c r="J307" s="19"/>
      <c r="K307" s="125">
        <f t="shared" ref="K307:K370" si="20">H307-I307-J307</f>
        <v>0</v>
      </c>
      <c r="L307" s="18"/>
      <c r="M307" s="17"/>
      <c r="N307" s="18"/>
      <c r="O307" s="17"/>
      <c r="P307" s="130">
        <f t="shared" si="17"/>
        <v>0</v>
      </c>
      <c r="Q307" s="130">
        <f t="shared" si="18"/>
        <v>0</v>
      </c>
      <c r="R307" s="131">
        <f t="shared" si="19"/>
        <v>0</v>
      </c>
    </row>
    <row r="308" spans="1:18" ht="13" x14ac:dyDescent="0.3">
      <c r="A308" s="53"/>
      <c r="B308" s="54"/>
      <c r="C308" s="55"/>
      <c r="D308" s="56"/>
      <c r="E308" s="56"/>
      <c r="F308" s="57"/>
      <c r="G308" s="20"/>
      <c r="H308" s="19"/>
      <c r="I308" s="19"/>
      <c r="J308" s="19"/>
      <c r="K308" s="125">
        <f t="shared" si="20"/>
        <v>0</v>
      </c>
      <c r="L308" s="18"/>
      <c r="M308" s="17"/>
      <c r="N308" s="18"/>
      <c r="O308" s="17"/>
      <c r="P308" s="130">
        <f t="shared" si="17"/>
        <v>0</v>
      </c>
      <c r="Q308" s="130">
        <f t="shared" si="18"/>
        <v>0</v>
      </c>
      <c r="R308" s="131">
        <f t="shared" si="19"/>
        <v>0</v>
      </c>
    </row>
    <row r="309" spans="1:18" ht="13" x14ac:dyDescent="0.3">
      <c r="A309" s="53"/>
      <c r="B309" s="54"/>
      <c r="C309" s="55"/>
      <c r="D309" s="56"/>
      <c r="E309" s="56"/>
      <c r="F309" s="57"/>
      <c r="G309" s="20"/>
      <c r="H309" s="19"/>
      <c r="I309" s="19"/>
      <c r="J309" s="19"/>
      <c r="K309" s="125">
        <f t="shared" si="20"/>
        <v>0</v>
      </c>
      <c r="L309" s="18"/>
      <c r="M309" s="17"/>
      <c r="N309" s="18"/>
      <c r="O309" s="17"/>
      <c r="P309" s="130">
        <f t="shared" si="17"/>
        <v>0</v>
      </c>
      <c r="Q309" s="130">
        <f t="shared" si="18"/>
        <v>0</v>
      </c>
      <c r="R309" s="131">
        <f t="shared" si="19"/>
        <v>0</v>
      </c>
    </row>
    <row r="310" spans="1:18" ht="13" x14ac:dyDescent="0.3">
      <c r="A310" s="53"/>
      <c r="B310" s="54"/>
      <c r="C310" s="55"/>
      <c r="D310" s="56"/>
      <c r="E310" s="56"/>
      <c r="F310" s="57"/>
      <c r="G310" s="20"/>
      <c r="H310" s="19"/>
      <c r="I310" s="19"/>
      <c r="J310" s="19"/>
      <c r="K310" s="125">
        <f t="shared" si="20"/>
        <v>0</v>
      </c>
      <c r="L310" s="18"/>
      <c r="M310" s="17"/>
      <c r="N310" s="18"/>
      <c r="O310" s="17"/>
      <c r="P310" s="130">
        <f t="shared" si="17"/>
        <v>0</v>
      </c>
      <c r="Q310" s="130">
        <f t="shared" si="18"/>
        <v>0</v>
      </c>
      <c r="R310" s="131">
        <f t="shared" si="19"/>
        <v>0</v>
      </c>
    </row>
    <row r="311" spans="1:18" ht="13" x14ac:dyDescent="0.3">
      <c r="A311" s="53"/>
      <c r="B311" s="54"/>
      <c r="C311" s="55"/>
      <c r="D311" s="56"/>
      <c r="E311" s="56"/>
      <c r="F311" s="57"/>
      <c r="G311" s="20"/>
      <c r="H311" s="19"/>
      <c r="I311" s="19"/>
      <c r="J311" s="19"/>
      <c r="K311" s="125">
        <f t="shared" si="20"/>
        <v>0</v>
      </c>
      <c r="L311" s="18"/>
      <c r="M311" s="17"/>
      <c r="N311" s="18"/>
      <c r="O311" s="17"/>
      <c r="P311" s="130">
        <f t="shared" si="17"/>
        <v>0</v>
      </c>
      <c r="Q311" s="130">
        <f t="shared" si="18"/>
        <v>0</v>
      </c>
      <c r="R311" s="131">
        <f t="shared" si="19"/>
        <v>0</v>
      </c>
    </row>
    <row r="312" spans="1:18" ht="13" x14ac:dyDescent="0.3">
      <c r="A312" s="53"/>
      <c r="B312" s="54"/>
      <c r="C312" s="55"/>
      <c r="D312" s="56"/>
      <c r="E312" s="56"/>
      <c r="F312" s="57"/>
      <c r="G312" s="20"/>
      <c r="H312" s="19"/>
      <c r="I312" s="19"/>
      <c r="J312" s="19"/>
      <c r="K312" s="125">
        <f t="shared" si="20"/>
        <v>0</v>
      </c>
      <c r="L312" s="18"/>
      <c r="M312" s="17"/>
      <c r="N312" s="18"/>
      <c r="O312" s="17"/>
      <c r="P312" s="130">
        <f t="shared" si="17"/>
        <v>0</v>
      </c>
      <c r="Q312" s="130">
        <f t="shared" si="18"/>
        <v>0</v>
      </c>
      <c r="R312" s="131">
        <f t="shared" si="19"/>
        <v>0</v>
      </c>
    </row>
    <row r="313" spans="1:18" ht="13" x14ac:dyDescent="0.3">
      <c r="A313" s="53"/>
      <c r="B313" s="54"/>
      <c r="C313" s="55"/>
      <c r="D313" s="56"/>
      <c r="E313" s="56"/>
      <c r="F313" s="57"/>
      <c r="G313" s="20"/>
      <c r="H313" s="19"/>
      <c r="I313" s="19"/>
      <c r="J313" s="19"/>
      <c r="K313" s="125">
        <f t="shared" si="20"/>
        <v>0</v>
      </c>
      <c r="L313" s="18"/>
      <c r="M313" s="17"/>
      <c r="N313" s="18"/>
      <c r="O313" s="17"/>
      <c r="P313" s="130">
        <f t="shared" si="17"/>
        <v>0</v>
      </c>
      <c r="Q313" s="130">
        <f t="shared" si="18"/>
        <v>0</v>
      </c>
      <c r="R313" s="131">
        <f t="shared" si="19"/>
        <v>0</v>
      </c>
    </row>
    <row r="314" spans="1:18" ht="13" x14ac:dyDescent="0.3">
      <c r="A314" s="53"/>
      <c r="B314" s="54"/>
      <c r="C314" s="55"/>
      <c r="D314" s="56"/>
      <c r="E314" s="56"/>
      <c r="F314" s="57"/>
      <c r="G314" s="20"/>
      <c r="H314" s="19"/>
      <c r="I314" s="19"/>
      <c r="J314" s="19"/>
      <c r="K314" s="125">
        <f t="shared" si="20"/>
        <v>0</v>
      </c>
      <c r="L314" s="18"/>
      <c r="M314" s="17"/>
      <c r="N314" s="18"/>
      <c r="O314" s="17"/>
      <c r="P314" s="130">
        <f t="shared" si="17"/>
        <v>0</v>
      </c>
      <c r="Q314" s="130">
        <f t="shared" si="18"/>
        <v>0</v>
      </c>
      <c r="R314" s="131">
        <f t="shared" si="19"/>
        <v>0</v>
      </c>
    </row>
    <row r="315" spans="1:18" ht="13" x14ac:dyDescent="0.3">
      <c r="A315" s="53"/>
      <c r="B315" s="54"/>
      <c r="C315" s="55"/>
      <c r="D315" s="56"/>
      <c r="E315" s="56"/>
      <c r="F315" s="57"/>
      <c r="G315" s="20"/>
      <c r="H315" s="19"/>
      <c r="I315" s="19"/>
      <c r="J315" s="19"/>
      <c r="K315" s="125">
        <f t="shared" si="20"/>
        <v>0</v>
      </c>
      <c r="L315" s="18"/>
      <c r="M315" s="17"/>
      <c r="N315" s="18"/>
      <c r="O315" s="17"/>
      <c r="P315" s="130">
        <f t="shared" si="17"/>
        <v>0</v>
      </c>
      <c r="Q315" s="130">
        <f t="shared" si="18"/>
        <v>0</v>
      </c>
      <c r="R315" s="131">
        <f t="shared" si="19"/>
        <v>0</v>
      </c>
    </row>
    <row r="316" spans="1:18" ht="13" x14ac:dyDescent="0.3">
      <c r="A316" s="53"/>
      <c r="B316" s="54"/>
      <c r="C316" s="55"/>
      <c r="D316" s="56"/>
      <c r="E316" s="56"/>
      <c r="F316" s="57"/>
      <c r="G316" s="20"/>
      <c r="H316" s="19"/>
      <c r="I316" s="19"/>
      <c r="J316" s="19"/>
      <c r="K316" s="125">
        <f t="shared" si="20"/>
        <v>0</v>
      </c>
      <c r="L316" s="18"/>
      <c r="M316" s="17"/>
      <c r="N316" s="18"/>
      <c r="O316" s="17"/>
      <c r="P316" s="130">
        <f t="shared" si="17"/>
        <v>0</v>
      </c>
      <c r="Q316" s="130">
        <f t="shared" si="18"/>
        <v>0</v>
      </c>
      <c r="R316" s="131">
        <f t="shared" si="19"/>
        <v>0</v>
      </c>
    </row>
    <row r="317" spans="1:18" ht="13" x14ac:dyDescent="0.3">
      <c r="A317" s="53"/>
      <c r="B317" s="54"/>
      <c r="C317" s="55"/>
      <c r="D317" s="56"/>
      <c r="E317" s="56"/>
      <c r="F317" s="57"/>
      <c r="G317" s="20"/>
      <c r="H317" s="19"/>
      <c r="I317" s="19"/>
      <c r="J317" s="19"/>
      <c r="K317" s="125">
        <f t="shared" si="20"/>
        <v>0</v>
      </c>
      <c r="L317" s="18"/>
      <c r="M317" s="17"/>
      <c r="N317" s="18"/>
      <c r="O317" s="17"/>
      <c r="P317" s="130">
        <f t="shared" si="17"/>
        <v>0</v>
      </c>
      <c r="Q317" s="130">
        <f t="shared" si="18"/>
        <v>0</v>
      </c>
      <c r="R317" s="131">
        <f t="shared" si="19"/>
        <v>0</v>
      </c>
    </row>
    <row r="318" spans="1:18" ht="13" x14ac:dyDescent="0.3">
      <c r="A318" s="53"/>
      <c r="B318" s="54"/>
      <c r="C318" s="55"/>
      <c r="D318" s="56"/>
      <c r="E318" s="56"/>
      <c r="F318" s="57"/>
      <c r="G318" s="20"/>
      <c r="H318" s="19"/>
      <c r="I318" s="19"/>
      <c r="J318" s="19"/>
      <c r="K318" s="125">
        <f t="shared" si="20"/>
        <v>0</v>
      </c>
      <c r="L318" s="18"/>
      <c r="M318" s="17"/>
      <c r="N318" s="18"/>
      <c r="O318" s="17"/>
      <c r="P318" s="130">
        <f t="shared" si="17"/>
        <v>0</v>
      </c>
      <c r="Q318" s="130">
        <f t="shared" si="18"/>
        <v>0</v>
      </c>
      <c r="R318" s="131">
        <f t="shared" si="19"/>
        <v>0</v>
      </c>
    </row>
    <row r="319" spans="1:18" ht="13" x14ac:dyDescent="0.3">
      <c r="A319" s="53"/>
      <c r="B319" s="54"/>
      <c r="C319" s="55"/>
      <c r="D319" s="56"/>
      <c r="E319" s="56"/>
      <c r="F319" s="57"/>
      <c r="G319" s="20"/>
      <c r="H319" s="19"/>
      <c r="I319" s="19"/>
      <c r="J319" s="19"/>
      <c r="K319" s="125">
        <f t="shared" si="20"/>
        <v>0</v>
      </c>
      <c r="L319" s="18"/>
      <c r="M319" s="17"/>
      <c r="N319" s="18"/>
      <c r="O319" s="17"/>
      <c r="P319" s="130">
        <f t="shared" si="17"/>
        <v>0</v>
      </c>
      <c r="Q319" s="130">
        <f t="shared" si="18"/>
        <v>0</v>
      </c>
      <c r="R319" s="131">
        <f t="shared" si="19"/>
        <v>0</v>
      </c>
    </row>
    <row r="320" spans="1:18" ht="13" x14ac:dyDescent="0.3">
      <c r="A320" s="53"/>
      <c r="B320" s="54"/>
      <c r="C320" s="55"/>
      <c r="D320" s="56"/>
      <c r="E320" s="56"/>
      <c r="F320" s="57"/>
      <c r="G320" s="20"/>
      <c r="H320" s="19"/>
      <c r="I320" s="19"/>
      <c r="J320" s="19"/>
      <c r="K320" s="125">
        <f t="shared" si="20"/>
        <v>0</v>
      </c>
      <c r="L320" s="18"/>
      <c r="M320" s="17"/>
      <c r="N320" s="18"/>
      <c r="O320" s="17"/>
      <c r="P320" s="130">
        <f t="shared" si="17"/>
        <v>0</v>
      </c>
      <c r="Q320" s="130">
        <f t="shared" si="18"/>
        <v>0</v>
      </c>
      <c r="R320" s="131">
        <f t="shared" si="19"/>
        <v>0</v>
      </c>
    </row>
    <row r="321" spans="1:18" ht="13" x14ac:dyDescent="0.3">
      <c r="A321" s="53"/>
      <c r="B321" s="54"/>
      <c r="C321" s="55"/>
      <c r="D321" s="56"/>
      <c r="E321" s="56"/>
      <c r="F321" s="57"/>
      <c r="G321" s="20"/>
      <c r="H321" s="19"/>
      <c r="I321" s="19"/>
      <c r="J321" s="19"/>
      <c r="K321" s="125">
        <f t="shared" si="20"/>
        <v>0</v>
      </c>
      <c r="L321" s="18"/>
      <c r="M321" s="17"/>
      <c r="N321" s="18"/>
      <c r="O321" s="17"/>
      <c r="P321" s="130">
        <f t="shared" si="17"/>
        <v>0</v>
      </c>
      <c r="Q321" s="130">
        <f t="shared" si="18"/>
        <v>0</v>
      </c>
      <c r="R321" s="131">
        <f t="shared" si="19"/>
        <v>0</v>
      </c>
    </row>
    <row r="322" spans="1:18" ht="13" x14ac:dyDescent="0.3">
      <c r="A322" s="53"/>
      <c r="B322" s="54"/>
      <c r="C322" s="55"/>
      <c r="D322" s="56"/>
      <c r="E322" s="56"/>
      <c r="F322" s="57"/>
      <c r="G322" s="20"/>
      <c r="H322" s="19"/>
      <c r="I322" s="19"/>
      <c r="J322" s="19"/>
      <c r="K322" s="125">
        <f t="shared" si="20"/>
        <v>0</v>
      </c>
      <c r="L322" s="18"/>
      <c r="M322" s="17"/>
      <c r="N322" s="18"/>
      <c r="O322" s="17"/>
      <c r="P322" s="130">
        <f t="shared" si="17"/>
        <v>0</v>
      </c>
      <c r="Q322" s="130">
        <f t="shared" si="18"/>
        <v>0</v>
      </c>
      <c r="R322" s="131">
        <f t="shared" si="19"/>
        <v>0</v>
      </c>
    </row>
    <row r="323" spans="1:18" ht="13" x14ac:dyDescent="0.3">
      <c r="A323" s="53"/>
      <c r="B323" s="54"/>
      <c r="C323" s="55"/>
      <c r="D323" s="56"/>
      <c r="E323" s="56"/>
      <c r="F323" s="57"/>
      <c r="G323" s="20"/>
      <c r="H323" s="19"/>
      <c r="I323" s="19"/>
      <c r="J323" s="19"/>
      <c r="K323" s="125">
        <f t="shared" si="20"/>
        <v>0</v>
      </c>
      <c r="L323" s="18"/>
      <c r="M323" s="17"/>
      <c r="N323" s="18"/>
      <c r="O323" s="17"/>
      <c r="P323" s="130">
        <f t="shared" si="17"/>
        <v>0</v>
      </c>
      <c r="Q323" s="130">
        <f t="shared" si="18"/>
        <v>0</v>
      </c>
      <c r="R323" s="131">
        <f t="shared" si="19"/>
        <v>0</v>
      </c>
    </row>
    <row r="324" spans="1:18" ht="13" x14ac:dyDescent="0.3">
      <c r="A324" s="53"/>
      <c r="B324" s="54"/>
      <c r="C324" s="55"/>
      <c r="D324" s="56"/>
      <c r="E324" s="56"/>
      <c r="F324" s="57"/>
      <c r="G324" s="20"/>
      <c r="H324" s="19"/>
      <c r="I324" s="19"/>
      <c r="J324" s="19"/>
      <c r="K324" s="125">
        <f t="shared" si="20"/>
        <v>0</v>
      </c>
      <c r="L324" s="18"/>
      <c r="M324" s="17"/>
      <c r="N324" s="18"/>
      <c r="O324" s="17"/>
      <c r="P324" s="130">
        <f t="shared" si="17"/>
        <v>0</v>
      </c>
      <c r="Q324" s="130">
        <f t="shared" si="18"/>
        <v>0</v>
      </c>
      <c r="R324" s="131">
        <f t="shared" si="19"/>
        <v>0</v>
      </c>
    </row>
    <row r="325" spans="1:18" ht="13" x14ac:dyDescent="0.3">
      <c r="A325" s="53"/>
      <c r="B325" s="54"/>
      <c r="C325" s="55"/>
      <c r="D325" s="56"/>
      <c r="E325" s="56"/>
      <c r="F325" s="57"/>
      <c r="G325" s="20"/>
      <c r="H325" s="19"/>
      <c r="I325" s="19"/>
      <c r="J325" s="19"/>
      <c r="K325" s="125">
        <f t="shared" si="20"/>
        <v>0</v>
      </c>
      <c r="L325" s="18"/>
      <c r="M325" s="17"/>
      <c r="N325" s="18"/>
      <c r="O325" s="17"/>
      <c r="P325" s="130">
        <f t="shared" si="17"/>
        <v>0</v>
      </c>
      <c r="Q325" s="130">
        <f t="shared" si="18"/>
        <v>0</v>
      </c>
      <c r="R325" s="131">
        <f t="shared" si="19"/>
        <v>0</v>
      </c>
    </row>
    <row r="326" spans="1:18" ht="13" x14ac:dyDescent="0.3">
      <c r="A326" s="53"/>
      <c r="B326" s="54"/>
      <c r="C326" s="55"/>
      <c r="D326" s="56"/>
      <c r="E326" s="56"/>
      <c r="F326" s="57"/>
      <c r="G326" s="20"/>
      <c r="H326" s="19"/>
      <c r="I326" s="19"/>
      <c r="J326" s="19"/>
      <c r="K326" s="125">
        <f t="shared" si="20"/>
        <v>0</v>
      </c>
      <c r="L326" s="18"/>
      <c r="M326" s="17"/>
      <c r="N326" s="18"/>
      <c r="O326" s="17"/>
      <c r="P326" s="130">
        <f t="shared" si="17"/>
        <v>0</v>
      </c>
      <c r="Q326" s="130">
        <f t="shared" si="18"/>
        <v>0</v>
      </c>
      <c r="R326" s="131">
        <f t="shared" si="19"/>
        <v>0</v>
      </c>
    </row>
    <row r="327" spans="1:18" ht="13" x14ac:dyDescent="0.3">
      <c r="A327" s="53"/>
      <c r="B327" s="54"/>
      <c r="C327" s="55"/>
      <c r="D327" s="56"/>
      <c r="E327" s="56"/>
      <c r="F327" s="57"/>
      <c r="G327" s="20"/>
      <c r="H327" s="19"/>
      <c r="I327" s="19"/>
      <c r="J327" s="19"/>
      <c r="K327" s="125">
        <f t="shared" si="20"/>
        <v>0</v>
      </c>
      <c r="L327" s="18"/>
      <c r="M327" s="17"/>
      <c r="N327" s="18"/>
      <c r="O327" s="17"/>
      <c r="P327" s="130">
        <f t="shared" si="17"/>
        <v>0</v>
      </c>
      <c r="Q327" s="130">
        <f t="shared" si="18"/>
        <v>0</v>
      </c>
      <c r="R327" s="131">
        <f t="shared" si="19"/>
        <v>0</v>
      </c>
    </row>
    <row r="328" spans="1:18" ht="13" x14ac:dyDescent="0.3">
      <c r="A328" s="53"/>
      <c r="B328" s="54"/>
      <c r="C328" s="55"/>
      <c r="D328" s="56"/>
      <c r="E328" s="56"/>
      <c r="F328" s="57"/>
      <c r="G328" s="20"/>
      <c r="H328" s="19"/>
      <c r="I328" s="19"/>
      <c r="J328" s="19"/>
      <c r="K328" s="125">
        <f t="shared" si="20"/>
        <v>0</v>
      </c>
      <c r="L328" s="18"/>
      <c r="M328" s="17"/>
      <c r="N328" s="18"/>
      <c r="O328" s="17"/>
      <c r="P328" s="130">
        <f t="shared" si="17"/>
        <v>0</v>
      </c>
      <c r="Q328" s="130">
        <f t="shared" si="18"/>
        <v>0</v>
      </c>
      <c r="R328" s="131">
        <f t="shared" si="19"/>
        <v>0</v>
      </c>
    </row>
    <row r="329" spans="1:18" ht="13" x14ac:dyDescent="0.3">
      <c r="A329" s="53"/>
      <c r="B329" s="54"/>
      <c r="C329" s="55"/>
      <c r="D329" s="56"/>
      <c r="E329" s="56"/>
      <c r="F329" s="57"/>
      <c r="G329" s="20"/>
      <c r="H329" s="19"/>
      <c r="I329" s="19"/>
      <c r="J329" s="19"/>
      <c r="K329" s="125">
        <f t="shared" si="20"/>
        <v>0</v>
      </c>
      <c r="L329" s="18"/>
      <c r="M329" s="17"/>
      <c r="N329" s="18"/>
      <c r="O329" s="17"/>
      <c r="P329" s="130">
        <f t="shared" si="17"/>
        <v>0</v>
      </c>
      <c r="Q329" s="130">
        <f t="shared" si="18"/>
        <v>0</v>
      </c>
      <c r="R329" s="131">
        <f t="shared" si="19"/>
        <v>0</v>
      </c>
    </row>
    <row r="330" spans="1:18" ht="13" x14ac:dyDescent="0.3">
      <c r="A330" s="53"/>
      <c r="B330" s="54"/>
      <c r="C330" s="55"/>
      <c r="D330" s="56"/>
      <c r="E330" s="56"/>
      <c r="F330" s="57"/>
      <c r="G330" s="20"/>
      <c r="H330" s="19"/>
      <c r="I330" s="19"/>
      <c r="J330" s="19"/>
      <c r="K330" s="125">
        <f t="shared" si="20"/>
        <v>0</v>
      </c>
      <c r="L330" s="18"/>
      <c r="M330" s="17"/>
      <c r="N330" s="18"/>
      <c r="O330" s="17"/>
      <c r="P330" s="130">
        <f t="shared" si="17"/>
        <v>0</v>
      </c>
      <c r="Q330" s="130">
        <f t="shared" si="18"/>
        <v>0</v>
      </c>
      <c r="R330" s="131">
        <f t="shared" si="19"/>
        <v>0</v>
      </c>
    </row>
    <row r="331" spans="1:18" ht="13" x14ac:dyDescent="0.3">
      <c r="A331" s="53"/>
      <c r="B331" s="54"/>
      <c r="C331" s="55"/>
      <c r="D331" s="56"/>
      <c r="E331" s="56"/>
      <c r="F331" s="57"/>
      <c r="G331" s="20"/>
      <c r="H331" s="19"/>
      <c r="I331" s="19"/>
      <c r="J331" s="19"/>
      <c r="K331" s="125">
        <f t="shared" si="20"/>
        <v>0</v>
      </c>
      <c r="L331" s="18"/>
      <c r="M331" s="17"/>
      <c r="N331" s="18"/>
      <c r="O331" s="17"/>
      <c r="P331" s="130">
        <f t="shared" si="17"/>
        <v>0</v>
      </c>
      <c r="Q331" s="130">
        <f t="shared" si="18"/>
        <v>0</v>
      </c>
      <c r="R331" s="131">
        <f t="shared" si="19"/>
        <v>0</v>
      </c>
    </row>
    <row r="332" spans="1:18" ht="13" x14ac:dyDescent="0.3">
      <c r="A332" s="53"/>
      <c r="B332" s="54"/>
      <c r="C332" s="55"/>
      <c r="D332" s="56"/>
      <c r="E332" s="56"/>
      <c r="F332" s="57"/>
      <c r="G332" s="20"/>
      <c r="H332" s="19"/>
      <c r="I332" s="19"/>
      <c r="J332" s="19"/>
      <c r="K332" s="125">
        <f t="shared" si="20"/>
        <v>0</v>
      </c>
      <c r="L332" s="18"/>
      <c r="M332" s="17"/>
      <c r="N332" s="18"/>
      <c r="O332" s="17"/>
      <c r="P332" s="130">
        <f t="shared" si="17"/>
        <v>0</v>
      </c>
      <c r="Q332" s="130">
        <f t="shared" si="18"/>
        <v>0</v>
      </c>
      <c r="R332" s="131">
        <f t="shared" si="19"/>
        <v>0</v>
      </c>
    </row>
    <row r="333" spans="1:18" ht="13" x14ac:dyDescent="0.3">
      <c r="A333" s="53"/>
      <c r="B333" s="54"/>
      <c r="C333" s="55"/>
      <c r="D333" s="56"/>
      <c r="E333" s="56"/>
      <c r="F333" s="57"/>
      <c r="G333" s="20"/>
      <c r="H333" s="19"/>
      <c r="I333" s="19"/>
      <c r="J333" s="19"/>
      <c r="K333" s="125">
        <f t="shared" si="20"/>
        <v>0</v>
      </c>
      <c r="L333" s="18"/>
      <c r="M333" s="17"/>
      <c r="N333" s="18"/>
      <c r="O333" s="17"/>
      <c r="P333" s="130">
        <f t="shared" si="17"/>
        <v>0</v>
      </c>
      <c r="Q333" s="130">
        <f t="shared" si="18"/>
        <v>0</v>
      </c>
      <c r="R333" s="131">
        <f t="shared" si="19"/>
        <v>0</v>
      </c>
    </row>
    <row r="334" spans="1:18" ht="13" x14ac:dyDescent="0.3">
      <c r="A334" s="53"/>
      <c r="B334" s="54"/>
      <c r="C334" s="55"/>
      <c r="D334" s="56"/>
      <c r="E334" s="56"/>
      <c r="F334" s="57"/>
      <c r="G334" s="20"/>
      <c r="H334" s="19"/>
      <c r="I334" s="19"/>
      <c r="J334" s="19"/>
      <c r="K334" s="125">
        <f t="shared" si="20"/>
        <v>0</v>
      </c>
      <c r="L334" s="18"/>
      <c r="M334" s="17"/>
      <c r="N334" s="18"/>
      <c r="O334" s="17"/>
      <c r="P334" s="130">
        <f t="shared" si="17"/>
        <v>0</v>
      </c>
      <c r="Q334" s="130">
        <f t="shared" si="18"/>
        <v>0</v>
      </c>
      <c r="R334" s="131">
        <f t="shared" si="19"/>
        <v>0</v>
      </c>
    </row>
    <row r="335" spans="1:18" ht="13" x14ac:dyDescent="0.3">
      <c r="A335" s="53"/>
      <c r="B335" s="54"/>
      <c r="C335" s="55"/>
      <c r="D335" s="56"/>
      <c r="E335" s="56"/>
      <c r="F335" s="57"/>
      <c r="G335" s="20"/>
      <c r="H335" s="19"/>
      <c r="I335" s="19"/>
      <c r="J335" s="19"/>
      <c r="K335" s="125">
        <f t="shared" si="20"/>
        <v>0</v>
      </c>
      <c r="L335" s="18"/>
      <c r="M335" s="17"/>
      <c r="N335" s="18"/>
      <c r="O335" s="17"/>
      <c r="P335" s="130">
        <f t="shared" si="17"/>
        <v>0</v>
      </c>
      <c r="Q335" s="130">
        <f t="shared" si="18"/>
        <v>0</v>
      </c>
      <c r="R335" s="131">
        <f t="shared" si="19"/>
        <v>0</v>
      </c>
    </row>
    <row r="336" spans="1:18" ht="13" x14ac:dyDescent="0.3">
      <c r="A336" s="53"/>
      <c r="B336" s="54"/>
      <c r="C336" s="55"/>
      <c r="D336" s="56"/>
      <c r="E336" s="56"/>
      <c r="F336" s="57"/>
      <c r="G336" s="20"/>
      <c r="H336" s="19"/>
      <c r="I336" s="19"/>
      <c r="J336" s="19"/>
      <c r="K336" s="125">
        <f t="shared" si="20"/>
        <v>0</v>
      </c>
      <c r="L336" s="18"/>
      <c r="M336" s="17"/>
      <c r="N336" s="18"/>
      <c r="O336" s="17"/>
      <c r="P336" s="130">
        <f t="shared" si="17"/>
        <v>0</v>
      </c>
      <c r="Q336" s="130">
        <f t="shared" si="18"/>
        <v>0</v>
      </c>
      <c r="R336" s="131">
        <f t="shared" si="19"/>
        <v>0</v>
      </c>
    </row>
    <row r="337" spans="1:18" ht="13" x14ac:dyDescent="0.3">
      <c r="A337" s="53"/>
      <c r="B337" s="54"/>
      <c r="C337" s="55"/>
      <c r="D337" s="56"/>
      <c r="E337" s="56"/>
      <c r="F337" s="57"/>
      <c r="G337" s="20"/>
      <c r="H337" s="19"/>
      <c r="I337" s="19"/>
      <c r="J337" s="19"/>
      <c r="K337" s="125">
        <f t="shared" si="20"/>
        <v>0</v>
      </c>
      <c r="L337" s="18"/>
      <c r="M337" s="17"/>
      <c r="N337" s="18"/>
      <c r="O337" s="17"/>
      <c r="P337" s="130">
        <f t="shared" si="17"/>
        <v>0</v>
      </c>
      <c r="Q337" s="130">
        <f t="shared" si="18"/>
        <v>0</v>
      </c>
      <c r="R337" s="131">
        <f t="shared" si="19"/>
        <v>0</v>
      </c>
    </row>
    <row r="338" spans="1:18" ht="13" x14ac:dyDescent="0.3">
      <c r="A338" s="53"/>
      <c r="B338" s="54"/>
      <c r="C338" s="55"/>
      <c r="D338" s="56"/>
      <c r="E338" s="56"/>
      <c r="F338" s="57"/>
      <c r="G338" s="20"/>
      <c r="H338" s="19"/>
      <c r="I338" s="19"/>
      <c r="J338" s="19"/>
      <c r="K338" s="125">
        <f t="shared" si="20"/>
        <v>0</v>
      </c>
      <c r="L338" s="18"/>
      <c r="M338" s="17"/>
      <c r="N338" s="18"/>
      <c r="O338" s="17"/>
      <c r="P338" s="130">
        <f t="shared" ref="P338:P401" si="21">MROUND(L338*D338*1,0.05)</f>
        <v>0</v>
      </c>
      <c r="Q338" s="130">
        <f t="shared" ref="Q338:Q401" si="22">IFERROR(MROUND(N338*K338/G338,0.05),0)</f>
        <v>0</v>
      </c>
      <c r="R338" s="131">
        <f t="shared" ref="R338:R401" si="23">IFERROR(MROUND((G338-L338-N338)*K338/G338,0.05),0)</f>
        <v>0</v>
      </c>
    </row>
    <row r="339" spans="1:18" ht="13" x14ac:dyDescent="0.3">
      <c r="A339" s="53"/>
      <c r="B339" s="54"/>
      <c r="C339" s="55"/>
      <c r="D339" s="56"/>
      <c r="E339" s="56"/>
      <c r="F339" s="57"/>
      <c r="G339" s="20"/>
      <c r="H339" s="19"/>
      <c r="I339" s="19"/>
      <c r="J339" s="19"/>
      <c r="K339" s="125">
        <f t="shared" si="20"/>
        <v>0</v>
      </c>
      <c r="L339" s="18"/>
      <c r="M339" s="17"/>
      <c r="N339" s="18"/>
      <c r="O339" s="17"/>
      <c r="P339" s="130">
        <f t="shared" si="21"/>
        <v>0</v>
      </c>
      <c r="Q339" s="130">
        <f t="shared" si="22"/>
        <v>0</v>
      </c>
      <c r="R339" s="131">
        <f t="shared" si="23"/>
        <v>0</v>
      </c>
    </row>
    <row r="340" spans="1:18" ht="13" x14ac:dyDescent="0.3">
      <c r="A340" s="53"/>
      <c r="B340" s="54"/>
      <c r="C340" s="55"/>
      <c r="D340" s="56"/>
      <c r="E340" s="56"/>
      <c r="F340" s="57"/>
      <c r="G340" s="20"/>
      <c r="H340" s="19"/>
      <c r="I340" s="19"/>
      <c r="J340" s="19"/>
      <c r="K340" s="125">
        <f t="shared" si="20"/>
        <v>0</v>
      </c>
      <c r="L340" s="18"/>
      <c r="M340" s="17"/>
      <c r="N340" s="18"/>
      <c r="O340" s="17"/>
      <c r="P340" s="130">
        <f t="shared" si="21"/>
        <v>0</v>
      </c>
      <c r="Q340" s="130">
        <f t="shared" si="22"/>
        <v>0</v>
      </c>
      <c r="R340" s="131">
        <f t="shared" si="23"/>
        <v>0</v>
      </c>
    </row>
    <row r="341" spans="1:18" ht="13" x14ac:dyDescent="0.3">
      <c r="A341" s="53"/>
      <c r="B341" s="54"/>
      <c r="C341" s="55"/>
      <c r="D341" s="56"/>
      <c r="E341" s="56"/>
      <c r="F341" s="57"/>
      <c r="G341" s="20"/>
      <c r="H341" s="19"/>
      <c r="I341" s="19"/>
      <c r="J341" s="19"/>
      <c r="K341" s="125">
        <f t="shared" si="20"/>
        <v>0</v>
      </c>
      <c r="L341" s="18"/>
      <c r="M341" s="17"/>
      <c r="N341" s="18"/>
      <c r="O341" s="17"/>
      <c r="P341" s="130">
        <f t="shared" si="21"/>
        <v>0</v>
      </c>
      <c r="Q341" s="130">
        <f t="shared" si="22"/>
        <v>0</v>
      </c>
      <c r="R341" s="131">
        <f t="shared" si="23"/>
        <v>0</v>
      </c>
    </row>
    <row r="342" spans="1:18" ht="13" x14ac:dyDescent="0.3">
      <c r="A342" s="53"/>
      <c r="B342" s="54"/>
      <c r="C342" s="55"/>
      <c r="D342" s="56"/>
      <c r="E342" s="56"/>
      <c r="F342" s="57"/>
      <c r="G342" s="20"/>
      <c r="H342" s="19"/>
      <c r="I342" s="19"/>
      <c r="J342" s="19"/>
      <c r="K342" s="125">
        <f t="shared" si="20"/>
        <v>0</v>
      </c>
      <c r="L342" s="18"/>
      <c r="M342" s="17"/>
      <c r="N342" s="18"/>
      <c r="O342" s="17"/>
      <c r="P342" s="130">
        <f t="shared" si="21"/>
        <v>0</v>
      </c>
      <c r="Q342" s="130">
        <f t="shared" si="22"/>
        <v>0</v>
      </c>
      <c r="R342" s="131">
        <f t="shared" si="23"/>
        <v>0</v>
      </c>
    </row>
    <row r="343" spans="1:18" ht="13" x14ac:dyDescent="0.3">
      <c r="A343" s="53"/>
      <c r="B343" s="54"/>
      <c r="C343" s="55"/>
      <c r="D343" s="56"/>
      <c r="E343" s="56"/>
      <c r="F343" s="57"/>
      <c r="G343" s="20"/>
      <c r="H343" s="19"/>
      <c r="I343" s="19"/>
      <c r="J343" s="19"/>
      <c r="K343" s="125">
        <f t="shared" si="20"/>
        <v>0</v>
      </c>
      <c r="L343" s="18"/>
      <c r="M343" s="17"/>
      <c r="N343" s="18"/>
      <c r="O343" s="17"/>
      <c r="P343" s="130">
        <f t="shared" si="21"/>
        <v>0</v>
      </c>
      <c r="Q343" s="130">
        <f t="shared" si="22"/>
        <v>0</v>
      </c>
      <c r="R343" s="131">
        <f t="shared" si="23"/>
        <v>0</v>
      </c>
    </row>
    <row r="344" spans="1:18" ht="13" x14ac:dyDescent="0.3">
      <c r="A344" s="53"/>
      <c r="B344" s="54"/>
      <c r="C344" s="55"/>
      <c r="D344" s="56"/>
      <c r="E344" s="56"/>
      <c r="F344" s="57"/>
      <c r="G344" s="20"/>
      <c r="H344" s="19"/>
      <c r="I344" s="19"/>
      <c r="J344" s="19"/>
      <c r="K344" s="125">
        <f t="shared" si="20"/>
        <v>0</v>
      </c>
      <c r="L344" s="18"/>
      <c r="M344" s="17"/>
      <c r="N344" s="18"/>
      <c r="O344" s="17"/>
      <c r="P344" s="130">
        <f t="shared" si="21"/>
        <v>0</v>
      </c>
      <c r="Q344" s="130">
        <f t="shared" si="22"/>
        <v>0</v>
      </c>
      <c r="R344" s="131">
        <f t="shared" si="23"/>
        <v>0</v>
      </c>
    </row>
    <row r="345" spans="1:18" ht="13" x14ac:dyDescent="0.3">
      <c r="A345" s="53"/>
      <c r="B345" s="54"/>
      <c r="C345" s="55"/>
      <c r="D345" s="56"/>
      <c r="E345" s="56"/>
      <c r="F345" s="57"/>
      <c r="G345" s="20"/>
      <c r="H345" s="19"/>
      <c r="I345" s="19"/>
      <c r="J345" s="19"/>
      <c r="K345" s="125">
        <f t="shared" si="20"/>
        <v>0</v>
      </c>
      <c r="L345" s="18"/>
      <c r="M345" s="17"/>
      <c r="N345" s="18"/>
      <c r="O345" s="17"/>
      <c r="P345" s="130">
        <f t="shared" si="21"/>
        <v>0</v>
      </c>
      <c r="Q345" s="130">
        <f t="shared" si="22"/>
        <v>0</v>
      </c>
      <c r="R345" s="131">
        <f t="shared" si="23"/>
        <v>0</v>
      </c>
    </row>
    <row r="346" spans="1:18" ht="13" x14ac:dyDescent="0.3">
      <c r="A346" s="53"/>
      <c r="B346" s="54"/>
      <c r="C346" s="55"/>
      <c r="D346" s="56"/>
      <c r="E346" s="56"/>
      <c r="F346" s="57"/>
      <c r="G346" s="20"/>
      <c r="H346" s="19"/>
      <c r="I346" s="19"/>
      <c r="J346" s="19"/>
      <c r="K346" s="125">
        <f t="shared" si="20"/>
        <v>0</v>
      </c>
      <c r="L346" s="18"/>
      <c r="M346" s="17"/>
      <c r="N346" s="18"/>
      <c r="O346" s="17"/>
      <c r="P346" s="130">
        <f t="shared" si="21"/>
        <v>0</v>
      </c>
      <c r="Q346" s="130">
        <f t="shared" si="22"/>
        <v>0</v>
      </c>
      <c r="R346" s="131">
        <f t="shared" si="23"/>
        <v>0</v>
      </c>
    </row>
    <row r="347" spans="1:18" ht="13" x14ac:dyDescent="0.3">
      <c r="A347" s="53"/>
      <c r="B347" s="54"/>
      <c r="C347" s="55"/>
      <c r="D347" s="56"/>
      <c r="E347" s="56"/>
      <c r="F347" s="57"/>
      <c r="G347" s="20"/>
      <c r="H347" s="19"/>
      <c r="I347" s="19"/>
      <c r="J347" s="19"/>
      <c r="K347" s="125">
        <f t="shared" si="20"/>
        <v>0</v>
      </c>
      <c r="L347" s="18"/>
      <c r="M347" s="17"/>
      <c r="N347" s="18"/>
      <c r="O347" s="17"/>
      <c r="P347" s="130">
        <f t="shared" si="21"/>
        <v>0</v>
      </c>
      <c r="Q347" s="130">
        <f t="shared" si="22"/>
        <v>0</v>
      </c>
      <c r="R347" s="131">
        <f t="shared" si="23"/>
        <v>0</v>
      </c>
    </row>
    <row r="348" spans="1:18" ht="13" x14ac:dyDescent="0.3">
      <c r="A348" s="53"/>
      <c r="B348" s="54"/>
      <c r="C348" s="55"/>
      <c r="D348" s="56"/>
      <c r="E348" s="56"/>
      <c r="F348" s="57"/>
      <c r="G348" s="20"/>
      <c r="H348" s="19"/>
      <c r="I348" s="19"/>
      <c r="J348" s="19"/>
      <c r="K348" s="125">
        <f t="shared" si="20"/>
        <v>0</v>
      </c>
      <c r="L348" s="18"/>
      <c r="M348" s="17"/>
      <c r="N348" s="18"/>
      <c r="O348" s="17"/>
      <c r="P348" s="130">
        <f t="shared" si="21"/>
        <v>0</v>
      </c>
      <c r="Q348" s="130">
        <f t="shared" si="22"/>
        <v>0</v>
      </c>
      <c r="R348" s="131">
        <f t="shared" si="23"/>
        <v>0</v>
      </c>
    </row>
    <row r="349" spans="1:18" ht="13" x14ac:dyDescent="0.3">
      <c r="A349" s="53"/>
      <c r="B349" s="54"/>
      <c r="C349" s="55"/>
      <c r="D349" s="56"/>
      <c r="E349" s="56"/>
      <c r="F349" s="57"/>
      <c r="G349" s="20"/>
      <c r="H349" s="19"/>
      <c r="I349" s="19"/>
      <c r="J349" s="19"/>
      <c r="K349" s="125">
        <f t="shared" si="20"/>
        <v>0</v>
      </c>
      <c r="L349" s="18"/>
      <c r="M349" s="17"/>
      <c r="N349" s="18"/>
      <c r="O349" s="17"/>
      <c r="P349" s="130">
        <f t="shared" si="21"/>
        <v>0</v>
      </c>
      <c r="Q349" s="130">
        <f t="shared" si="22"/>
        <v>0</v>
      </c>
      <c r="R349" s="131">
        <f t="shared" si="23"/>
        <v>0</v>
      </c>
    </row>
    <row r="350" spans="1:18" ht="13" x14ac:dyDescent="0.3">
      <c r="A350" s="53"/>
      <c r="B350" s="54"/>
      <c r="C350" s="55"/>
      <c r="D350" s="56"/>
      <c r="E350" s="56"/>
      <c r="F350" s="57"/>
      <c r="G350" s="20"/>
      <c r="H350" s="19"/>
      <c r="I350" s="19"/>
      <c r="J350" s="19"/>
      <c r="K350" s="125">
        <f t="shared" si="20"/>
        <v>0</v>
      </c>
      <c r="L350" s="18"/>
      <c r="M350" s="17"/>
      <c r="N350" s="18"/>
      <c r="O350" s="17"/>
      <c r="P350" s="130">
        <f t="shared" si="21"/>
        <v>0</v>
      </c>
      <c r="Q350" s="130">
        <f t="shared" si="22"/>
        <v>0</v>
      </c>
      <c r="R350" s="131">
        <f t="shared" si="23"/>
        <v>0</v>
      </c>
    </row>
    <row r="351" spans="1:18" ht="13" x14ac:dyDescent="0.3">
      <c r="A351" s="53"/>
      <c r="B351" s="54"/>
      <c r="C351" s="55"/>
      <c r="D351" s="56"/>
      <c r="E351" s="56"/>
      <c r="F351" s="57"/>
      <c r="G351" s="20"/>
      <c r="H351" s="19"/>
      <c r="I351" s="19"/>
      <c r="J351" s="19"/>
      <c r="K351" s="125">
        <f t="shared" si="20"/>
        <v>0</v>
      </c>
      <c r="L351" s="18"/>
      <c r="M351" s="17"/>
      <c r="N351" s="18"/>
      <c r="O351" s="17"/>
      <c r="P351" s="130">
        <f t="shared" si="21"/>
        <v>0</v>
      </c>
      <c r="Q351" s="130">
        <f t="shared" si="22"/>
        <v>0</v>
      </c>
      <c r="R351" s="131">
        <f t="shared" si="23"/>
        <v>0</v>
      </c>
    </row>
    <row r="352" spans="1:18" ht="13" x14ac:dyDescent="0.3">
      <c r="A352" s="53"/>
      <c r="B352" s="54"/>
      <c r="C352" s="55"/>
      <c r="D352" s="56"/>
      <c r="E352" s="56"/>
      <c r="F352" s="57"/>
      <c r="G352" s="20"/>
      <c r="H352" s="19"/>
      <c r="I352" s="19"/>
      <c r="J352" s="19"/>
      <c r="K352" s="125">
        <f t="shared" si="20"/>
        <v>0</v>
      </c>
      <c r="L352" s="18"/>
      <c r="M352" s="17"/>
      <c r="N352" s="18"/>
      <c r="O352" s="17"/>
      <c r="P352" s="130">
        <f t="shared" si="21"/>
        <v>0</v>
      </c>
      <c r="Q352" s="130">
        <f t="shared" si="22"/>
        <v>0</v>
      </c>
      <c r="R352" s="131">
        <f t="shared" si="23"/>
        <v>0</v>
      </c>
    </row>
    <row r="353" spans="1:18" ht="13" x14ac:dyDescent="0.3">
      <c r="A353" s="53"/>
      <c r="B353" s="54"/>
      <c r="C353" s="55"/>
      <c r="D353" s="56"/>
      <c r="E353" s="56"/>
      <c r="F353" s="57"/>
      <c r="G353" s="20"/>
      <c r="H353" s="19"/>
      <c r="I353" s="19"/>
      <c r="J353" s="19"/>
      <c r="K353" s="125">
        <f t="shared" si="20"/>
        <v>0</v>
      </c>
      <c r="L353" s="18"/>
      <c r="M353" s="17"/>
      <c r="N353" s="18"/>
      <c r="O353" s="17"/>
      <c r="P353" s="130">
        <f t="shared" si="21"/>
        <v>0</v>
      </c>
      <c r="Q353" s="130">
        <f t="shared" si="22"/>
        <v>0</v>
      </c>
      <c r="R353" s="131">
        <f t="shared" si="23"/>
        <v>0</v>
      </c>
    </row>
    <row r="354" spans="1:18" ht="13" x14ac:dyDescent="0.3">
      <c r="A354" s="53"/>
      <c r="B354" s="54"/>
      <c r="C354" s="55"/>
      <c r="D354" s="56"/>
      <c r="E354" s="56"/>
      <c r="F354" s="57"/>
      <c r="G354" s="20"/>
      <c r="H354" s="19"/>
      <c r="I354" s="19"/>
      <c r="J354" s="19"/>
      <c r="K354" s="125">
        <f t="shared" si="20"/>
        <v>0</v>
      </c>
      <c r="L354" s="18"/>
      <c r="M354" s="17"/>
      <c r="N354" s="18"/>
      <c r="O354" s="17"/>
      <c r="P354" s="130">
        <f t="shared" si="21"/>
        <v>0</v>
      </c>
      <c r="Q354" s="130">
        <f t="shared" si="22"/>
        <v>0</v>
      </c>
      <c r="R354" s="131">
        <f t="shared" si="23"/>
        <v>0</v>
      </c>
    </row>
    <row r="355" spans="1:18" ht="13" x14ac:dyDescent="0.3">
      <c r="A355" s="53"/>
      <c r="B355" s="54"/>
      <c r="C355" s="55"/>
      <c r="D355" s="56"/>
      <c r="E355" s="56"/>
      <c r="F355" s="57"/>
      <c r="G355" s="20"/>
      <c r="H355" s="19"/>
      <c r="I355" s="19"/>
      <c r="J355" s="19"/>
      <c r="K355" s="125">
        <f t="shared" si="20"/>
        <v>0</v>
      </c>
      <c r="L355" s="18"/>
      <c r="M355" s="17"/>
      <c r="N355" s="18"/>
      <c r="O355" s="17"/>
      <c r="P355" s="130">
        <f t="shared" si="21"/>
        <v>0</v>
      </c>
      <c r="Q355" s="130">
        <f t="shared" si="22"/>
        <v>0</v>
      </c>
      <c r="R355" s="131">
        <f t="shared" si="23"/>
        <v>0</v>
      </c>
    </row>
    <row r="356" spans="1:18" ht="13" x14ac:dyDescent="0.3">
      <c r="A356" s="53"/>
      <c r="B356" s="54"/>
      <c r="C356" s="55"/>
      <c r="D356" s="56"/>
      <c r="E356" s="56"/>
      <c r="F356" s="57"/>
      <c r="G356" s="20"/>
      <c r="H356" s="19"/>
      <c r="I356" s="19"/>
      <c r="J356" s="19"/>
      <c r="K356" s="125">
        <f t="shared" si="20"/>
        <v>0</v>
      </c>
      <c r="L356" s="18"/>
      <c r="M356" s="17"/>
      <c r="N356" s="18"/>
      <c r="O356" s="17"/>
      <c r="P356" s="130">
        <f t="shared" si="21"/>
        <v>0</v>
      </c>
      <c r="Q356" s="130">
        <f t="shared" si="22"/>
        <v>0</v>
      </c>
      <c r="R356" s="131">
        <f t="shared" si="23"/>
        <v>0</v>
      </c>
    </row>
    <row r="357" spans="1:18" ht="13" x14ac:dyDescent="0.3">
      <c r="A357" s="53"/>
      <c r="B357" s="54"/>
      <c r="C357" s="55"/>
      <c r="D357" s="56"/>
      <c r="E357" s="56"/>
      <c r="F357" s="57"/>
      <c r="G357" s="20"/>
      <c r="H357" s="19"/>
      <c r="I357" s="19"/>
      <c r="J357" s="19"/>
      <c r="K357" s="125">
        <f t="shared" si="20"/>
        <v>0</v>
      </c>
      <c r="L357" s="18"/>
      <c r="M357" s="17"/>
      <c r="N357" s="18"/>
      <c r="O357" s="17"/>
      <c r="P357" s="130">
        <f t="shared" si="21"/>
        <v>0</v>
      </c>
      <c r="Q357" s="130">
        <f t="shared" si="22"/>
        <v>0</v>
      </c>
      <c r="R357" s="131">
        <f t="shared" si="23"/>
        <v>0</v>
      </c>
    </row>
    <row r="358" spans="1:18" ht="13" x14ac:dyDescent="0.3">
      <c r="A358" s="53"/>
      <c r="B358" s="54"/>
      <c r="C358" s="55"/>
      <c r="D358" s="56"/>
      <c r="E358" s="56"/>
      <c r="F358" s="57"/>
      <c r="G358" s="20"/>
      <c r="H358" s="19"/>
      <c r="I358" s="19"/>
      <c r="J358" s="19"/>
      <c r="K358" s="125">
        <f t="shared" si="20"/>
        <v>0</v>
      </c>
      <c r="L358" s="18"/>
      <c r="M358" s="17"/>
      <c r="N358" s="18"/>
      <c r="O358" s="17"/>
      <c r="P358" s="130">
        <f t="shared" si="21"/>
        <v>0</v>
      </c>
      <c r="Q358" s="130">
        <f t="shared" si="22"/>
        <v>0</v>
      </c>
      <c r="R358" s="131">
        <f t="shared" si="23"/>
        <v>0</v>
      </c>
    </row>
    <row r="359" spans="1:18" ht="13" x14ac:dyDescent="0.3">
      <c r="A359" s="53"/>
      <c r="B359" s="54"/>
      <c r="C359" s="55"/>
      <c r="D359" s="56"/>
      <c r="E359" s="56"/>
      <c r="F359" s="57"/>
      <c r="G359" s="20"/>
      <c r="H359" s="19"/>
      <c r="I359" s="19"/>
      <c r="J359" s="19"/>
      <c r="K359" s="125">
        <f t="shared" si="20"/>
        <v>0</v>
      </c>
      <c r="L359" s="18"/>
      <c r="M359" s="17"/>
      <c r="N359" s="18"/>
      <c r="O359" s="17"/>
      <c r="P359" s="130">
        <f t="shared" si="21"/>
        <v>0</v>
      </c>
      <c r="Q359" s="130">
        <f t="shared" si="22"/>
        <v>0</v>
      </c>
      <c r="R359" s="131">
        <f t="shared" si="23"/>
        <v>0</v>
      </c>
    </row>
    <row r="360" spans="1:18" ht="13" x14ac:dyDescent="0.3">
      <c r="A360" s="53"/>
      <c r="B360" s="54"/>
      <c r="C360" s="55"/>
      <c r="D360" s="56"/>
      <c r="E360" s="56"/>
      <c r="F360" s="57"/>
      <c r="G360" s="20"/>
      <c r="H360" s="19"/>
      <c r="I360" s="19"/>
      <c r="J360" s="19"/>
      <c r="K360" s="125">
        <f t="shared" si="20"/>
        <v>0</v>
      </c>
      <c r="L360" s="18"/>
      <c r="M360" s="17"/>
      <c r="N360" s="18"/>
      <c r="O360" s="17"/>
      <c r="P360" s="130">
        <f t="shared" si="21"/>
        <v>0</v>
      </c>
      <c r="Q360" s="130">
        <f t="shared" si="22"/>
        <v>0</v>
      </c>
      <c r="R360" s="131">
        <f t="shared" si="23"/>
        <v>0</v>
      </c>
    </row>
    <row r="361" spans="1:18" ht="13" x14ac:dyDescent="0.3">
      <c r="A361" s="53"/>
      <c r="B361" s="54"/>
      <c r="C361" s="55"/>
      <c r="D361" s="56"/>
      <c r="E361" s="56"/>
      <c r="F361" s="57"/>
      <c r="G361" s="20"/>
      <c r="H361" s="19"/>
      <c r="I361" s="19"/>
      <c r="J361" s="19"/>
      <c r="K361" s="125">
        <f t="shared" si="20"/>
        <v>0</v>
      </c>
      <c r="L361" s="18"/>
      <c r="M361" s="17"/>
      <c r="N361" s="18"/>
      <c r="O361" s="17"/>
      <c r="P361" s="130">
        <f t="shared" si="21"/>
        <v>0</v>
      </c>
      <c r="Q361" s="130">
        <f t="shared" si="22"/>
        <v>0</v>
      </c>
      <c r="R361" s="131">
        <f t="shared" si="23"/>
        <v>0</v>
      </c>
    </row>
    <row r="362" spans="1:18" ht="13" x14ac:dyDescent="0.3">
      <c r="A362" s="53"/>
      <c r="B362" s="54"/>
      <c r="C362" s="55"/>
      <c r="D362" s="56"/>
      <c r="E362" s="56"/>
      <c r="F362" s="57"/>
      <c r="G362" s="20"/>
      <c r="H362" s="19"/>
      <c r="I362" s="19"/>
      <c r="J362" s="19"/>
      <c r="K362" s="125">
        <f t="shared" si="20"/>
        <v>0</v>
      </c>
      <c r="L362" s="18"/>
      <c r="M362" s="17"/>
      <c r="N362" s="18"/>
      <c r="O362" s="17"/>
      <c r="P362" s="130">
        <f t="shared" si="21"/>
        <v>0</v>
      </c>
      <c r="Q362" s="130">
        <f t="shared" si="22"/>
        <v>0</v>
      </c>
      <c r="R362" s="131">
        <f t="shared" si="23"/>
        <v>0</v>
      </c>
    </row>
    <row r="363" spans="1:18" ht="13" x14ac:dyDescent="0.3">
      <c r="A363" s="53"/>
      <c r="B363" s="54"/>
      <c r="C363" s="55"/>
      <c r="D363" s="56"/>
      <c r="E363" s="56"/>
      <c r="F363" s="57"/>
      <c r="G363" s="20"/>
      <c r="H363" s="19"/>
      <c r="I363" s="19"/>
      <c r="J363" s="19"/>
      <c r="K363" s="125">
        <f t="shared" si="20"/>
        <v>0</v>
      </c>
      <c r="L363" s="18"/>
      <c r="M363" s="17"/>
      <c r="N363" s="18"/>
      <c r="O363" s="17"/>
      <c r="P363" s="130">
        <f t="shared" si="21"/>
        <v>0</v>
      </c>
      <c r="Q363" s="130">
        <f t="shared" si="22"/>
        <v>0</v>
      </c>
      <c r="R363" s="131">
        <f t="shared" si="23"/>
        <v>0</v>
      </c>
    </row>
    <row r="364" spans="1:18" ht="13" x14ac:dyDescent="0.3">
      <c r="A364" s="53"/>
      <c r="B364" s="54"/>
      <c r="C364" s="55"/>
      <c r="D364" s="56"/>
      <c r="E364" s="56"/>
      <c r="F364" s="57"/>
      <c r="G364" s="20"/>
      <c r="H364" s="19"/>
      <c r="I364" s="19"/>
      <c r="J364" s="19"/>
      <c r="K364" s="125">
        <f t="shared" si="20"/>
        <v>0</v>
      </c>
      <c r="L364" s="18"/>
      <c r="M364" s="17"/>
      <c r="N364" s="18"/>
      <c r="O364" s="17"/>
      <c r="P364" s="130">
        <f t="shared" si="21"/>
        <v>0</v>
      </c>
      <c r="Q364" s="130">
        <f t="shared" si="22"/>
        <v>0</v>
      </c>
      <c r="R364" s="131">
        <f t="shared" si="23"/>
        <v>0</v>
      </c>
    </row>
    <row r="365" spans="1:18" ht="13" x14ac:dyDescent="0.3">
      <c r="A365" s="53"/>
      <c r="B365" s="54"/>
      <c r="C365" s="55"/>
      <c r="D365" s="56"/>
      <c r="E365" s="56"/>
      <c r="F365" s="57"/>
      <c r="G365" s="20"/>
      <c r="H365" s="19"/>
      <c r="I365" s="19"/>
      <c r="J365" s="19"/>
      <c r="K365" s="125">
        <f t="shared" si="20"/>
        <v>0</v>
      </c>
      <c r="L365" s="18"/>
      <c r="M365" s="17"/>
      <c r="N365" s="18"/>
      <c r="O365" s="17"/>
      <c r="P365" s="130">
        <f t="shared" si="21"/>
        <v>0</v>
      </c>
      <c r="Q365" s="130">
        <f t="shared" si="22"/>
        <v>0</v>
      </c>
      <c r="R365" s="131">
        <f t="shared" si="23"/>
        <v>0</v>
      </c>
    </row>
    <row r="366" spans="1:18" ht="13" x14ac:dyDescent="0.3">
      <c r="A366" s="53"/>
      <c r="B366" s="54"/>
      <c r="C366" s="55"/>
      <c r="D366" s="56"/>
      <c r="E366" s="56"/>
      <c r="F366" s="57"/>
      <c r="G366" s="20"/>
      <c r="H366" s="19"/>
      <c r="I366" s="19"/>
      <c r="J366" s="19"/>
      <c r="K366" s="125">
        <f t="shared" si="20"/>
        <v>0</v>
      </c>
      <c r="L366" s="18"/>
      <c r="M366" s="17"/>
      <c r="N366" s="18"/>
      <c r="O366" s="17"/>
      <c r="P366" s="130">
        <f t="shared" si="21"/>
        <v>0</v>
      </c>
      <c r="Q366" s="130">
        <f t="shared" si="22"/>
        <v>0</v>
      </c>
      <c r="R366" s="131">
        <f t="shared" si="23"/>
        <v>0</v>
      </c>
    </row>
    <row r="367" spans="1:18" ht="13" x14ac:dyDescent="0.3">
      <c r="A367" s="53"/>
      <c r="B367" s="54"/>
      <c r="C367" s="55"/>
      <c r="D367" s="56"/>
      <c r="E367" s="56"/>
      <c r="F367" s="57"/>
      <c r="G367" s="20"/>
      <c r="H367" s="19"/>
      <c r="I367" s="19"/>
      <c r="J367" s="19"/>
      <c r="K367" s="125">
        <f t="shared" si="20"/>
        <v>0</v>
      </c>
      <c r="L367" s="18"/>
      <c r="M367" s="17"/>
      <c r="N367" s="18"/>
      <c r="O367" s="17"/>
      <c r="P367" s="130">
        <f t="shared" si="21"/>
        <v>0</v>
      </c>
      <c r="Q367" s="130">
        <f t="shared" si="22"/>
        <v>0</v>
      </c>
      <c r="R367" s="131">
        <f t="shared" si="23"/>
        <v>0</v>
      </c>
    </row>
    <row r="368" spans="1:18" ht="13" x14ac:dyDescent="0.3">
      <c r="A368" s="53"/>
      <c r="B368" s="54"/>
      <c r="C368" s="55"/>
      <c r="D368" s="56"/>
      <c r="E368" s="56"/>
      <c r="F368" s="57"/>
      <c r="G368" s="20"/>
      <c r="H368" s="19"/>
      <c r="I368" s="19"/>
      <c r="J368" s="19"/>
      <c r="K368" s="125">
        <f t="shared" si="20"/>
        <v>0</v>
      </c>
      <c r="L368" s="18"/>
      <c r="M368" s="17"/>
      <c r="N368" s="18"/>
      <c r="O368" s="17"/>
      <c r="P368" s="130">
        <f t="shared" si="21"/>
        <v>0</v>
      </c>
      <c r="Q368" s="130">
        <f t="shared" si="22"/>
        <v>0</v>
      </c>
      <c r="R368" s="131">
        <f t="shared" si="23"/>
        <v>0</v>
      </c>
    </row>
    <row r="369" spans="1:18" ht="13" x14ac:dyDescent="0.3">
      <c r="A369" s="53"/>
      <c r="B369" s="54"/>
      <c r="C369" s="55"/>
      <c r="D369" s="56"/>
      <c r="E369" s="56"/>
      <c r="F369" s="57"/>
      <c r="G369" s="20"/>
      <c r="H369" s="19"/>
      <c r="I369" s="19"/>
      <c r="J369" s="19"/>
      <c r="K369" s="125">
        <f t="shared" si="20"/>
        <v>0</v>
      </c>
      <c r="L369" s="18"/>
      <c r="M369" s="17"/>
      <c r="N369" s="18"/>
      <c r="O369" s="17"/>
      <c r="P369" s="130">
        <f t="shared" si="21"/>
        <v>0</v>
      </c>
      <c r="Q369" s="130">
        <f t="shared" si="22"/>
        <v>0</v>
      </c>
      <c r="R369" s="131">
        <f t="shared" si="23"/>
        <v>0</v>
      </c>
    </row>
    <row r="370" spans="1:18" ht="13" x14ac:dyDescent="0.3">
      <c r="A370" s="53"/>
      <c r="B370" s="54"/>
      <c r="C370" s="55"/>
      <c r="D370" s="56"/>
      <c r="E370" s="56"/>
      <c r="F370" s="57"/>
      <c r="G370" s="20"/>
      <c r="H370" s="19"/>
      <c r="I370" s="19"/>
      <c r="J370" s="19"/>
      <c r="K370" s="125">
        <f t="shared" si="20"/>
        <v>0</v>
      </c>
      <c r="L370" s="18"/>
      <c r="M370" s="17"/>
      <c r="N370" s="18"/>
      <c r="O370" s="17"/>
      <c r="P370" s="130">
        <f t="shared" si="21"/>
        <v>0</v>
      </c>
      <c r="Q370" s="130">
        <f t="shared" si="22"/>
        <v>0</v>
      </c>
      <c r="R370" s="131">
        <f t="shared" si="23"/>
        <v>0</v>
      </c>
    </row>
    <row r="371" spans="1:18" ht="13" x14ac:dyDescent="0.3">
      <c r="A371" s="53"/>
      <c r="B371" s="54"/>
      <c r="C371" s="55"/>
      <c r="D371" s="56"/>
      <c r="E371" s="56"/>
      <c r="F371" s="57"/>
      <c r="G371" s="20"/>
      <c r="H371" s="19"/>
      <c r="I371" s="19"/>
      <c r="J371" s="19"/>
      <c r="K371" s="125">
        <f t="shared" ref="K371:K434" si="24">H371-I371-J371</f>
        <v>0</v>
      </c>
      <c r="L371" s="18"/>
      <c r="M371" s="17"/>
      <c r="N371" s="18"/>
      <c r="O371" s="17"/>
      <c r="P371" s="130">
        <f t="shared" si="21"/>
        <v>0</v>
      </c>
      <c r="Q371" s="130">
        <f t="shared" si="22"/>
        <v>0</v>
      </c>
      <c r="R371" s="131">
        <f t="shared" si="23"/>
        <v>0</v>
      </c>
    </row>
    <row r="372" spans="1:18" ht="13" x14ac:dyDescent="0.3">
      <c r="A372" s="53"/>
      <c r="B372" s="54"/>
      <c r="C372" s="55"/>
      <c r="D372" s="56"/>
      <c r="E372" s="56"/>
      <c r="F372" s="57"/>
      <c r="G372" s="20"/>
      <c r="H372" s="19"/>
      <c r="I372" s="19"/>
      <c r="J372" s="19"/>
      <c r="K372" s="125">
        <f t="shared" si="24"/>
        <v>0</v>
      </c>
      <c r="L372" s="18"/>
      <c r="M372" s="17"/>
      <c r="N372" s="18"/>
      <c r="O372" s="17"/>
      <c r="P372" s="130">
        <f t="shared" si="21"/>
        <v>0</v>
      </c>
      <c r="Q372" s="130">
        <f t="shared" si="22"/>
        <v>0</v>
      </c>
      <c r="R372" s="131">
        <f t="shared" si="23"/>
        <v>0</v>
      </c>
    </row>
    <row r="373" spans="1:18" ht="13" x14ac:dyDescent="0.3">
      <c r="A373" s="53"/>
      <c r="B373" s="54"/>
      <c r="C373" s="55"/>
      <c r="D373" s="56"/>
      <c r="E373" s="56"/>
      <c r="F373" s="57"/>
      <c r="G373" s="20"/>
      <c r="H373" s="19"/>
      <c r="I373" s="19"/>
      <c r="J373" s="19"/>
      <c r="K373" s="125">
        <f t="shared" si="24"/>
        <v>0</v>
      </c>
      <c r="L373" s="18"/>
      <c r="M373" s="17"/>
      <c r="N373" s="18"/>
      <c r="O373" s="17"/>
      <c r="P373" s="130">
        <f t="shared" si="21"/>
        <v>0</v>
      </c>
      <c r="Q373" s="130">
        <f t="shared" si="22"/>
        <v>0</v>
      </c>
      <c r="R373" s="131">
        <f t="shared" si="23"/>
        <v>0</v>
      </c>
    </row>
    <row r="374" spans="1:18" ht="13" x14ac:dyDescent="0.3">
      <c r="A374" s="53"/>
      <c r="B374" s="54"/>
      <c r="C374" s="55"/>
      <c r="D374" s="56"/>
      <c r="E374" s="56"/>
      <c r="F374" s="57"/>
      <c r="G374" s="20"/>
      <c r="H374" s="19"/>
      <c r="I374" s="19"/>
      <c r="J374" s="19"/>
      <c r="K374" s="125">
        <f t="shared" si="24"/>
        <v>0</v>
      </c>
      <c r="L374" s="18"/>
      <c r="M374" s="17"/>
      <c r="N374" s="18"/>
      <c r="O374" s="17"/>
      <c r="P374" s="130">
        <f t="shared" si="21"/>
        <v>0</v>
      </c>
      <c r="Q374" s="130">
        <f t="shared" si="22"/>
        <v>0</v>
      </c>
      <c r="R374" s="131">
        <f t="shared" si="23"/>
        <v>0</v>
      </c>
    </row>
    <row r="375" spans="1:18" ht="13" x14ac:dyDescent="0.3">
      <c r="A375" s="53"/>
      <c r="B375" s="54"/>
      <c r="C375" s="55"/>
      <c r="D375" s="56"/>
      <c r="E375" s="56"/>
      <c r="F375" s="57"/>
      <c r="G375" s="20"/>
      <c r="H375" s="19"/>
      <c r="I375" s="19"/>
      <c r="J375" s="19"/>
      <c r="K375" s="125">
        <f t="shared" si="24"/>
        <v>0</v>
      </c>
      <c r="L375" s="18"/>
      <c r="M375" s="17"/>
      <c r="N375" s="18"/>
      <c r="O375" s="17"/>
      <c r="P375" s="130">
        <f t="shared" si="21"/>
        <v>0</v>
      </c>
      <c r="Q375" s="130">
        <f t="shared" si="22"/>
        <v>0</v>
      </c>
      <c r="R375" s="131">
        <f t="shared" si="23"/>
        <v>0</v>
      </c>
    </row>
    <row r="376" spans="1:18" ht="13" x14ac:dyDescent="0.3">
      <c r="A376" s="53"/>
      <c r="B376" s="54"/>
      <c r="C376" s="55"/>
      <c r="D376" s="56"/>
      <c r="E376" s="56"/>
      <c r="F376" s="57"/>
      <c r="G376" s="20"/>
      <c r="H376" s="19"/>
      <c r="I376" s="19"/>
      <c r="J376" s="19"/>
      <c r="K376" s="125">
        <f t="shared" si="24"/>
        <v>0</v>
      </c>
      <c r="L376" s="18"/>
      <c r="M376" s="17"/>
      <c r="N376" s="18"/>
      <c r="O376" s="17"/>
      <c r="P376" s="130">
        <f t="shared" si="21"/>
        <v>0</v>
      </c>
      <c r="Q376" s="130">
        <f t="shared" si="22"/>
        <v>0</v>
      </c>
      <c r="R376" s="131">
        <f t="shared" si="23"/>
        <v>0</v>
      </c>
    </row>
    <row r="377" spans="1:18" ht="13" x14ac:dyDescent="0.3">
      <c r="A377" s="53"/>
      <c r="B377" s="54"/>
      <c r="C377" s="55"/>
      <c r="D377" s="56"/>
      <c r="E377" s="56"/>
      <c r="F377" s="57"/>
      <c r="G377" s="20"/>
      <c r="H377" s="19"/>
      <c r="I377" s="19"/>
      <c r="J377" s="19"/>
      <c r="K377" s="125">
        <f t="shared" si="24"/>
        <v>0</v>
      </c>
      <c r="L377" s="18"/>
      <c r="M377" s="17"/>
      <c r="N377" s="18"/>
      <c r="O377" s="17"/>
      <c r="P377" s="130">
        <f t="shared" si="21"/>
        <v>0</v>
      </c>
      <c r="Q377" s="130">
        <f t="shared" si="22"/>
        <v>0</v>
      </c>
      <c r="R377" s="131">
        <f t="shared" si="23"/>
        <v>0</v>
      </c>
    </row>
    <row r="378" spans="1:18" ht="13" x14ac:dyDescent="0.3">
      <c r="A378" s="53"/>
      <c r="B378" s="54"/>
      <c r="C378" s="55"/>
      <c r="D378" s="56"/>
      <c r="E378" s="56"/>
      <c r="F378" s="57"/>
      <c r="G378" s="20"/>
      <c r="H378" s="19"/>
      <c r="I378" s="19"/>
      <c r="J378" s="19"/>
      <c r="K378" s="125">
        <f t="shared" si="24"/>
        <v>0</v>
      </c>
      <c r="L378" s="18"/>
      <c r="M378" s="17"/>
      <c r="N378" s="18"/>
      <c r="O378" s="17"/>
      <c r="P378" s="130">
        <f t="shared" si="21"/>
        <v>0</v>
      </c>
      <c r="Q378" s="130">
        <f t="shared" si="22"/>
        <v>0</v>
      </c>
      <c r="R378" s="131">
        <f t="shared" si="23"/>
        <v>0</v>
      </c>
    </row>
    <row r="379" spans="1:18" ht="13" x14ac:dyDescent="0.3">
      <c r="A379" s="53"/>
      <c r="B379" s="54"/>
      <c r="C379" s="55"/>
      <c r="D379" s="56"/>
      <c r="E379" s="56"/>
      <c r="F379" s="57"/>
      <c r="G379" s="20"/>
      <c r="H379" s="19"/>
      <c r="I379" s="19"/>
      <c r="J379" s="19"/>
      <c r="K379" s="125">
        <f t="shared" si="24"/>
        <v>0</v>
      </c>
      <c r="L379" s="18"/>
      <c r="M379" s="17"/>
      <c r="N379" s="18"/>
      <c r="O379" s="17"/>
      <c r="P379" s="130">
        <f t="shared" si="21"/>
        <v>0</v>
      </c>
      <c r="Q379" s="130">
        <f t="shared" si="22"/>
        <v>0</v>
      </c>
      <c r="R379" s="131">
        <f t="shared" si="23"/>
        <v>0</v>
      </c>
    </row>
    <row r="380" spans="1:18" ht="13" x14ac:dyDescent="0.3">
      <c r="A380" s="53"/>
      <c r="B380" s="54"/>
      <c r="C380" s="55"/>
      <c r="D380" s="56"/>
      <c r="E380" s="56"/>
      <c r="F380" s="57"/>
      <c r="G380" s="20"/>
      <c r="H380" s="19"/>
      <c r="I380" s="19"/>
      <c r="J380" s="19"/>
      <c r="K380" s="125">
        <f t="shared" si="24"/>
        <v>0</v>
      </c>
      <c r="L380" s="18"/>
      <c r="M380" s="17"/>
      <c r="N380" s="18"/>
      <c r="O380" s="17"/>
      <c r="P380" s="130">
        <f t="shared" si="21"/>
        <v>0</v>
      </c>
      <c r="Q380" s="130">
        <f t="shared" si="22"/>
        <v>0</v>
      </c>
      <c r="R380" s="131">
        <f t="shared" si="23"/>
        <v>0</v>
      </c>
    </row>
    <row r="381" spans="1:18" ht="13" x14ac:dyDescent="0.3">
      <c r="A381" s="53"/>
      <c r="B381" s="54"/>
      <c r="C381" s="55"/>
      <c r="D381" s="56"/>
      <c r="E381" s="56"/>
      <c r="F381" s="57"/>
      <c r="G381" s="20"/>
      <c r="H381" s="19"/>
      <c r="I381" s="19"/>
      <c r="J381" s="19"/>
      <c r="K381" s="125">
        <f t="shared" si="24"/>
        <v>0</v>
      </c>
      <c r="L381" s="18"/>
      <c r="M381" s="17"/>
      <c r="N381" s="18"/>
      <c r="O381" s="17"/>
      <c r="P381" s="130">
        <f t="shared" si="21"/>
        <v>0</v>
      </c>
      <c r="Q381" s="130">
        <f t="shared" si="22"/>
        <v>0</v>
      </c>
      <c r="R381" s="131">
        <f t="shared" si="23"/>
        <v>0</v>
      </c>
    </row>
    <row r="382" spans="1:18" ht="13" x14ac:dyDescent="0.3">
      <c r="A382" s="53"/>
      <c r="B382" s="54"/>
      <c r="C382" s="55"/>
      <c r="D382" s="56"/>
      <c r="E382" s="56"/>
      <c r="F382" s="57"/>
      <c r="G382" s="20"/>
      <c r="H382" s="19"/>
      <c r="I382" s="19"/>
      <c r="J382" s="19"/>
      <c r="K382" s="125">
        <f t="shared" si="24"/>
        <v>0</v>
      </c>
      <c r="L382" s="18"/>
      <c r="M382" s="17"/>
      <c r="N382" s="18"/>
      <c r="O382" s="17"/>
      <c r="P382" s="130">
        <f t="shared" si="21"/>
        <v>0</v>
      </c>
      <c r="Q382" s="130">
        <f t="shared" si="22"/>
        <v>0</v>
      </c>
      <c r="R382" s="131">
        <f t="shared" si="23"/>
        <v>0</v>
      </c>
    </row>
    <row r="383" spans="1:18" ht="13" x14ac:dyDescent="0.3">
      <c r="A383" s="53"/>
      <c r="B383" s="54"/>
      <c r="C383" s="55"/>
      <c r="D383" s="56"/>
      <c r="E383" s="56"/>
      <c r="F383" s="57"/>
      <c r="G383" s="20"/>
      <c r="H383" s="19"/>
      <c r="I383" s="19"/>
      <c r="J383" s="19"/>
      <c r="K383" s="125">
        <f t="shared" si="24"/>
        <v>0</v>
      </c>
      <c r="L383" s="18"/>
      <c r="M383" s="17"/>
      <c r="N383" s="18"/>
      <c r="O383" s="17"/>
      <c r="P383" s="130">
        <f t="shared" si="21"/>
        <v>0</v>
      </c>
      <c r="Q383" s="130">
        <f t="shared" si="22"/>
        <v>0</v>
      </c>
      <c r="R383" s="131">
        <f t="shared" si="23"/>
        <v>0</v>
      </c>
    </row>
    <row r="384" spans="1:18" ht="13" x14ac:dyDescent="0.3">
      <c r="A384" s="53"/>
      <c r="B384" s="54"/>
      <c r="C384" s="55"/>
      <c r="D384" s="56"/>
      <c r="E384" s="56"/>
      <c r="F384" s="57"/>
      <c r="G384" s="20"/>
      <c r="H384" s="19"/>
      <c r="I384" s="19"/>
      <c r="J384" s="19"/>
      <c r="K384" s="125">
        <f t="shared" si="24"/>
        <v>0</v>
      </c>
      <c r="L384" s="18"/>
      <c r="M384" s="17"/>
      <c r="N384" s="18"/>
      <c r="O384" s="17"/>
      <c r="P384" s="130">
        <f t="shared" si="21"/>
        <v>0</v>
      </c>
      <c r="Q384" s="130">
        <f t="shared" si="22"/>
        <v>0</v>
      </c>
      <c r="R384" s="131">
        <f t="shared" si="23"/>
        <v>0</v>
      </c>
    </row>
    <row r="385" spans="1:18" ht="13" x14ac:dyDescent="0.3">
      <c r="A385" s="53"/>
      <c r="B385" s="54"/>
      <c r="C385" s="55"/>
      <c r="D385" s="56"/>
      <c r="E385" s="56"/>
      <c r="F385" s="57"/>
      <c r="G385" s="20"/>
      <c r="H385" s="19"/>
      <c r="I385" s="19"/>
      <c r="J385" s="19"/>
      <c r="K385" s="125">
        <f t="shared" si="24"/>
        <v>0</v>
      </c>
      <c r="L385" s="18"/>
      <c r="M385" s="17"/>
      <c r="N385" s="18"/>
      <c r="O385" s="17"/>
      <c r="P385" s="130">
        <f t="shared" si="21"/>
        <v>0</v>
      </c>
      <c r="Q385" s="130">
        <f t="shared" si="22"/>
        <v>0</v>
      </c>
      <c r="R385" s="131">
        <f t="shared" si="23"/>
        <v>0</v>
      </c>
    </row>
    <row r="386" spans="1:18" ht="13" x14ac:dyDescent="0.3">
      <c r="A386" s="53"/>
      <c r="B386" s="54"/>
      <c r="C386" s="55"/>
      <c r="D386" s="56"/>
      <c r="E386" s="56"/>
      <c r="F386" s="57"/>
      <c r="G386" s="20"/>
      <c r="H386" s="19"/>
      <c r="I386" s="19"/>
      <c r="J386" s="19"/>
      <c r="K386" s="125">
        <f t="shared" si="24"/>
        <v>0</v>
      </c>
      <c r="L386" s="18"/>
      <c r="M386" s="17"/>
      <c r="N386" s="18"/>
      <c r="O386" s="17"/>
      <c r="P386" s="130">
        <f t="shared" si="21"/>
        <v>0</v>
      </c>
      <c r="Q386" s="130">
        <f t="shared" si="22"/>
        <v>0</v>
      </c>
      <c r="R386" s="131">
        <f t="shared" si="23"/>
        <v>0</v>
      </c>
    </row>
    <row r="387" spans="1:18" ht="13" x14ac:dyDescent="0.3">
      <c r="A387" s="53"/>
      <c r="B387" s="54"/>
      <c r="C387" s="55"/>
      <c r="D387" s="56"/>
      <c r="E387" s="56"/>
      <c r="F387" s="57"/>
      <c r="G387" s="20"/>
      <c r="H387" s="19"/>
      <c r="I387" s="19"/>
      <c r="J387" s="19"/>
      <c r="K387" s="125">
        <f t="shared" si="24"/>
        <v>0</v>
      </c>
      <c r="L387" s="18"/>
      <c r="M387" s="17"/>
      <c r="N387" s="18"/>
      <c r="O387" s="17"/>
      <c r="P387" s="130">
        <f t="shared" si="21"/>
        <v>0</v>
      </c>
      <c r="Q387" s="130">
        <f t="shared" si="22"/>
        <v>0</v>
      </c>
      <c r="R387" s="131">
        <f t="shared" si="23"/>
        <v>0</v>
      </c>
    </row>
    <row r="388" spans="1:18" ht="13" x14ac:dyDescent="0.3">
      <c r="A388" s="53"/>
      <c r="B388" s="54"/>
      <c r="C388" s="55"/>
      <c r="D388" s="56"/>
      <c r="E388" s="56"/>
      <c r="F388" s="57"/>
      <c r="G388" s="20"/>
      <c r="H388" s="19"/>
      <c r="I388" s="19"/>
      <c r="J388" s="19"/>
      <c r="K388" s="125">
        <f t="shared" si="24"/>
        <v>0</v>
      </c>
      <c r="L388" s="18"/>
      <c r="M388" s="17"/>
      <c r="N388" s="18"/>
      <c r="O388" s="17"/>
      <c r="P388" s="130">
        <f t="shared" si="21"/>
        <v>0</v>
      </c>
      <c r="Q388" s="130">
        <f t="shared" si="22"/>
        <v>0</v>
      </c>
      <c r="R388" s="131">
        <f t="shared" si="23"/>
        <v>0</v>
      </c>
    </row>
    <row r="389" spans="1:18" ht="13" x14ac:dyDescent="0.3">
      <c r="A389" s="53"/>
      <c r="B389" s="54"/>
      <c r="C389" s="55"/>
      <c r="D389" s="56"/>
      <c r="E389" s="56"/>
      <c r="F389" s="57"/>
      <c r="G389" s="20"/>
      <c r="H389" s="19"/>
      <c r="I389" s="19"/>
      <c r="J389" s="19"/>
      <c r="K389" s="125">
        <f t="shared" si="24"/>
        <v>0</v>
      </c>
      <c r="L389" s="18"/>
      <c r="M389" s="17"/>
      <c r="N389" s="18"/>
      <c r="O389" s="17"/>
      <c r="P389" s="130">
        <f t="shared" si="21"/>
        <v>0</v>
      </c>
      <c r="Q389" s="130">
        <f t="shared" si="22"/>
        <v>0</v>
      </c>
      <c r="R389" s="131">
        <f t="shared" si="23"/>
        <v>0</v>
      </c>
    </row>
    <row r="390" spans="1:18" ht="13" x14ac:dyDescent="0.3">
      <c r="A390" s="53"/>
      <c r="B390" s="54"/>
      <c r="C390" s="55"/>
      <c r="D390" s="56"/>
      <c r="E390" s="56"/>
      <c r="F390" s="57"/>
      <c r="G390" s="20"/>
      <c r="H390" s="19"/>
      <c r="I390" s="19"/>
      <c r="J390" s="19"/>
      <c r="K390" s="125">
        <f t="shared" si="24"/>
        <v>0</v>
      </c>
      <c r="L390" s="18"/>
      <c r="M390" s="17"/>
      <c r="N390" s="18"/>
      <c r="O390" s="17"/>
      <c r="P390" s="130">
        <f t="shared" si="21"/>
        <v>0</v>
      </c>
      <c r="Q390" s="130">
        <f t="shared" si="22"/>
        <v>0</v>
      </c>
      <c r="R390" s="131">
        <f t="shared" si="23"/>
        <v>0</v>
      </c>
    </row>
    <row r="391" spans="1:18" ht="13" x14ac:dyDescent="0.3">
      <c r="A391" s="53"/>
      <c r="B391" s="54"/>
      <c r="C391" s="55"/>
      <c r="D391" s="56"/>
      <c r="E391" s="56"/>
      <c r="F391" s="57"/>
      <c r="G391" s="20"/>
      <c r="H391" s="19"/>
      <c r="I391" s="19"/>
      <c r="J391" s="19"/>
      <c r="K391" s="125">
        <f t="shared" si="24"/>
        <v>0</v>
      </c>
      <c r="L391" s="18"/>
      <c r="M391" s="17"/>
      <c r="N391" s="18"/>
      <c r="O391" s="17"/>
      <c r="P391" s="130">
        <f t="shared" si="21"/>
        <v>0</v>
      </c>
      <c r="Q391" s="130">
        <f t="shared" si="22"/>
        <v>0</v>
      </c>
      <c r="R391" s="131">
        <f t="shared" si="23"/>
        <v>0</v>
      </c>
    </row>
    <row r="392" spans="1:18" ht="13" x14ac:dyDescent="0.3">
      <c r="A392" s="53"/>
      <c r="B392" s="54"/>
      <c r="C392" s="55"/>
      <c r="D392" s="56"/>
      <c r="E392" s="56"/>
      <c r="F392" s="57"/>
      <c r="G392" s="20"/>
      <c r="H392" s="19"/>
      <c r="I392" s="19"/>
      <c r="J392" s="19"/>
      <c r="K392" s="125">
        <f t="shared" si="24"/>
        <v>0</v>
      </c>
      <c r="L392" s="18"/>
      <c r="M392" s="17"/>
      <c r="N392" s="18"/>
      <c r="O392" s="17"/>
      <c r="P392" s="130">
        <f t="shared" si="21"/>
        <v>0</v>
      </c>
      <c r="Q392" s="130">
        <f t="shared" si="22"/>
        <v>0</v>
      </c>
      <c r="R392" s="131">
        <f t="shared" si="23"/>
        <v>0</v>
      </c>
    </row>
    <row r="393" spans="1:18" ht="13" x14ac:dyDescent="0.3">
      <c r="A393" s="53"/>
      <c r="B393" s="54"/>
      <c r="C393" s="55"/>
      <c r="D393" s="56"/>
      <c r="E393" s="56"/>
      <c r="F393" s="57"/>
      <c r="G393" s="20"/>
      <c r="H393" s="19"/>
      <c r="I393" s="19"/>
      <c r="J393" s="19"/>
      <c r="K393" s="125">
        <f t="shared" si="24"/>
        <v>0</v>
      </c>
      <c r="L393" s="18"/>
      <c r="M393" s="17"/>
      <c r="N393" s="18"/>
      <c r="O393" s="17"/>
      <c r="P393" s="130">
        <f t="shared" si="21"/>
        <v>0</v>
      </c>
      <c r="Q393" s="130">
        <f t="shared" si="22"/>
        <v>0</v>
      </c>
      <c r="R393" s="131">
        <f t="shared" si="23"/>
        <v>0</v>
      </c>
    </row>
    <row r="394" spans="1:18" ht="13" x14ac:dyDescent="0.3">
      <c r="A394" s="53"/>
      <c r="B394" s="54"/>
      <c r="C394" s="55"/>
      <c r="D394" s="56"/>
      <c r="E394" s="56"/>
      <c r="F394" s="57"/>
      <c r="G394" s="20"/>
      <c r="H394" s="19"/>
      <c r="I394" s="19"/>
      <c r="J394" s="19"/>
      <c r="K394" s="125">
        <f t="shared" si="24"/>
        <v>0</v>
      </c>
      <c r="L394" s="18"/>
      <c r="M394" s="17"/>
      <c r="N394" s="18"/>
      <c r="O394" s="17"/>
      <c r="P394" s="130">
        <f t="shared" si="21"/>
        <v>0</v>
      </c>
      <c r="Q394" s="130">
        <f t="shared" si="22"/>
        <v>0</v>
      </c>
      <c r="R394" s="131">
        <f t="shared" si="23"/>
        <v>0</v>
      </c>
    </row>
    <row r="395" spans="1:18" ht="13" x14ac:dyDescent="0.3">
      <c r="A395" s="53"/>
      <c r="B395" s="54"/>
      <c r="C395" s="55"/>
      <c r="D395" s="56"/>
      <c r="E395" s="56"/>
      <c r="F395" s="57"/>
      <c r="G395" s="20"/>
      <c r="H395" s="19"/>
      <c r="I395" s="19"/>
      <c r="J395" s="19"/>
      <c r="K395" s="125">
        <f t="shared" si="24"/>
        <v>0</v>
      </c>
      <c r="L395" s="18"/>
      <c r="M395" s="17"/>
      <c r="N395" s="18"/>
      <c r="O395" s="17"/>
      <c r="P395" s="130">
        <f t="shared" si="21"/>
        <v>0</v>
      </c>
      <c r="Q395" s="130">
        <f t="shared" si="22"/>
        <v>0</v>
      </c>
      <c r="R395" s="131">
        <f t="shared" si="23"/>
        <v>0</v>
      </c>
    </row>
    <row r="396" spans="1:18" ht="13" x14ac:dyDescent="0.3">
      <c r="A396" s="53"/>
      <c r="B396" s="54"/>
      <c r="C396" s="55"/>
      <c r="D396" s="56"/>
      <c r="E396" s="56"/>
      <c r="F396" s="57"/>
      <c r="G396" s="20"/>
      <c r="H396" s="19"/>
      <c r="I396" s="19"/>
      <c r="J396" s="19"/>
      <c r="K396" s="125">
        <f t="shared" si="24"/>
        <v>0</v>
      </c>
      <c r="L396" s="18"/>
      <c r="M396" s="17"/>
      <c r="N396" s="18"/>
      <c r="O396" s="17"/>
      <c r="P396" s="130">
        <f t="shared" si="21"/>
        <v>0</v>
      </c>
      <c r="Q396" s="130">
        <f t="shared" si="22"/>
        <v>0</v>
      </c>
      <c r="R396" s="131">
        <f t="shared" si="23"/>
        <v>0</v>
      </c>
    </row>
    <row r="397" spans="1:18" ht="13" x14ac:dyDescent="0.3">
      <c r="A397" s="53"/>
      <c r="B397" s="54"/>
      <c r="C397" s="55"/>
      <c r="D397" s="56"/>
      <c r="E397" s="56"/>
      <c r="F397" s="57"/>
      <c r="G397" s="20"/>
      <c r="H397" s="19"/>
      <c r="I397" s="19"/>
      <c r="J397" s="19"/>
      <c r="K397" s="125">
        <f t="shared" si="24"/>
        <v>0</v>
      </c>
      <c r="L397" s="18"/>
      <c r="M397" s="17"/>
      <c r="N397" s="18"/>
      <c r="O397" s="17"/>
      <c r="P397" s="130">
        <f t="shared" si="21"/>
        <v>0</v>
      </c>
      <c r="Q397" s="130">
        <f t="shared" si="22"/>
        <v>0</v>
      </c>
      <c r="R397" s="131">
        <f t="shared" si="23"/>
        <v>0</v>
      </c>
    </row>
    <row r="398" spans="1:18" ht="13" x14ac:dyDescent="0.3">
      <c r="A398" s="53"/>
      <c r="B398" s="54"/>
      <c r="C398" s="55"/>
      <c r="D398" s="56"/>
      <c r="E398" s="56"/>
      <c r="F398" s="57"/>
      <c r="G398" s="20"/>
      <c r="H398" s="19"/>
      <c r="I398" s="19"/>
      <c r="J398" s="19"/>
      <c r="K398" s="125">
        <f t="shared" si="24"/>
        <v>0</v>
      </c>
      <c r="L398" s="18"/>
      <c r="M398" s="17"/>
      <c r="N398" s="18"/>
      <c r="O398" s="17"/>
      <c r="P398" s="130">
        <f t="shared" si="21"/>
        <v>0</v>
      </c>
      <c r="Q398" s="130">
        <f t="shared" si="22"/>
        <v>0</v>
      </c>
      <c r="R398" s="131">
        <f t="shared" si="23"/>
        <v>0</v>
      </c>
    </row>
    <row r="399" spans="1:18" ht="13" x14ac:dyDescent="0.3">
      <c r="A399" s="53"/>
      <c r="B399" s="54"/>
      <c r="C399" s="55"/>
      <c r="D399" s="56"/>
      <c r="E399" s="56"/>
      <c r="F399" s="57"/>
      <c r="G399" s="20"/>
      <c r="H399" s="19"/>
      <c r="I399" s="19"/>
      <c r="J399" s="19"/>
      <c r="K399" s="125">
        <f t="shared" si="24"/>
        <v>0</v>
      </c>
      <c r="L399" s="18"/>
      <c r="M399" s="17"/>
      <c r="N399" s="18"/>
      <c r="O399" s="17"/>
      <c r="P399" s="130">
        <f t="shared" si="21"/>
        <v>0</v>
      </c>
      <c r="Q399" s="130">
        <f t="shared" si="22"/>
        <v>0</v>
      </c>
      <c r="R399" s="131">
        <f t="shared" si="23"/>
        <v>0</v>
      </c>
    </row>
    <row r="400" spans="1:18" ht="13" x14ac:dyDescent="0.3">
      <c r="A400" s="53"/>
      <c r="B400" s="54"/>
      <c r="C400" s="55"/>
      <c r="D400" s="56"/>
      <c r="E400" s="56"/>
      <c r="F400" s="57"/>
      <c r="G400" s="20"/>
      <c r="H400" s="19"/>
      <c r="I400" s="19"/>
      <c r="J400" s="19"/>
      <c r="K400" s="125">
        <f t="shared" si="24"/>
        <v>0</v>
      </c>
      <c r="L400" s="18"/>
      <c r="M400" s="17"/>
      <c r="N400" s="18"/>
      <c r="O400" s="17"/>
      <c r="P400" s="130">
        <f t="shared" si="21"/>
        <v>0</v>
      </c>
      <c r="Q400" s="130">
        <f t="shared" si="22"/>
        <v>0</v>
      </c>
      <c r="R400" s="131">
        <f t="shared" si="23"/>
        <v>0</v>
      </c>
    </row>
    <row r="401" spans="1:18" ht="13" x14ac:dyDescent="0.3">
      <c r="A401" s="53"/>
      <c r="B401" s="54"/>
      <c r="C401" s="55"/>
      <c r="D401" s="56"/>
      <c r="E401" s="56"/>
      <c r="F401" s="57"/>
      <c r="G401" s="20"/>
      <c r="H401" s="19"/>
      <c r="I401" s="19"/>
      <c r="J401" s="19"/>
      <c r="K401" s="125">
        <f t="shared" si="24"/>
        <v>0</v>
      </c>
      <c r="L401" s="18"/>
      <c r="M401" s="17"/>
      <c r="N401" s="18"/>
      <c r="O401" s="17"/>
      <c r="P401" s="130">
        <f t="shared" si="21"/>
        <v>0</v>
      </c>
      <c r="Q401" s="130">
        <f t="shared" si="22"/>
        <v>0</v>
      </c>
      <c r="R401" s="131">
        <f t="shared" si="23"/>
        <v>0</v>
      </c>
    </row>
    <row r="402" spans="1:18" ht="13" x14ac:dyDescent="0.3">
      <c r="A402" s="53"/>
      <c r="B402" s="54"/>
      <c r="C402" s="55"/>
      <c r="D402" s="56"/>
      <c r="E402" s="56"/>
      <c r="F402" s="57"/>
      <c r="G402" s="20"/>
      <c r="H402" s="19"/>
      <c r="I402" s="19"/>
      <c r="J402" s="19"/>
      <c r="K402" s="125">
        <f t="shared" si="24"/>
        <v>0</v>
      </c>
      <c r="L402" s="18"/>
      <c r="M402" s="17"/>
      <c r="N402" s="18"/>
      <c r="O402" s="17"/>
      <c r="P402" s="130">
        <f t="shared" ref="P402:P450" si="25">MROUND(L402*D402*1,0.05)</f>
        <v>0</v>
      </c>
      <c r="Q402" s="130">
        <f t="shared" ref="Q402:Q450" si="26">IFERROR(MROUND(N402*K402/G402,0.05),0)</f>
        <v>0</v>
      </c>
      <c r="R402" s="131">
        <f t="shared" ref="R402:R450" si="27">IFERROR(MROUND((G402-L402-N402)*K402/G402,0.05),0)</f>
        <v>0</v>
      </c>
    </row>
    <row r="403" spans="1:18" ht="13" x14ac:dyDescent="0.3">
      <c r="A403" s="53"/>
      <c r="B403" s="54"/>
      <c r="C403" s="55"/>
      <c r="D403" s="56"/>
      <c r="E403" s="56"/>
      <c r="F403" s="57"/>
      <c r="G403" s="20"/>
      <c r="H403" s="19"/>
      <c r="I403" s="19"/>
      <c r="J403" s="19"/>
      <c r="K403" s="125">
        <f t="shared" si="24"/>
        <v>0</v>
      </c>
      <c r="L403" s="18"/>
      <c r="M403" s="17"/>
      <c r="N403" s="18"/>
      <c r="O403" s="17"/>
      <c r="P403" s="130">
        <f t="shared" si="25"/>
        <v>0</v>
      </c>
      <c r="Q403" s="130">
        <f t="shared" si="26"/>
        <v>0</v>
      </c>
      <c r="R403" s="131">
        <f t="shared" si="27"/>
        <v>0</v>
      </c>
    </row>
    <row r="404" spans="1:18" ht="13" x14ac:dyDescent="0.3">
      <c r="A404" s="53"/>
      <c r="B404" s="54"/>
      <c r="C404" s="55"/>
      <c r="D404" s="56"/>
      <c r="E404" s="56"/>
      <c r="F404" s="57"/>
      <c r="G404" s="20"/>
      <c r="H404" s="19"/>
      <c r="I404" s="19"/>
      <c r="J404" s="19"/>
      <c r="K404" s="125">
        <f t="shared" si="24"/>
        <v>0</v>
      </c>
      <c r="L404" s="18"/>
      <c r="M404" s="17"/>
      <c r="N404" s="18"/>
      <c r="O404" s="17"/>
      <c r="P404" s="130">
        <f t="shared" si="25"/>
        <v>0</v>
      </c>
      <c r="Q404" s="130">
        <f t="shared" si="26"/>
        <v>0</v>
      </c>
      <c r="R404" s="131">
        <f t="shared" si="27"/>
        <v>0</v>
      </c>
    </row>
    <row r="405" spans="1:18" ht="13" x14ac:dyDescent="0.3">
      <c r="A405" s="53"/>
      <c r="B405" s="54"/>
      <c r="C405" s="55"/>
      <c r="D405" s="56"/>
      <c r="E405" s="56"/>
      <c r="F405" s="57"/>
      <c r="G405" s="20"/>
      <c r="H405" s="19"/>
      <c r="I405" s="19"/>
      <c r="J405" s="19"/>
      <c r="K405" s="125">
        <f t="shared" si="24"/>
        <v>0</v>
      </c>
      <c r="L405" s="18"/>
      <c r="M405" s="17"/>
      <c r="N405" s="18"/>
      <c r="O405" s="17"/>
      <c r="P405" s="130">
        <f t="shared" si="25"/>
        <v>0</v>
      </c>
      <c r="Q405" s="130">
        <f t="shared" si="26"/>
        <v>0</v>
      </c>
      <c r="R405" s="131">
        <f t="shared" si="27"/>
        <v>0</v>
      </c>
    </row>
    <row r="406" spans="1:18" ht="13" x14ac:dyDescent="0.3">
      <c r="A406" s="53"/>
      <c r="B406" s="54"/>
      <c r="C406" s="55"/>
      <c r="D406" s="56"/>
      <c r="E406" s="56"/>
      <c r="F406" s="57"/>
      <c r="G406" s="20"/>
      <c r="H406" s="19"/>
      <c r="I406" s="19"/>
      <c r="J406" s="19"/>
      <c r="K406" s="125">
        <f t="shared" si="24"/>
        <v>0</v>
      </c>
      <c r="L406" s="18"/>
      <c r="M406" s="17"/>
      <c r="N406" s="18"/>
      <c r="O406" s="17"/>
      <c r="P406" s="130">
        <f t="shared" si="25"/>
        <v>0</v>
      </c>
      <c r="Q406" s="130">
        <f t="shared" si="26"/>
        <v>0</v>
      </c>
      <c r="R406" s="131">
        <f t="shared" si="27"/>
        <v>0</v>
      </c>
    </row>
    <row r="407" spans="1:18" ht="13" x14ac:dyDescent="0.3">
      <c r="A407" s="53"/>
      <c r="B407" s="54"/>
      <c r="C407" s="55"/>
      <c r="D407" s="56"/>
      <c r="E407" s="56"/>
      <c r="F407" s="57"/>
      <c r="G407" s="20"/>
      <c r="H407" s="19"/>
      <c r="I407" s="19"/>
      <c r="J407" s="19"/>
      <c r="K407" s="125">
        <f t="shared" si="24"/>
        <v>0</v>
      </c>
      <c r="L407" s="18"/>
      <c r="M407" s="17"/>
      <c r="N407" s="18"/>
      <c r="O407" s="17"/>
      <c r="P407" s="130">
        <f t="shared" si="25"/>
        <v>0</v>
      </c>
      <c r="Q407" s="130">
        <f t="shared" si="26"/>
        <v>0</v>
      </c>
      <c r="R407" s="131">
        <f t="shared" si="27"/>
        <v>0</v>
      </c>
    </row>
    <row r="408" spans="1:18" ht="13" x14ac:dyDescent="0.3">
      <c r="A408" s="53"/>
      <c r="B408" s="54"/>
      <c r="C408" s="55"/>
      <c r="D408" s="56"/>
      <c r="E408" s="56"/>
      <c r="F408" s="57"/>
      <c r="G408" s="20"/>
      <c r="H408" s="19"/>
      <c r="I408" s="19"/>
      <c r="J408" s="19"/>
      <c r="K408" s="125">
        <f t="shared" si="24"/>
        <v>0</v>
      </c>
      <c r="L408" s="18"/>
      <c r="M408" s="17"/>
      <c r="N408" s="18"/>
      <c r="O408" s="17"/>
      <c r="P408" s="130">
        <f t="shared" si="25"/>
        <v>0</v>
      </c>
      <c r="Q408" s="130">
        <f t="shared" si="26"/>
        <v>0</v>
      </c>
      <c r="R408" s="131">
        <f t="shared" si="27"/>
        <v>0</v>
      </c>
    </row>
    <row r="409" spans="1:18" ht="13" x14ac:dyDescent="0.3">
      <c r="A409" s="53"/>
      <c r="B409" s="54"/>
      <c r="C409" s="55"/>
      <c r="D409" s="56"/>
      <c r="E409" s="56"/>
      <c r="F409" s="57"/>
      <c r="G409" s="20"/>
      <c r="H409" s="19"/>
      <c r="I409" s="19"/>
      <c r="J409" s="19"/>
      <c r="K409" s="125">
        <f t="shared" si="24"/>
        <v>0</v>
      </c>
      <c r="L409" s="18"/>
      <c r="M409" s="17"/>
      <c r="N409" s="18"/>
      <c r="O409" s="17"/>
      <c r="P409" s="130">
        <f t="shared" si="25"/>
        <v>0</v>
      </c>
      <c r="Q409" s="130">
        <f t="shared" si="26"/>
        <v>0</v>
      </c>
      <c r="R409" s="131">
        <f t="shared" si="27"/>
        <v>0</v>
      </c>
    </row>
    <row r="410" spans="1:18" ht="13" x14ac:dyDescent="0.3">
      <c r="A410" s="53"/>
      <c r="B410" s="54"/>
      <c r="C410" s="55"/>
      <c r="D410" s="56"/>
      <c r="E410" s="56"/>
      <c r="F410" s="57"/>
      <c r="G410" s="20"/>
      <c r="H410" s="19"/>
      <c r="I410" s="19"/>
      <c r="J410" s="19"/>
      <c r="K410" s="125">
        <f t="shared" si="24"/>
        <v>0</v>
      </c>
      <c r="L410" s="18"/>
      <c r="M410" s="17"/>
      <c r="N410" s="18"/>
      <c r="O410" s="17"/>
      <c r="P410" s="130">
        <f t="shared" si="25"/>
        <v>0</v>
      </c>
      <c r="Q410" s="130">
        <f t="shared" si="26"/>
        <v>0</v>
      </c>
      <c r="R410" s="131">
        <f t="shared" si="27"/>
        <v>0</v>
      </c>
    </row>
    <row r="411" spans="1:18" ht="13" x14ac:dyDescent="0.3">
      <c r="A411" s="53"/>
      <c r="B411" s="54"/>
      <c r="C411" s="55"/>
      <c r="D411" s="56"/>
      <c r="E411" s="56"/>
      <c r="F411" s="57"/>
      <c r="G411" s="20"/>
      <c r="H411" s="19"/>
      <c r="I411" s="19"/>
      <c r="J411" s="19"/>
      <c r="K411" s="125">
        <f t="shared" si="24"/>
        <v>0</v>
      </c>
      <c r="L411" s="18"/>
      <c r="M411" s="17"/>
      <c r="N411" s="18"/>
      <c r="O411" s="17"/>
      <c r="P411" s="130">
        <f t="shared" si="25"/>
        <v>0</v>
      </c>
      <c r="Q411" s="130">
        <f t="shared" si="26"/>
        <v>0</v>
      </c>
      <c r="R411" s="131">
        <f t="shared" si="27"/>
        <v>0</v>
      </c>
    </row>
    <row r="412" spans="1:18" ht="13" x14ac:dyDescent="0.3">
      <c r="A412" s="53"/>
      <c r="B412" s="54"/>
      <c r="C412" s="55"/>
      <c r="D412" s="56"/>
      <c r="E412" s="56"/>
      <c r="F412" s="57"/>
      <c r="G412" s="20"/>
      <c r="H412" s="19"/>
      <c r="I412" s="19"/>
      <c r="J412" s="19"/>
      <c r="K412" s="125">
        <f t="shared" si="24"/>
        <v>0</v>
      </c>
      <c r="L412" s="18"/>
      <c r="M412" s="17"/>
      <c r="N412" s="18"/>
      <c r="O412" s="17"/>
      <c r="P412" s="130">
        <f t="shared" si="25"/>
        <v>0</v>
      </c>
      <c r="Q412" s="130">
        <f t="shared" si="26"/>
        <v>0</v>
      </c>
      <c r="R412" s="131">
        <f t="shared" si="27"/>
        <v>0</v>
      </c>
    </row>
    <row r="413" spans="1:18" ht="13" x14ac:dyDescent="0.3">
      <c r="A413" s="53"/>
      <c r="B413" s="54"/>
      <c r="C413" s="55"/>
      <c r="D413" s="56"/>
      <c r="E413" s="56"/>
      <c r="F413" s="57"/>
      <c r="G413" s="20"/>
      <c r="H413" s="19"/>
      <c r="I413" s="19"/>
      <c r="J413" s="19"/>
      <c r="K413" s="125">
        <f t="shared" si="24"/>
        <v>0</v>
      </c>
      <c r="L413" s="18"/>
      <c r="M413" s="17"/>
      <c r="N413" s="18"/>
      <c r="O413" s="17"/>
      <c r="P413" s="130">
        <f t="shared" si="25"/>
        <v>0</v>
      </c>
      <c r="Q413" s="130">
        <f t="shared" si="26"/>
        <v>0</v>
      </c>
      <c r="R413" s="131">
        <f t="shared" si="27"/>
        <v>0</v>
      </c>
    </row>
    <row r="414" spans="1:18" ht="13" x14ac:dyDescent="0.3">
      <c r="A414" s="53"/>
      <c r="B414" s="54"/>
      <c r="C414" s="55"/>
      <c r="D414" s="56"/>
      <c r="E414" s="56"/>
      <c r="F414" s="57"/>
      <c r="G414" s="20"/>
      <c r="H414" s="19"/>
      <c r="I414" s="19"/>
      <c r="J414" s="19"/>
      <c r="K414" s="125">
        <f t="shared" si="24"/>
        <v>0</v>
      </c>
      <c r="L414" s="18"/>
      <c r="M414" s="17"/>
      <c r="N414" s="18"/>
      <c r="O414" s="17"/>
      <c r="P414" s="130">
        <f t="shared" si="25"/>
        <v>0</v>
      </c>
      <c r="Q414" s="130">
        <f t="shared" si="26"/>
        <v>0</v>
      </c>
      <c r="R414" s="131">
        <f t="shared" si="27"/>
        <v>0</v>
      </c>
    </row>
    <row r="415" spans="1:18" ht="13" x14ac:dyDescent="0.3">
      <c r="A415" s="53"/>
      <c r="B415" s="54"/>
      <c r="C415" s="55"/>
      <c r="D415" s="56"/>
      <c r="E415" s="56"/>
      <c r="F415" s="57"/>
      <c r="G415" s="20"/>
      <c r="H415" s="19"/>
      <c r="I415" s="19"/>
      <c r="J415" s="19"/>
      <c r="K415" s="125">
        <f t="shared" si="24"/>
        <v>0</v>
      </c>
      <c r="L415" s="18"/>
      <c r="M415" s="17"/>
      <c r="N415" s="18"/>
      <c r="O415" s="17"/>
      <c r="P415" s="130">
        <f t="shared" si="25"/>
        <v>0</v>
      </c>
      <c r="Q415" s="130">
        <f t="shared" si="26"/>
        <v>0</v>
      </c>
      <c r="R415" s="131">
        <f t="shared" si="27"/>
        <v>0</v>
      </c>
    </row>
    <row r="416" spans="1:18" ht="13" x14ac:dyDescent="0.3">
      <c r="A416" s="53"/>
      <c r="B416" s="54"/>
      <c r="C416" s="55"/>
      <c r="D416" s="56"/>
      <c r="E416" s="56"/>
      <c r="F416" s="57"/>
      <c r="G416" s="20"/>
      <c r="H416" s="19"/>
      <c r="I416" s="19"/>
      <c r="J416" s="19"/>
      <c r="K416" s="125">
        <f t="shared" si="24"/>
        <v>0</v>
      </c>
      <c r="L416" s="18"/>
      <c r="M416" s="17"/>
      <c r="N416" s="18"/>
      <c r="O416" s="17"/>
      <c r="P416" s="130">
        <f t="shared" si="25"/>
        <v>0</v>
      </c>
      <c r="Q416" s="130">
        <f t="shared" si="26"/>
        <v>0</v>
      </c>
      <c r="R416" s="131">
        <f t="shared" si="27"/>
        <v>0</v>
      </c>
    </row>
    <row r="417" spans="1:18" ht="13" x14ac:dyDescent="0.3">
      <c r="A417" s="53"/>
      <c r="B417" s="54"/>
      <c r="C417" s="55"/>
      <c r="D417" s="56"/>
      <c r="E417" s="56"/>
      <c r="F417" s="57"/>
      <c r="G417" s="20"/>
      <c r="H417" s="19"/>
      <c r="I417" s="19"/>
      <c r="J417" s="19"/>
      <c r="K417" s="125">
        <f t="shared" si="24"/>
        <v>0</v>
      </c>
      <c r="L417" s="18"/>
      <c r="M417" s="17"/>
      <c r="N417" s="18"/>
      <c r="O417" s="17"/>
      <c r="P417" s="130">
        <f t="shared" si="25"/>
        <v>0</v>
      </c>
      <c r="Q417" s="130">
        <f t="shared" si="26"/>
        <v>0</v>
      </c>
      <c r="R417" s="131">
        <f t="shared" si="27"/>
        <v>0</v>
      </c>
    </row>
    <row r="418" spans="1:18" ht="13" x14ac:dyDescent="0.3">
      <c r="A418" s="53"/>
      <c r="B418" s="54"/>
      <c r="C418" s="55"/>
      <c r="D418" s="56"/>
      <c r="E418" s="56"/>
      <c r="F418" s="57"/>
      <c r="G418" s="20"/>
      <c r="H418" s="19"/>
      <c r="I418" s="19"/>
      <c r="J418" s="19"/>
      <c r="K418" s="125">
        <f t="shared" si="24"/>
        <v>0</v>
      </c>
      <c r="L418" s="18"/>
      <c r="M418" s="17"/>
      <c r="N418" s="18"/>
      <c r="O418" s="17"/>
      <c r="P418" s="130">
        <f t="shared" si="25"/>
        <v>0</v>
      </c>
      <c r="Q418" s="130">
        <f t="shared" si="26"/>
        <v>0</v>
      </c>
      <c r="R418" s="131">
        <f t="shared" si="27"/>
        <v>0</v>
      </c>
    </row>
    <row r="419" spans="1:18" ht="13" x14ac:dyDescent="0.3">
      <c r="A419" s="53"/>
      <c r="B419" s="54"/>
      <c r="C419" s="55"/>
      <c r="D419" s="56"/>
      <c r="E419" s="56"/>
      <c r="F419" s="57"/>
      <c r="G419" s="20"/>
      <c r="H419" s="19"/>
      <c r="I419" s="19"/>
      <c r="J419" s="19"/>
      <c r="K419" s="125">
        <f t="shared" si="24"/>
        <v>0</v>
      </c>
      <c r="L419" s="18"/>
      <c r="M419" s="17"/>
      <c r="N419" s="18"/>
      <c r="O419" s="17"/>
      <c r="P419" s="130">
        <f t="shared" si="25"/>
        <v>0</v>
      </c>
      <c r="Q419" s="130">
        <f t="shared" si="26"/>
        <v>0</v>
      </c>
      <c r="R419" s="131">
        <f t="shared" si="27"/>
        <v>0</v>
      </c>
    </row>
    <row r="420" spans="1:18" ht="13" x14ac:dyDescent="0.3">
      <c r="A420" s="53"/>
      <c r="B420" s="54"/>
      <c r="C420" s="55"/>
      <c r="D420" s="56"/>
      <c r="E420" s="56"/>
      <c r="F420" s="57"/>
      <c r="G420" s="20"/>
      <c r="H420" s="19"/>
      <c r="I420" s="19"/>
      <c r="J420" s="19"/>
      <c r="K420" s="125">
        <f t="shared" si="24"/>
        <v>0</v>
      </c>
      <c r="L420" s="18"/>
      <c r="M420" s="17"/>
      <c r="N420" s="18"/>
      <c r="O420" s="17"/>
      <c r="P420" s="130">
        <f t="shared" si="25"/>
        <v>0</v>
      </c>
      <c r="Q420" s="130">
        <f t="shared" si="26"/>
        <v>0</v>
      </c>
      <c r="R420" s="131">
        <f t="shared" si="27"/>
        <v>0</v>
      </c>
    </row>
    <row r="421" spans="1:18" ht="13" x14ac:dyDescent="0.3">
      <c r="A421" s="53"/>
      <c r="B421" s="54"/>
      <c r="C421" s="55"/>
      <c r="D421" s="56"/>
      <c r="E421" s="56"/>
      <c r="F421" s="57"/>
      <c r="G421" s="20"/>
      <c r="H421" s="19"/>
      <c r="I421" s="19"/>
      <c r="J421" s="19"/>
      <c r="K421" s="125">
        <f t="shared" si="24"/>
        <v>0</v>
      </c>
      <c r="L421" s="18"/>
      <c r="M421" s="17"/>
      <c r="N421" s="18"/>
      <c r="O421" s="17"/>
      <c r="P421" s="130">
        <f t="shared" si="25"/>
        <v>0</v>
      </c>
      <c r="Q421" s="130">
        <f t="shared" si="26"/>
        <v>0</v>
      </c>
      <c r="R421" s="131">
        <f t="shared" si="27"/>
        <v>0</v>
      </c>
    </row>
    <row r="422" spans="1:18" ht="13" x14ac:dyDescent="0.3">
      <c r="A422" s="53"/>
      <c r="B422" s="54"/>
      <c r="C422" s="55"/>
      <c r="D422" s="56"/>
      <c r="E422" s="56"/>
      <c r="F422" s="57"/>
      <c r="G422" s="20"/>
      <c r="H422" s="19"/>
      <c r="I422" s="19"/>
      <c r="J422" s="19"/>
      <c r="K422" s="125">
        <f t="shared" si="24"/>
        <v>0</v>
      </c>
      <c r="L422" s="18"/>
      <c r="M422" s="17"/>
      <c r="N422" s="18"/>
      <c r="O422" s="17"/>
      <c r="P422" s="130">
        <f t="shared" si="25"/>
        <v>0</v>
      </c>
      <c r="Q422" s="130">
        <f t="shared" si="26"/>
        <v>0</v>
      </c>
      <c r="R422" s="131">
        <f t="shared" si="27"/>
        <v>0</v>
      </c>
    </row>
    <row r="423" spans="1:18" ht="13" x14ac:dyDescent="0.3">
      <c r="A423" s="53"/>
      <c r="B423" s="54"/>
      <c r="C423" s="55"/>
      <c r="D423" s="56"/>
      <c r="E423" s="56"/>
      <c r="F423" s="57"/>
      <c r="G423" s="20"/>
      <c r="H423" s="19"/>
      <c r="I423" s="19"/>
      <c r="J423" s="19"/>
      <c r="K423" s="125">
        <f t="shared" si="24"/>
        <v>0</v>
      </c>
      <c r="L423" s="18"/>
      <c r="M423" s="17"/>
      <c r="N423" s="18"/>
      <c r="O423" s="17"/>
      <c r="P423" s="130">
        <f t="shared" si="25"/>
        <v>0</v>
      </c>
      <c r="Q423" s="130">
        <f t="shared" si="26"/>
        <v>0</v>
      </c>
      <c r="R423" s="131">
        <f t="shared" si="27"/>
        <v>0</v>
      </c>
    </row>
    <row r="424" spans="1:18" ht="13" x14ac:dyDescent="0.3">
      <c r="A424" s="53"/>
      <c r="B424" s="54"/>
      <c r="C424" s="55"/>
      <c r="D424" s="56"/>
      <c r="E424" s="56"/>
      <c r="F424" s="57"/>
      <c r="G424" s="20"/>
      <c r="H424" s="19"/>
      <c r="I424" s="19"/>
      <c r="J424" s="19"/>
      <c r="K424" s="125">
        <f t="shared" si="24"/>
        <v>0</v>
      </c>
      <c r="L424" s="18"/>
      <c r="M424" s="17"/>
      <c r="N424" s="18"/>
      <c r="O424" s="17"/>
      <c r="P424" s="130">
        <f t="shared" si="25"/>
        <v>0</v>
      </c>
      <c r="Q424" s="130">
        <f t="shared" si="26"/>
        <v>0</v>
      </c>
      <c r="R424" s="131">
        <f t="shared" si="27"/>
        <v>0</v>
      </c>
    </row>
    <row r="425" spans="1:18" ht="13" x14ac:dyDescent="0.3">
      <c r="A425" s="53"/>
      <c r="B425" s="54"/>
      <c r="C425" s="55"/>
      <c r="D425" s="56"/>
      <c r="E425" s="56"/>
      <c r="F425" s="57"/>
      <c r="G425" s="20"/>
      <c r="H425" s="19"/>
      <c r="I425" s="19"/>
      <c r="J425" s="19"/>
      <c r="K425" s="125">
        <f t="shared" si="24"/>
        <v>0</v>
      </c>
      <c r="L425" s="18"/>
      <c r="M425" s="17"/>
      <c r="N425" s="18"/>
      <c r="O425" s="17"/>
      <c r="P425" s="130">
        <f t="shared" si="25"/>
        <v>0</v>
      </c>
      <c r="Q425" s="130">
        <f t="shared" si="26"/>
        <v>0</v>
      </c>
      <c r="R425" s="131">
        <f t="shared" si="27"/>
        <v>0</v>
      </c>
    </row>
    <row r="426" spans="1:18" ht="13" x14ac:dyDescent="0.3">
      <c r="A426" s="53"/>
      <c r="B426" s="54"/>
      <c r="C426" s="55"/>
      <c r="D426" s="56"/>
      <c r="E426" s="56"/>
      <c r="F426" s="57"/>
      <c r="G426" s="20"/>
      <c r="H426" s="19"/>
      <c r="I426" s="19"/>
      <c r="J426" s="19"/>
      <c r="K426" s="125">
        <f t="shared" si="24"/>
        <v>0</v>
      </c>
      <c r="L426" s="18"/>
      <c r="M426" s="17"/>
      <c r="N426" s="18"/>
      <c r="O426" s="17"/>
      <c r="P426" s="130">
        <f t="shared" si="25"/>
        <v>0</v>
      </c>
      <c r="Q426" s="130">
        <f t="shared" si="26"/>
        <v>0</v>
      </c>
      <c r="R426" s="131">
        <f t="shared" si="27"/>
        <v>0</v>
      </c>
    </row>
    <row r="427" spans="1:18" ht="13" x14ac:dyDescent="0.3">
      <c r="A427" s="53"/>
      <c r="B427" s="54"/>
      <c r="C427" s="55"/>
      <c r="D427" s="56"/>
      <c r="E427" s="56"/>
      <c r="F427" s="57"/>
      <c r="G427" s="20"/>
      <c r="H427" s="19"/>
      <c r="I427" s="19"/>
      <c r="J427" s="19"/>
      <c r="K427" s="125">
        <f t="shared" si="24"/>
        <v>0</v>
      </c>
      <c r="L427" s="18"/>
      <c r="M427" s="17"/>
      <c r="N427" s="18"/>
      <c r="O427" s="17"/>
      <c r="P427" s="130">
        <f t="shared" si="25"/>
        <v>0</v>
      </c>
      <c r="Q427" s="130">
        <f t="shared" si="26"/>
        <v>0</v>
      </c>
      <c r="R427" s="131">
        <f t="shared" si="27"/>
        <v>0</v>
      </c>
    </row>
    <row r="428" spans="1:18" ht="13" x14ac:dyDescent="0.3">
      <c r="A428" s="53"/>
      <c r="B428" s="54"/>
      <c r="C428" s="55"/>
      <c r="D428" s="56"/>
      <c r="E428" s="56"/>
      <c r="F428" s="57"/>
      <c r="G428" s="20"/>
      <c r="H428" s="19"/>
      <c r="I428" s="19"/>
      <c r="J428" s="19"/>
      <c r="K428" s="125">
        <f t="shared" si="24"/>
        <v>0</v>
      </c>
      <c r="L428" s="18"/>
      <c r="M428" s="17"/>
      <c r="N428" s="18"/>
      <c r="O428" s="17"/>
      <c r="P428" s="130">
        <f t="shared" si="25"/>
        <v>0</v>
      </c>
      <c r="Q428" s="130">
        <f t="shared" si="26"/>
        <v>0</v>
      </c>
      <c r="R428" s="131">
        <f t="shared" si="27"/>
        <v>0</v>
      </c>
    </row>
    <row r="429" spans="1:18" ht="13" x14ac:dyDescent="0.3">
      <c r="A429" s="53"/>
      <c r="B429" s="54"/>
      <c r="C429" s="55"/>
      <c r="D429" s="56"/>
      <c r="E429" s="56"/>
      <c r="F429" s="57"/>
      <c r="G429" s="20"/>
      <c r="H429" s="19"/>
      <c r="I429" s="19"/>
      <c r="J429" s="19"/>
      <c r="K429" s="125">
        <f t="shared" si="24"/>
        <v>0</v>
      </c>
      <c r="L429" s="18"/>
      <c r="M429" s="17"/>
      <c r="N429" s="18"/>
      <c r="O429" s="17"/>
      <c r="P429" s="130">
        <f t="shared" si="25"/>
        <v>0</v>
      </c>
      <c r="Q429" s="130">
        <f t="shared" si="26"/>
        <v>0</v>
      </c>
      <c r="R429" s="131">
        <f t="shared" si="27"/>
        <v>0</v>
      </c>
    </row>
    <row r="430" spans="1:18" ht="13" x14ac:dyDescent="0.3">
      <c r="A430" s="53"/>
      <c r="B430" s="54"/>
      <c r="C430" s="55"/>
      <c r="D430" s="56"/>
      <c r="E430" s="56"/>
      <c r="F430" s="57"/>
      <c r="G430" s="20"/>
      <c r="H430" s="19"/>
      <c r="I430" s="19"/>
      <c r="J430" s="19"/>
      <c r="K430" s="125">
        <f t="shared" si="24"/>
        <v>0</v>
      </c>
      <c r="L430" s="18"/>
      <c r="M430" s="17"/>
      <c r="N430" s="18"/>
      <c r="O430" s="17"/>
      <c r="P430" s="130">
        <f t="shared" si="25"/>
        <v>0</v>
      </c>
      <c r="Q430" s="130">
        <f t="shared" si="26"/>
        <v>0</v>
      </c>
      <c r="R430" s="131">
        <f t="shared" si="27"/>
        <v>0</v>
      </c>
    </row>
    <row r="431" spans="1:18" ht="13" x14ac:dyDescent="0.3">
      <c r="A431" s="53"/>
      <c r="B431" s="54"/>
      <c r="C431" s="55"/>
      <c r="D431" s="56"/>
      <c r="E431" s="56"/>
      <c r="F431" s="57"/>
      <c r="G431" s="20"/>
      <c r="H431" s="19"/>
      <c r="I431" s="19"/>
      <c r="J431" s="19"/>
      <c r="K431" s="125">
        <f t="shared" si="24"/>
        <v>0</v>
      </c>
      <c r="L431" s="18"/>
      <c r="M431" s="17"/>
      <c r="N431" s="18"/>
      <c r="O431" s="17"/>
      <c r="P431" s="130">
        <f t="shared" si="25"/>
        <v>0</v>
      </c>
      <c r="Q431" s="130">
        <f t="shared" si="26"/>
        <v>0</v>
      </c>
      <c r="R431" s="131">
        <f t="shared" si="27"/>
        <v>0</v>
      </c>
    </row>
    <row r="432" spans="1:18" ht="13" x14ac:dyDescent="0.3">
      <c r="A432" s="53"/>
      <c r="B432" s="54"/>
      <c r="C432" s="55"/>
      <c r="D432" s="56"/>
      <c r="E432" s="56"/>
      <c r="F432" s="57"/>
      <c r="G432" s="20"/>
      <c r="H432" s="19"/>
      <c r="I432" s="19"/>
      <c r="J432" s="19"/>
      <c r="K432" s="125">
        <f t="shared" si="24"/>
        <v>0</v>
      </c>
      <c r="L432" s="18"/>
      <c r="M432" s="17"/>
      <c r="N432" s="18"/>
      <c r="O432" s="17"/>
      <c r="P432" s="130">
        <f t="shared" si="25"/>
        <v>0</v>
      </c>
      <c r="Q432" s="130">
        <f t="shared" si="26"/>
        <v>0</v>
      </c>
      <c r="R432" s="131">
        <f t="shared" si="27"/>
        <v>0</v>
      </c>
    </row>
    <row r="433" spans="1:18" ht="13" x14ac:dyDescent="0.3">
      <c r="A433" s="53"/>
      <c r="B433" s="54"/>
      <c r="C433" s="55"/>
      <c r="D433" s="56"/>
      <c r="E433" s="56"/>
      <c r="F433" s="57"/>
      <c r="G433" s="20"/>
      <c r="H433" s="19"/>
      <c r="I433" s="19"/>
      <c r="J433" s="19"/>
      <c r="K433" s="125">
        <f t="shared" si="24"/>
        <v>0</v>
      </c>
      <c r="L433" s="18"/>
      <c r="M433" s="17"/>
      <c r="N433" s="18"/>
      <c r="O433" s="17"/>
      <c r="P433" s="130">
        <f t="shared" si="25"/>
        <v>0</v>
      </c>
      <c r="Q433" s="130">
        <f t="shared" si="26"/>
        <v>0</v>
      </c>
      <c r="R433" s="131">
        <f t="shared" si="27"/>
        <v>0</v>
      </c>
    </row>
    <row r="434" spans="1:18" ht="13" x14ac:dyDescent="0.3">
      <c r="A434" s="53"/>
      <c r="B434" s="54"/>
      <c r="C434" s="55"/>
      <c r="D434" s="56"/>
      <c r="E434" s="56"/>
      <c r="F434" s="57"/>
      <c r="G434" s="20"/>
      <c r="H434" s="19"/>
      <c r="I434" s="19"/>
      <c r="J434" s="19"/>
      <c r="K434" s="125">
        <f t="shared" si="24"/>
        <v>0</v>
      </c>
      <c r="L434" s="18"/>
      <c r="M434" s="17"/>
      <c r="N434" s="18"/>
      <c r="O434" s="17"/>
      <c r="P434" s="130">
        <f t="shared" si="25"/>
        <v>0</v>
      </c>
      <c r="Q434" s="130">
        <f t="shared" si="26"/>
        <v>0</v>
      </c>
      <c r="R434" s="131">
        <f t="shared" si="27"/>
        <v>0</v>
      </c>
    </row>
    <row r="435" spans="1:18" ht="13" x14ac:dyDescent="0.3">
      <c r="A435" s="53"/>
      <c r="B435" s="54"/>
      <c r="C435" s="55"/>
      <c r="D435" s="56"/>
      <c r="E435" s="56"/>
      <c r="F435" s="57"/>
      <c r="G435" s="20"/>
      <c r="H435" s="19"/>
      <c r="I435" s="19"/>
      <c r="J435" s="19"/>
      <c r="K435" s="125">
        <f t="shared" ref="K435:K450" si="28">H435-I435-J435</f>
        <v>0</v>
      </c>
      <c r="L435" s="18"/>
      <c r="M435" s="17"/>
      <c r="N435" s="18"/>
      <c r="O435" s="17"/>
      <c r="P435" s="130">
        <f t="shared" si="25"/>
        <v>0</v>
      </c>
      <c r="Q435" s="130">
        <f t="shared" si="26"/>
        <v>0</v>
      </c>
      <c r="R435" s="131">
        <f t="shared" si="27"/>
        <v>0</v>
      </c>
    </row>
    <row r="436" spans="1:18" ht="13" x14ac:dyDescent="0.3">
      <c r="A436" s="53"/>
      <c r="B436" s="54"/>
      <c r="C436" s="55"/>
      <c r="D436" s="56"/>
      <c r="E436" s="56"/>
      <c r="F436" s="57"/>
      <c r="G436" s="20"/>
      <c r="H436" s="19"/>
      <c r="I436" s="19"/>
      <c r="J436" s="19"/>
      <c r="K436" s="125">
        <f t="shared" si="28"/>
        <v>0</v>
      </c>
      <c r="L436" s="18"/>
      <c r="M436" s="17"/>
      <c r="N436" s="18"/>
      <c r="O436" s="17"/>
      <c r="P436" s="130">
        <f t="shared" si="25"/>
        <v>0</v>
      </c>
      <c r="Q436" s="130">
        <f t="shared" si="26"/>
        <v>0</v>
      </c>
      <c r="R436" s="131">
        <f t="shared" si="27"/>
        <v>0</v>
      </c>
    </row>
    <row r="437" spans="1:18" ht="13" x14ac:dyDescent="0.3">
      <c r="A437" s="53"/>
      <c r="B437" s="54"/>
      <c r="C437" s="55"/>
      <c r="D437" s="56"/>
      <c r="E437" s="56"/>
      <c r="F437" s="57"/>
      <c r="G437" s="20"/>
      <c r="H437" s="19"/>
      <c r="I437" s="19"/>
      <c r="J437" s="19"/>
      <c r="K437" s="125">
        <f t="shared" si="28"/>
        <v>0</v>
      </c>
      <c r="L437" s="18"/>
      <c r="M437" s="17"/>
      <c r="N437" s="18"/>
      <c r="O437" s="17"/>
      <c r="P437" s="130">
        <f t="shared" si="25"/>
        <v>0</v>
      </c>
      <c r="Q437" s="130">
        <f t="shared" si="26"/>
        <v>0</v>
      </c>
      <c r="R437" s="131">
        <f t="shared" si="27"/>
        <v>0</v>
      </c>
    </row>
    <row r="438" spans="1:18" ht="13" x14ac:dyDescent="0.3">
      <c r="A438" s="53"/>
      <c r="B438" s="54"/>
      <c r="C438" s="55"/>
      <c r="D438" s="56"/>
      <c r="E438" s="56"/>
      <c r="F438" s="57"/>
      <c r="G438" s="20"/>
      <c r="H438" s="19"/>
      <c r="I438" s="19"/>
      <c r="J438" s="19"/>
      <c r="K438" s="125">
        <f t="shared" si="28"/>
        <v>0</v>
      </c>
      <c r="L438" s="18"/>
      <c r="M438" s="17"/>
      <c r="N438" s="18"/>
      <c r="O438" s="17"/>
      <c r="P438" s="130">
        <f t="shared" si="25"/>
        <v>0</v>
      </c>
      <c r="Q438" s="130">
        <f t="shared" si="26"/>
        <v>0</v>
      </c>
      <c r="R438" s="131">
        <f t="shared" si="27"/>
        <v>0</v>
      </c>
    </row>
    <row r="439" spans="1:18" ht="13" x14ac:dyDescent="0.3">
      <c r="A439" s="53"/>
      <c r="B439" s="54"/>
      <c r="C439" s="55"/>
      <c r="D439" s="56"/>
      <c r="E439" s="56"/>
      <c r="F439" s="57"/>
      <c r="G439" s="20"/>
      <c r="H439" s="19"/>
      <c r="I439" s="19"/>
      <c r="J439" s="19"/>
      <c r="K439" s="125">
        <f t="shared" si="28"/>
        <v>0</v>
      </c>
      <c r="L439" s="18"/>
      <c r="M439" s="17"/>
      <c r="N439" s="18"/>
      <c r="O439" s="17"/>
      <c r="P439" s="130">
        <f t="shared" si="25"/>
        <v>0</v>
      </c>
      <c r="Q439" s="130">
        <f t="shared" si="26"/>
        <v>0</v>
      </c>
      <c r="R439" s="131">
        <f t="shared" si="27"/>
        <v>0</v>
      </c>
    </row>
    <row r="440" spans="1:18" ht="13" x14ac:dyDescent="0.3">
      <c r="A440" s="53"/>
      <c r="B440" s="54"/>
      <c r="C440" s="55"/>
      <c r="D440" s="56"/>
      <c r="E440" s="56"/>
      <c r="F440" s="57"/>
      <c r="G440" s="20"/>
      <c r="H440" s="19"/>
      <c r="I440" s="19"/>
      <c r="J440" s="19"/>
      <c r="K440" s="125">
        <f t="shared" si="28"/>
        <v>0</v>
      </c>
      <c r="L440" s="18"/>
      <c r="M440" s="17"/>
      <c r="N440" s="18"/>
      <c r="O440" s="17"/>
      <c r="P440" s="130">
        <f t="shared" si="25"/>
        <v>0</v>
      </c>
      <c r="Q440" s="130">
        <f t="shared" si="26"/>
        <v>0</v>
      </c>
      <c r="R440" s="131">
        <f t="shared" si="27"/>
        <v>0</v>
      </c>
    </row>
    <row r="441" spans="1:18" ht="13" x14ac:dyDescent="0.3">
      <c r="A441" s="53"/>
      <c r="B441" s="54"/>
      <c r="C441" s="55"/>
      <c r="D441" s="56"/>
      <c r="E441" s="56"/>
      <c r="F441" s="57"/>
      <c r="G441" s="20"/>
      <c r="H441" s="19"/>
      <c r="I441" s="19"/>
      <c r="J441" s="19"/>
      <c r="K441" s="125">
        <f t="shared" si="28"/>
        <v>0</v>
      </c>
      <c r="L441" s="18"/>
      <c r="M441" s="17"/>
      <c r="N441" s="18"/>
      <c r="O441" s="17"/>
      <c r="P441" s="130">
        <f t="shared" si="25"/>
        <v>0</v>
      </c>
      <c r="Q441" s="130">
        <f t="shared" si="26"/>
        <v>0</v>
      </c>
      <c r="R441" s="131">
        <f t="shared" si="27"/>
        <v>0</v>
      </c>
    </row>
    <row r="442" spans="1:18" ht="13" x14ac:dyDescent="0.3">
      <c r="A442" s="53"/>
      <c r="B442" s="54"/>
      <c r="C442" s="55"/>
      <c r="D442" s="56"/>
      <c r="E442" s="56"/>
      <c r="F442" s="57"/>
      <c r="G442" s="20"/>
      <c r="H442" s="19"/>
      <c r="I442" s="19"/>
      <c r="J442" s="19"/>
      <c r="K442" s="125">
        <f t="shared" si="28"/>
        <v>0</v>
      </c>
      <c r="L442" s="18"/>
      <c r="M442" s="17"/>
      <c r="N442" s="18"/>
      <c r="O442" s="17"/>
      <c r="P442" s="130">
        <f t="shared" si="25"/>
        <v>0</v>
      </c>
      <c r="Q442" s="130">
        <f t="shared" si="26"/>
        <v>0</v>
      </c>
      <c r="R442" s="131">
        <f t="shared" si="27"/>
        <v>0</v>
      </c>
    </row>
    <row r="443" spans="1:18" ht="13" x14ac:dyDescent="0.3">
      <c r="A443" s="53"/>
      <c r="B443" s="54"/>
      <c r="C443" s="55"/>
      <c r="D443" s="56"/>
      <c r="E443" s="56"/>
      <c r="F443" s="57"/>
      <c r="G443" s="20"/>
      <c r="H443" s="19"/>
      <c r="I443" s="19"/>
      <c r="J443" s="19"/>
      <c r="K443" s="125">
        <f t="shared" si="28"/>
        <v>0</v>
      </c>
      <c r="L443" s="18"/>
      <c r="M443" s="17"/>
      <c r="N443" s="18"/>
      <c r="O443" s="17"/>
      <c r="P443" s="130">
        <f t="shared" si="25"/>
        <v>0</v>
      </c>
      <c r="Q443" s="130">
        <f t="shared" si="26"/>
        <v>0</v>
      </c>
      <c r="R443" s="131">
        <f t="shared" si="27"/>
        <v>0</v>
      </c>
    </row>
    <row r="444" spans="1:18" ht="13" x14ac:dyDescent="0.3">
      <c r="A444" s="53"/>
      <c r="B444" s="54"/>
      <c r="C444" s="55"/>
      <c r="D444" s="56"/>
      <c r="E444" s="56"/>
      <c r="F444" s="57"/>
      <c r="G444" s="20"/>
      <c r="H444" s="19"/>
      <c r="I444" s="19"/>
      <c r="J444" s="19"/>
      <c r="K444" s="125">
        <f t="shared" si="28"/>
        <v>0</v>
      </c>
      <c r="L444" s="18"/>
      <c r="M444" s="17"/>
      <c r="N444" s="18"/>
      <c r="O444" s="17"/>
      <c r="P444" s="130">
        <f t="shared" si="25"/>
        <v>0</v>
      </c>
      <c r="Q444" s="130">
        <f t="shared" si="26"/>
        <v>0</v>
      </c>
      <c r="R444" s="131">
        <f t="shared" si="27"/>
        <v>0</v>
      </c>
    </row>
    <row r="445" spans="1:18" ht="13" x14ac:dyDescent="0.3">
      <c r="A445" s="53"/>
      <c r="B445" s="54"/>
      <c r="C445" s="55"/>
      <c r="D445" s="56"/>
      <c r="E445" s="56"/>
      <c r="F445" s="57"/>
      <c r="G445" s="20"/>
      <c r="H445" s="19"/>
      <c r="I445" s="19"/>
      <c r="J445" s="19"/>
      <c r="K445" s="125">
        <f t="shared" si="28"/>
        <v>0</v>
      </c>
      <c r="L445" s="18"/>
      <c r="M445" s="17"/>
      <c r="N445" s="18"/>
      <c r="O445" s="17"/>
      <c r="P445" s="130">
        <f t="shared" si="25"/>
        <v>0</v>
      </c>
      <c r="Q445" s="130">
        <f t="shared" si="26"/>
        <v>0</v>
      </c>
      <c r="R445" s="131">
        <f t="shared" si="27"/>
        <v>0</v>
      </c>
    </row>
    <row r="446" spans="1:18" ht="13" x14ac:dyDescent="0.3">
      <c r="A446" s="53"/>
      <c r="B446" s="54"/>
      <c r="C446" s="55"/>
      <c r="D446" s="56"/>
      <c r="E446" s="56"/>
      <c r="F446" s="57"/>
      <c r="G446" s="20"/>
      <c r="H446" s="19"/>
      <c r="I446" s="19"/>
      <c r="J446" s="19"/>
      <c r="K446" s="125">
        <f t="shared" si="28"/>
        <v>0</v>
      </c>
      <c r="L446" s="18"/>
      <c r="M446" s="17"/>
      <c r="N446" s="18"/>
      <c r="O446" s="17"/>
      <c r="P446" s="130">
        <f t="shared" si="25"/>
        <v>0</v>
      </c>
      <c r="Q446" s="130">
        <f t="shared" si="26"/>
        <v>0</v>
      </c>
      <c r="R446" s="131">
        <f t="shared" si="27"/>
        <v>0</v>
      </c>
    </row>
    <row r="447" spans="1:18" ht="13" x14ac:dyDescent="0.3">
      <c r="A447" s="53"/>
      <c r="B447" s="54"/>
      <c r="C447" s="55"/>
      <c r="D447" s="56"/>
      <c r="E447" s="56"/>
      <c r="F447" s="57"/>
      <c r="G447" s="20"/>
      <c r="H447" s="19"/>
      <c r="I447" s="19"/>
      <c r="J447" s="19"/>
      <c r="K447" s="125">
        <f t="shared" si="28"/>
        <v>0</v>
      </c>
      <c r="L447" s="18"/>
      <c r="M447" s="17"/>
      <c r="N447" s="18"/>
      <c r="O447" s="17"/>
      <c r="P447" s="130">
        <f t="shared" si="25"/>
        <v>0</v>
      </c>
      <c r="Q447" s="130">
        <f t="shared" si="26"/>
        <v>0</v>
      </c>
      <c r="R447" s="131">
        <f t="shared" si="27"/>
        <v>0</v>
      </c>
    </row>
    <row r="448" spans="1:18" ht="13" x14ac:dyDescent="0.3">
      <c r="A448" s="53"/>
      <c r="B448" s="54"/>
      <c r="C448" s="55"/>
      <c r="D448" s="56"/>
      <c r="E448" s="56"/>
      <c r="F448" s="57"/>
      <c r="G448" s="20"/>
      <c r="H448" s="19"/>
      <c r="I448" s="19"/>
      <c r="J448" s="19"/>
      <c r="K448" s="125">
        <f t="shared" si="28"/>
        <v>0</v>
      </c>
      <c r="L448" s="18"/>
      <c r="M448" s="17"/>
      <c r="N448" s="18"/>
      <c r="O448" s="17"/>
      <c r="P448" s="130">
        <f t="shared" si="25"/>
        <v>0</v>
      </c>
      <c r="Q448" s="130">
        <f t="shared" si="26"/>
        <v>0</v>
      </c>
      <c r="R448" s="131">
        <f t="shared" si="27"/>
        <v>0</v>
      </c>
    </row>
    <row r="449" spans="1:18" ht="13" x14ac:dyDescent="0.3">
      <c r="A449" s="53"/>
      <c r="B449" s="54"/>
      <c r="C449" s="55"/>
      <c r="D449" s="56"/>
      <c r="E449" s="56"/>
      <c r="F449" s="57"/>
      <c r="G449" s="20"/>
      <c r="H449" s="19"/>
      <c r="I449" s="19"/>
      <c r="J449" s="19"/>
      <c r="K449" s="125">
        <f t="shared" si="28"/>
        <v>0</v>
      </c>
      <c r="L449" s="18"/>
      <c r="M449" s="17"/>
      <c r="N449" s="18"/>
      <c r="O449" s="17"/>
      <c r="P449" s="130">
        <f t="shared" si="25"/>
        <v>0</v>
      </c>
      <c r="Q449" s="130">
        <f t="shared" si="26"/>
        <v>0</v>
      </c>
      <c r="R449" s="131">
        <f t="shared" si="27"/>
        <v>0</v>
      </c>
    </row>
    <row r="450" spans="1:18" ht="13" x14ac:dyDescent="0.3">
      <c r="A450" s="53"/>
      <c r="B450" s="54"/>
      <c r="C450" s="55"/>
      <c r="D450" s="56"/>
      <c r="E450" s="56"/>
      <c r="F450" s="57"/>
      <c r="G450" s="20"/>
      <c r="H450" s="19"/>
      <c r="I450" s="19"/>
      <c r="J450" s="19"/>
      <c r="K450" s="125">
        <f t="shared" si="28"/>
        <v>0</v>
      </c>
      <c r="L450" s="18"/>
      <c r="M450" s="17"/>
      <c r="N450" s="18"/>
      <c r="O450" s="17"/>
      <c r="P450" s="130">
        <f t="shared" si="25"/>
        <v>0</v>
      </c>
      <c r="Q450" s="130">
        <f t="shared" si="26"/>
        <v>0</v>
      </c>
      <c r="R450" s="131">
        <f t="shared" si="27"/>
        <v>0</v>
      </c>
    </row>
  </sheetData>
  <sheetProtection algorithmName="SHA-512" hashValue="wK7vmmLlc3MMycN6PDepvxxBwA+/7GOrIpt2NSobgnTJkrXD1HliZsUl/2Kdhn18TN9mw60KGbeAXjrWRtnSLw==" saltValue="wVhnWeOfNzlIYr1FlADemA=="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showGridLines="0" zoomScaleNormal="100" workbookViewId="0">
      <selection activeCell="A17" sqref="A17"/>
    </sheetView>
  </sheetViews>
  <sheetFormatPr baseColWidth="10" defaultColWidth="10.6640625" defaultRowHeight="12.5" x14ac:dyDescent="0.25"/>
  <cols>
    <col min="1" max="2" width="15.58203125" style="76" customWidth="1"/>
    <col min="3" max="3" width="10" style="76" customWidth="1"/>
    <col min="4" max="4" width="11.58203125" style="76" customWidth="1"/>
    <col min="5" max="5" width="16.9140625" style="76" customWidth="1"/>
    <col min="6" max="6" width="15.1640625" style="76" customWidth="1"/>
    <col min="7" max="7" width="12.58203125" style="76" customWidth="1"/>
    <col min="8" max="9" width="14.58203125" style="76" customWidth="1"/>
    <col min="10" max="10" width="16.9140625" style="76" customWidth="1"/>
    <col min="11" max="11" width="16" style="76" customWidth="1"/>
    <col min="12" max="12" width="12.08203125" style="76" customWidth="1"/>
    <col min="13" max="13" width="14.58203125" style="85" customWidth="1"/>
    <col min="14" max="14" width="14.58203125" style="76" customWidth="1"/>
    <col min="15" max="15" width="14.58203125" style="85" customWidth="1"/>
    <col min="16" max="18" width="14.58203125" style="76" customWidth="1"/>
    <col min="19" max="16384" width="10.6640625" style="76"/>
  </cols>
  <sheetData>
    <row r="2" spans="1:18" ht="18" x14ac:dyDescent="0.4">
      <c r="A2" s="82" t="s">
        <v>30</v>
      </c>
      <c r="B2" s="83"/>
      <c r="C2" s="83"/>
      <c r="D2" s="83"/>
      <c r="E2" s="83"/>
      <c r="F2" s="83"/>
      <c r="G2" s="83"/>
      <c r="H2" s="83"/>
      <c r="I2" s="83"/>
      <c r="J2" s="83"/>
      <c r="K2" s="83"/>
      <c r="L2" s="83"/>
      <c r="M2" s="84"/>
      <c r="N2" s="83"/>
      <c r="O2" s="84"/>
      <c r="P2" s="83"/>
    </row>
    <row r="4" spans="1:18" x14ac:dyDescent="0.25">
      <c r="A4" s="83" t="s">
        <v>29</v>
      </c>
      <c r="B4" s="86">
        <v>43891</v>
      </c>
      <c r="C4" s="86"/>
      <c r="D4" s="86"/>
      <c r="E4" s="86"/>
      <c r="F4" s="83"/>
      <c r="G4" s="83"/>
      <c r="H4" s="83"/>
      <c r="I4" s="83"/>
      <c r="J4" s="83"/>
      <c r="K4" s="83"/>
      <c r="L4" s="83"/>
      <c r="M4" s="84"/>
      <c r="N4" s="83"/>
      <c r="O4" s="84"/>
      <c r="P4" s="83"/>
    </row>
    <row r="5" spans="1:18" x14ac:dyDescent="0.25">
      <c r="A5" s="83" t="s">
        <v>28</v>
      </c>
      <c r="B5" s="87">
        <v>43907</v>
      </c>
      <c r="C5" s="87"/>
      <c r="D5" s="87"/>
      <c r="E5" s="87"/>
      <c r="F5" s="87"/>
      <c r="G5" s="83"/>
      <c r="H5" s="83"/>
      <c r="I5" s="83"/>
      <c r="J5" s="83"/>
      <c r="K5" s="83"/>
      <c r="L5" s="83"/>
      <c r="M5" s="84"/>
      <c r="N5" s="83"/>
      <c r="O5" s="84"/>
      <c r="P5" s="83"/>
    </row>
    <row r="6" spans="1:18" x14ac:dyDescent="0.25">
      <c r="A6" s="83" t="s">
        <v>27</v>
      </c>
      <c r="B6" s="87">
        <v>43921</v>
      </c>
      <c r="C6" s="87"/>
      <c r="D6" s="87"/>
      <c r="E6" s="87"/>
      <c r="F6" s="87"/>
      <c r="G6" s="83"/>
      <c r="H6" s="83"/>
      <c r="I6" s="83"/>
      <c r="J6" s="83"/>
      <c r="K6" s="83"/>
      <c r="L6" s="83"/>
      <c r="M6" s="84"/>
      <c r="N6" s="83"/>
      <c r="O6" s="84"/>
      <c r="P6" s="83"/>
    </row>
    <row r="7" spans="1:18" x14ac:dyDescent="0.25">
      <c r="A7" s="83"/>
      <c r="B7" s="87"/>
      <c r="C7" s="87"/>
      <c r="D7" s="87"/>
      <c r="E7" s="87"/>
      <c r="F7" s="87"/>
      <c r="G7" s="83"/>
      <c r="H7" s="83"/>
      <c r="I7" s="83"/>
      <c r="J7" s="83"/>
      <c r="K7" s="83"/>
      <c r="L7" s="83"/>
      <c r="M7" s="84"/>
      <c r="N7" s="83"/>
      <c r="O7" s="84"/>
      <c r="P7" s="83"/>
    </row>
    <row r="8" spans="1:18" ht="13" x14ac:dyDescent="0.3">
      <c r="A8" s="88" t="s">
        <v>41</v>
      </c>
      <c r="B8" s="87"/>
      <c r="C8" s="87"/>
      <c r="D8" s="87"/>
      <c r="E8" s="87"/>
      <c r="F8" s="87"/>
      <c r="G8" s="83"/>
      <c r="H8" s="83"/>
      <c r="I8" s="83"/>
      <c r="J8" s="83"/>
      <c r="K8" s="83"/>
      <c r="L8" s="83"/>
      <c r="M8" s="84"/>
      <c r="N8" s="83"/>
      <c r="O8" s="84"/>
      <c r="P8" s="83"/>
    </row>
    <row r="9" spans="1:18" x14ac:dyDescent="0.25">
      <c r="A9" s="71" t="s">
        <v>48</v>
      </c>
      <c r="B9" s="87"/>
      <c r="C9" s="87"/>
      <c r="D9" s="87"/>
      <c r="E9" s="87"/>
      <c r="F9" s="87"/>
      <c r="G9" s="83"/>
      <c r="H9" s="83"/>
      <c r="I9" s="83"/>
      <c r="J9" s="83"/>
      <c r="K9" s="83"/>
      <c r="L9" s="83"/>
      <c r="M9" s="84"/>
      <c r="N9" s="83"/>
      <c r="O9" s="84"/>
      <c r="P9" s="83"/>
    </row>
    <row r="10" spans="1:18" x14ac:dyDescent="0.25">
      <c r="A10" s="71" t="s">
        <v>49</v>
      </c>
      <c r="B10" s="83"/>
      <c r="C10" s="83"/>
      <c r="D10" s="83"/>
      <c r="E10" s="83"/>
      <c r="F10" s="83"/>
      <c r="G10" s="83"/>
      <c r="H10" s="83"/>
      <c r="I10" s="83"/>
      <c r="J10" s="83"/>
      <c r="K10" s="83"/>
      <c r="L10" s="83"/>
      <c r="M10" s="84"/>
      <c r="N10" s="83"/>
      <c r="O10" s="84"/>
      <c r="P10" s="83"/>
    </row>
    <row r="12" spans="1:18" ht="37" customHeight="1" x14ac:dyDescent="0.25">
      <c r="A12" s="84"/>
      <c r="B12" s="84"/>
      <c r="C12" s="84"/>
      <c r="D12" s="84"/>
      <c r="E12" s="84"/>
      <c r="F12" s="84"/>
      <c r="G12" s="140" t="s">
        <v>26</v>
      </c>
      <c r="H12" s="141"/>
      <c r="I12" s="141"/>
      <c r="J12" s="141"/>
      <c r="K12" s="141"/>
      <c r="L12" s="142" t="s">
        <v>51</v>
      </c>
      <c r="M12" s="143"/>
      <c r="N12" s="143"/>
      <c r="O12" s="144"/>
      <c r="P12" s="145" t="s">
        <v>25</v>
      </c>
      <c r="Q12" s="146"/>
      <c r="R12" s="89" t="s">
        <v>24</v>
      </c>
    </row>
    <row r="13" spans="1:18" ht="79.5" customHeight="1" thickBot="1" x14ac:dyDescent="0.3">
      <c r="A13" s="90" t="s">
        <v>17</v>
      </c>
      <c r="B13" s="90" t="s">
        <v>16</v>
      </c>
      <c r="C13" s="91" t="s">
        <v>15</v>
      </c>
      <c r="D13" s="91" t="s">
        <v>14</v>
      </c>
      <c r="E13" s="90" t="s">
        <v>13</v>
      </c>
      <c r="F13" s="90" t="s">
        <v>12</v>
      </c>
      <c r="G13" s="92" t="s">
        <v>23</v>
      </c>
      <c r="H13" s="92" t="s">
        <v>45</v>
      </c>
      <c r="I13" s="92" t="s">
        <v>9</v>
      </c>
      <c r="J13" s="92" t="s">
        <v>42</v>
      </c>
      <c r="K13" s="92" t="s">
        <v>22</v>
      </c>
      <c r="L13" s="93" t="s">
        <v>43</v>
      </c>
      <c r="M13" s="93" t="s">
        <v>44</v>
      </c>
      <c r="N13" s="94" t="s">
        <v>21</v>
      </c>
      <c r="O13" s="93" t="s">
        <v>40</v>
      </c>
      <c r="P13" s="95" t="s">
        <v>20</v>
      </c>
      <c r="Q13" s="95" t="s">
        <v>19</v>
      </c>
      <c r="R13" s="96" t="s">
        <v>0</v>
      </c>
    </row>
    <row r="14" spans="1:18" s="102" customFormat="1" ht="19" customHeight="1" thickBot="1" x14ac:dyDescent="0.3">
      <c r="A14" s="147" t="s">
        <v>18</v>
      </c>
      <c r="B14" s="148"/>
      <c r="C14" s="148"/>
      <c r="D14" s="148"/>
      <c r="E14" s="148"/>
      <c r="F14" s="149"/>
      <c r="G14" s="97">
        <f>SUM(Tabelle289[Vertraglich vereinbarte Betreuungs-tage*])</f>
        <v>54</v>
      </c>
      <c r="H14" s="98">
        <f>SUM(Tabelle289[Kosten für vereinbarte Betreuungstage (Betreuung + Verpflegung)])</f>
        <v>580.14</v>
      </c>
      <c r="I14" s="98">
        <f>SUM(Tabelle289[Verpflegungs-kosten])</f>
        <v>72</v>
      </c>
      <c r="J14" s="98">
        <f>SUM(Tabelle289[Betreuungs-gutschein (an Institution überwieserner Betrag) oder Subvention Gebührensystem])</f>
        <v>318.60000000000002</v>
      </c>
      <c r="K14" s="98">
        <f>SUM(Tabelle289[Betreuungs-gebühren für Eltern für vereinbarte Betreuungstage])</f>
        <v>189.53999999999996</v>
      </c>
      <c r="L14" s="97">
        <f>SUM(Tabelle289[Betreuungs-tage nicht angeboten])</f>
        <v>12</v>
      </c>
      <c r="M14" s="132"/>
      <c r="N14" s="97">
        <f>SUM(Tabelle289[Total Tage corona-abwesend])</f>
        <v>18</v>
      </c>
      <c r="O14" s="132"/>
      <c r="P14" s="100">
        <f>SUM(Tabelle289[Durch Kanton für nicht angebotene Tage])</f>
        <v>18</v>
      </c>
      <c r="Q14" s="100">
        <f>SUM(Tabelle289[Durch Kanton für Betreuung])</f>
        <v>63.2</v>
      </c>
      <c r="R14" s="101">
        <f>SUM(Tabelle289[Betreuungs-gebühren durch Eltern zu tragen ])</f>
        <v>84.25</v>
      </c>
    </row>
    <row r="16" spans="1:18" s="111" customFormat="1" ht="75" hidden="1" x14ac:dyDescent="0.25">
      <c r="A16" s="103" t="s">
        <v>17</v>
      </c>
      <c r="B16" s="104" t="s">
        <v>16</v>
      </c>
      <c r="C16" s="105" t="s">
        <v>15</v>
      </c>
      <c r="D16" s="105" t="s">
        <v>14</v>
      </c>
      <c r="E16" s="104" t="s">
        <v>13</v>
      </c>
      <c r="F16" s="104" t="s">
        <v>12</v>
      </c>
      <c r="G16" s="106" t="s">
        <v>11</v>
      </c>
      <c r="H16" s="106" t="s">
        <v>10</v>
      </c>
      <c r="I16" s="107" t="s">
        <v>9</v>
      </c>
      <c r="J16" s="107" t="s">
        <v>8</v>
      </c>
      <c r="K16" s="107" t="s">
        <v>7</v>
      </c>
      <c r="L16" s="108" t="s">
        <v>6</v>
      </c>
      <c r="M16" s="108" t="s">
        <v>5</v>
      </c>
      <c r="N16" s="108" t="s">
        <v>4</v>
      </c>
      <c r="O16" s="108" t="s">
        <v>3</v>
      </c>
      <c r="P16" s="109" t="s">
        <v>2</v>
      </c>
      <c r="Q16" s="109" t="s">
        <v>1</v>
      </c>
      <c r="R16" s="110" t="s">
        <v>0</v>
      </c>
    </row>
    <row r="17" spans="1:18" ht="13" x14ac:dyDescent="0.25">
      <c r="A17" s="112" t="s">
        <v>35</v>
      </c>
      <c r="B17" s="113" t="s">
        <v>34</v>
      </c>
      <c r="C17" s="78">
        <v>43419</v>
      </c>
      <c r="D17" s="79">
        <v>1.5</v>
      </c>
      <c r="E17" s="114" t="s">
        <v>33</v>
      </c>
      <c r="F17" s="80">
        <v>316337883</v>
      </c>
      <c r="G17" s="115">
        <v>54</v>
      </c>
      <c r="H17" s="116">
        <v>580.14</v>
      </c>
      <c r="I17" s="116">
        <v>72</v>
      </c>
      <c r="J17" s="116">
        <v>318.60000000000002</v>
      </c>
      <c r="K17" s="116">
        <f>H17-I17-J17</f>
        <v>189.53999999999996</v>
      </c>
      <c r="L17" s="117">
        <v>12</v>
      </c>
      <c r="M17" s="118" t="s">
        <v>32</v>
      </c>
      <c r="N17" s="117">
        <v>18</v>
      </c>
      <c r="O17" s="118" t="s">
        <v>31</v>
      </c>
      <c r="P17" s="119">
        <f t="shared" ref="P17:P19" si="0">MROUND(L17*D17*1,0.05)</f>
        <v>18</v>
      </c>
      <c r="Q17" s="119">
        <f t="shared" ref="Q17:Q19" si="1">IFERROR(MROUND(N17*K17/G17,0.05),0)</f>
        <v>63.2</v>
      </c>
      <c r="R17" s="128">
        <f t="shared" ref="R17:R19" si="2">IFERROR(MROUND((G17-L17-N17)*K17/G17,0.05),0)</f>
        <v>84.25</v>
      </c>
    </row>
    <row r="18" spans="1:18" ht="13" x14ac:dyDescent="0.25">
      <c r="A18" s="120"/>
      <c r="B18" s="121"/>
      <c r="C18" s="122"/>
      <c r="D18" s="123"/>
      <c r="E18" s="123"/>
      <c r="F18" s="80"/>
      <c r="G18" s="124"/>
      <c r="H18" s="125"/>
      <c r="I18" s="125"/>
      <c r="J18" s="125"/>
      <c r="K18" s="116">
        <f>H18-I18-J18</f>
        <v>0</v>
      </c>
      <c r="L18" s="126"/>
      <c r="M18" s="127"/>
      <c r="N18" s="126"/>
      <c r="O18" s="127"/>
      <c r="P18" s="119">
        <f t="shared" si="0"/>
        <v>0</v>
      </c>
      <c r="Q18" s="119">
        <f t="shared" si="1"/>
        <v>0</v>
      </c>
      <c r="R18" s="128">
        <f t="shared" si="2"/>
        <v>0</v>
      </c>
    </row>
    <row r="19" spans="1:18" ht="13" x14ac:dyDescent="0.25">
      <c r="A19" s="120"/>
      <c r="B19" s="121"/>
      <c r="C19" s="122"/>
      <c r="D19" s="123"/>
      <c r="E19" s="123"/>
      <c r="F19" s="80"/>
      <c r="G19" s="124"/>
      <c r="H19" s="125"/>
      <c r="I19" s="125"/>
      <c r="J19" s="125"/>
      <c r="K19" s="116">
        <f>H19-I19-J19</f>
        <v>0</v>
      </c>
      <c r="L19" s="126"/>
      <c r="M19" s="127"/>
      <c r="N19" s="126"/>
      <c r="O19" s="127"/>
      <c r="P19" s="119">
        <f t="shared" si="0"/>
        <v>0</v>
      </c>
      <c r="Q19" s="119">
        <f t="shared" si="1"/>
        <v>0</v>
      </c>
      <c r="R19" s="128">
        <f t="shared" si="2"/>
        <v>0</v>
      </c>
    </row>
    <row r="24" spans="1:18" x14ac:dyDescent="0.25">
      <c r="G24" s="133"/>
    </row>
    <row r="25" spans="1:18" x14ac:dyDescent="0.25">
      <c r="G25" s="133"/>
    </row>
    <row r="26" spans="1:18" x14ac:dyDescent="0.25">
      <c r="G26" s="133"/>
    </row>
    <row r="30" spans="1:18" x14ac:dyDescent="0.25">
      <c r="I30" s="133"/>
    </row>
  </sheetData>
  <sheetProtection algorithmName="SHA-512" hashValue="wu3rq04/HD+Iw2u1PkkF3QuoR3pWSfNIXg5NvqrON+/x3JS57LUFJGjJeWf30TRKwc6U01jVZQsebCGWDcaFAg==" saltValue="1akA40625ydq6wkaJwF6Vw==" spinCount="100000" sheet="1" objects="1" scenarios="1"/>
  <mergeCells count="4">
    <mergeCell ref="G12:K12"/>
    <mergeCell ref="L12:O12"/>
    <mergeCell ref="P12:Q12"/>
    <mergeCell ref="A14:F14"/>
  </mergeCells>
  <hyperlinks>
    <hyperlink ref="E17" r:id="rId1"/>
  </hyperlinks>
  <pageMargins left="0.7" right="0.7" top="0.78740157499999996" bottom="0.78740157499999996"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heetViews>
  <sheetFormatPr baseColWidth="10" defaultColWidth="10.6640625" defaultRowHeight="14" x14ac:dyDescent="0.3"/>
  <cols>
    <col min="1" max="1" width="46.5" style="47" customWidth="1"/>
    <col min="2" max="2" width="88.4140625" style="47" customWidth="1"/>
    <col min="3" max="16384" width="10.6640625" style="47"/>
  </cols>
  <sheetData>
    <row r="1" spans="1:5" x14ac:dyDescent="0.3">
      <c r="A1" s="46"/>
      <c r="B1" s="46"/>
      <c r="C1" s="46"/>
      <c r="D1" s="46"/>
      <c r="E1" s="46"/>
    </row>
    <row r="2" spans="1:5" x14ac:dyDescent="0.3">
      <c r="A2" s="46"/>
      <c r="B2" s="46"/>
      <c r="C2" s="46"/>
      <c r="D2" s="46"/>
      <c r="E2" s="46"/>
    </row>
    <row r="3" spans="1:5" x14ac:dyDescent="0.3">
      <c r="A3" s="48"/>
      <c r="B3" s="46"/>
      <c r="C3" s="46"/>
      <c r="D3" s="46"/>
      <c r="E3" s="46"/>
    </row>
    <row r="4" spans="1:5" s="51" customFormat="1" x14ac:dyDescent="0.3">
      <c r="A4" s="49"/>
      <c r="B4" s="50"/>
      <c r="C4" s="50"/>
      <c r="D4" s="50"/>
      <c r="E4" s="50"/>
    </row>
    <row r="5" spans="1:5" s="51" customFormat="1" x14ac:dyDescent="0.3">
      <c r="A5" s="48"/>
      <c r="B5" s="50"/>
      <c r="C5" s="50"/>
      <c r="D5" s="50"/>
      <c r="E5" s="50"/>
    </row>
    <row r="6" spans="1:5" s="51" customFormat="1" x14ac:dyDescent="0.3">
      <c r="A6" s="48"/>
      <c r="B6" s="50"/>
      <c r="C6" s="50"/>
      <c r="D6" s="50"/>
      <c r="E6" s="50"/>
    </row>
    <row r="7" spans="1:5" s="51" customFormat="1" x14ac:dyDescent="0.3">
      <c r="A7" s="48"/>
      <c r="B7" s="50"/>
      <c r="C7" s="50"/>
      <c r="D7" s="50"/>
      <c r="E7" s="50"/>
    </row>
    <row r="8" spans="1:5" s="51" customFormat="1" x14ac:dyDescent="0.3">
      <c r="A8" s="48"/>
      <c r="B8" s="50"/>
      <c r="C8" s="50"/>
      <c r="D8" s="50"/>
      <c r="E8" s="50"/>
    </row>
    <row r="9" spans="1:5" s="51" customFormat="1" x14ac:dyDescent="0.3">
      <c r="A9" s="48"/>
      <c r="B9" s="50"/>
      <c r="C9" s="50"/>
      <c r="D9" s="50"/>
      <c r="E9" s="50"/>
    </row>
    <row r="10" spans="1:5" s="51" customFormat="1" x14ac:dyDescent="0.3">
      <c r="A10" s="48"/>
      <c r="B10" s="50"/>
      <c r="C10" s="50"/>
      <c r="D10" s="50"/>
      <c r="E10" s="50"/>
    </row>
    <row r="11" spans="1:5" s="51" customFormat="1" x14ac:dyDescent="0.3">
      <c r="A11" s="49"/>
      <c r="B11" s="50"/>
      <c r="C11" s="50"/>
      <c r="D11" s="50"/>
      <c r="E11" s="50"/>
    </row>
    <row r="12" spans="1:5" s="51" customFormat="1" x14ac:dyDescent="0.3">
      <c r="A12" s="49"/>
      <c r="B12" s="50"/>
      <c r="C12" s="50"/>
      <c r="D12" s="50"/>
      <c r="E12" s="50"/>
    </row>
    <row r="13" spans="1:5" s="51" customFormat="1" x14ac:dyDescent="0.3">
      <c r="A13" s="49"/>
      <c r="B13" s="50"/>
      <c r="C13" s="50"/>
      <c r="D13" s="50"/>
      <c r="E13" s="50"/>
    </row>
    <row r="14" spans="1:5" s="51" customFormat="1" x14ac:dyDescent="0.3">
      <c r="A14" s="49"/>
      <c r="B14" s="50"/>
      <c r="C14" s="50"/>
      <c r="D14" s="50"/>
      <c r="E14" s="50"/>
    </row>
    <row r="15" spans="1:5" x14ac:dyDescent="0.3">
      <c r="A15" s="52"/>
      <c r="B15" s="46"/>
      <c r="C15" s="46"/>
      <c r="D15" s="46"/>
      <c r="E15" s="46"/>
    </row>
    <row r="16" spans="1:5" x14ac:dyDescent="0.3">
      <c r="A16" s="52"/>
      <c r="B16" s="46"/>
      <c r="C16" s="46"/>
      <c r="D16" s="46"/>
      <c r="E16" s="46"/>
    </row>
    <row r="17" spans="1:5" x14ac:dyDescent="0.3">
      <c r="A17" s="46"/>
      <c r="B17" s="46"/>
      <c r="C17" s="46"/>
      <c r="D17" s="46"/>
      <c r="E17" s="46"/>
    </row>
    <row r="18" spans="1:5" x14ac:dyDescent="0.3">
      <c r="A18" s="46"/>
      <c r="B18" s="46"/>
      <c r="C18" s="46"/>
      <c r="D18" s="46"/>
      <c r="E18" s="46"/>
    </row>
    <row r="19" spans="1:5" x14ac:dyDescent="0.3">
      <c r="A19" s="46"/>
      <c r="B19" s="46"/>
      <c r="C19" s="46"/>
      <c r="D19" s="46"/>
      <c r="E19" s="46"/>
    </row>
    <row r="20" spans="1:5" x14ac:dyDescent="0.3">
      <c r="A20" s="46"/>
      <c r="B20" s="46"/>
      <c r="C20" s="46"/>
      <c r="D20" s="46"/>
      <c r="E20" s="46"/>
    </row>
  </sheetData>
  <sheetProtection algorithmName="SHA-512" hashValue="S/CLDH0/jnfF/8d0epN/bD5rf1hpbpRJ5hEv2zWKCkll6rdenwKfx9Vk998qckOsondcrj3+Dzypbuni1ap+8g==" saltValue="sHIYia1SojL048bJmZz7Eg=="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Zusammenzug</vt:lpstr>
      <vt:lpstr>März</vt:lpstr>
      <vt:lpstr>April</vt:lpstr>
      <vt:lpstr>Mai</vt:lpstr>
      <vt:lpstr>TFO_Bsp</vt:lpstr>
      <vt:lpstr>Erläuterungen</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Aregger Jasmin</dc:creator>
  <cp:lastModifiedBy>Aregger Jasmin</cp:lastModifiedBy>
  <dcterms:created xsi:type="dcterms:W3CDTF">2020-05-08T13:13:23Z</dcterms:created>
  <dcterms:modified xsi:type="dcterms:W3CDTF">2020-05-15T11:43:36Z</dcterms:modified>
</cp:coreProperties>
</file>