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a8ha-cfs-user.infra.be.ch\a8ha-cfs-user\UserHomes\m57s\Z_Systems\RedirectedFolders\Documents\FEB\Corona\"/>
    </mc:Choice>
  </mc:AlternateContent>
  <bookViews>
    <workbookView xWindow="0" yWindow="0" windowWidth="23040" windowHeight="9204"/>
  </bookViews>
  <sheets>
    <sheet name="Zusammenzug" sheetId="2" r:id="rId1"/>
    <sheet name="März" sheetId="1" r:id="rId2"/>
    <sheet name="April" sheetId="8" r:id="rId3"/>
    <sheet name="Mai" sheetId="9" r:id="rId4"/>
    <sheet name="Juni" sheetId="13" r:id="rId5"/>
    <sheet name="Beispiel" sheetId="12" r:id="rId6"/>
    <sheet name="Erläuterungen"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6" i="1" l="1"/>
  <c r="T16" i="1"/>
  <c r="J16" i="13" l="1"/>
  <c r="I16" i="13"/>
  <c r="H16" i="13"/>
  <c r="G16" i="13"/>
  <c r="N16" i="13"/>
  <c r="L16" i="13"/>
  <c r="T19" i="13"/>
  <c r="T16" i="13" s="1"/>
  <c r="H16" i="9"/>
  <c r="I16" i="9"/>
  <c r="J16" i="9"/>
  <c r="L16" i="9"/>
  <c r="N16" i="9"/>
  <c r="T19" i="9"/>
  <c r="T16" i="9" s="1"/>
  <c r="G16" i="8"/>
  <c r="H16" i="8"/>
  <c r="I16" i="8"/>
  <c r="J16" i="8"/>
  <c r="L16" i="8"/>
  <c r="N16" i="8"/>
  <c r="T19" i="8"/>
  <c r="T16" i="8" s="1"/>
  <c r="T19" i="1"/>
  <c r="A2" i="12" l="1"/>
  <c r="A2" i="13"/>
  <c r="A2" i="9"/>
  <c r="A2" i="8"/>
  <c r="A2" i="1"/>
  <c r="M14" i="2" l="1"/>
  <c r="H14" i="2"/>
  <c r="G14" i="2"/>
  <c r="C14" i="2"/>
  <c r="D14" i="2"/>
  <c r="E14" i="2"/>
  <c r="B14" i="2"/>
  <c r="Q18" i="12"/>
  <c r="Q19" i="12"/>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52" i="13"/>
  <c r="Q253" i="13"/>
  <c r="Q254" i="13"/>
  <c r="Q255" i="13"/>
  <c r="Q256" i="13"/>
  <c r="Q257" i="13"/>
  <c r="Q258" i="13"/>
  <c r="Q259" i="13"/>
  <c r="Q260" i="13"/>
  <c r="Q261" i="13"/>
  <c r="Q262" i="13"/>
  <c r="Q263" i="13"/>
  <c r="Q264" i="13"/>
  <c r="Q265" i="13"/>
  <c r="Q266" i="13"/>
  <c r="Q267" i="13"/>
  <c r="Q268" i="13"/>
  <c r="Q269" i="13"/>
  <c r="Q270" i="13"/>
  <c r="Q271" i="13"/>
  <c r="Q272" i="13"/>
  <c r="Q273" i="13"/>
  <c r="Q274" i="13"/>
  <c r="Q275" i="13"/>
  <c r="Q276" i="13"/>
  <c r="Q277" i="13"/>
  <c r="Q278" i="13"/>
  <c r="Q279" i="13"/>
  <c r="Q280" i="13"/>
  <c r="Q281" i="13"/>
  <c r="Q282" i="13"/>
  <c r="Q283" i="13"/>
  <c r="Q284" i="13"/>
  <c r="Q285" i="13"/>
  <c r="Q286" i="13"/>
  <c r="Q287" i="13"/>
  <c r="Q288" i="13"/>
  <c r="Q289" i="13"/>
  <c r="Q290" i="13"/>
  <c r="Q291" i="13"/>
  <c r="Q292" i="13"/>
  <c r="Q293" i="13"/>
  <c r="Q294" i="13"/>
  <c r="Q295" i="13"/>
  <c r="Q296" i="13"/>
  <c r="Q297" i="13"/>
  <c r="Q298" i="13"/>
  <c r="Q299" i="13"/>
  <c r="Q300" i="13"/>
  <c r="Q301" i="13"/>
  <c r="Q302" i="13"/>
  <c r="Q303" i="13"/>
  <c r="Q304" i="13"/>
  <c r="Q305" i="13"/>
  <c r="Q306" i="13"/>
  <c r="Q307" i="13"/>
  <c r="Q308" i="13"/>
  <c r="Q309" i="13"/>
  <c r="Q310" i="13"/>
  <c r="Q311" i="13"/>
  <c r="Q312" i="13"/>
  <c r="Q313" i="13"/>
  <c r="Q314" i="13"/>
  <c r="Q315" i="13"/>
  <c r="Q316" i="13"/>
  <c r="Q317" i="13"/>
  <c r="Q318" i="13"/>
  <c r="Q319" i="13"/>
  <c r="Q320" i="13"/>
  <c r="Q321" i="13"/>
  <c r="Q322" i="13"/>
  <c r="Q323" i="13"/>
  <c r="Q324" i="13"/>
  <c r="Q325" i="13"/>
  <c r="Q326" i="13"/>
  <c r="Q327" i="13"/>
  <c r="Q328" i="13"/>
  <c r="Q329" i="13"/>
  <c r="Q330" i="13"/>
  <c r="Q331" i="13"/>
  <c r="Q332" i="13"/>
  <c r="Q333" i="13"/>
  <c r="Q334" i="13"/>
  <c r="Q335" i="13"/>
  <c r="Q336" i="13"/>
  <c r="Q337" i="13"/>
  <c r="Q338" i="13"/>
  <c r="Q339" i="13"/>
  <c r="Q340" i="13"/>
  <c r="Q341" i="13"/>
  <c r="Q342" i="13"/>
  <c r="Q343" i="13"/>
  <c r="Q344" i="13"/>
  <c r="Q345" i="13"/>
  <c r="Q346" i="13"/>
  <c r="Q347" i="13"/>
  <c r="Q348" i="13"/>
  <c r="Q349" i="13"/>
  <c r="Q350" i="13"/>
  <c r="Q351" i="13"/>
  <c r="Q352" i="13"/>
  <c r="Q353" i="13"/>
  <c r="Q354" i="13"/>
  <c r="Q355" i="13"/>
  <c r="Q356" i="13"/>
  <c r="Q357" i="13"/>
  <c r="Q358" i="13"/>
  <c r="Q359" i="13"/>
  <c r="Q360" i="13"/>
  <c r="Q361" i="13"/>
  <c r="Q362" i="13"/>
  <c r="Q363" i="13"/>
  <c r="Q364" i="13"/>
  <c r="Q365" i="13"/>
  <c r="Q366" i="13"/>
  <c r="Q367" i="13"/>
  <c r="Q368" i="13"/>
  <c r="Q369" i="13"/>
  <c r="Q370" i="13"/>
  <c r="Q371" i="13"/>
  <c r="Q372" i="13"/>
  <c r="Q373" i="13"/>
  <c r="Q374" i="13"/>
  <c r="Q375" i="13"/>
  <c r="Q376" i="13"/>
  <c r="Q377" i="13"/>
  <c r="Q378" i="13"/>
  <c r="Q379" i="13"/>
  <c r="Q380" i="13"/>
  <c r="Q381" i="13"/>
  <c r="Q382" i="13"/>
  <c r="Q383" i="13"/>
  <c r="Q384" i="13"/>
  <c r="Q385" i="13"/>
  <c r="Q386" i="13"/>
  <c r="Q387" i="13"/>
  <c r="Q388" i="13"/>
  <c r="Q389" i="13"/>
  <c r="Q390" i="13"/>
  <c r="Q391" i="13"/>
  <c r="Q392" i="13"/>
  <c r="Q393" i="13"/>
  <c r="Q394" i="13"/>
  <c r="Q395" i="13"/>
  <c r="Q396" i="13"/>
  <c r="Q397" i="13"/>
  <c r="Q398" i="13"/>
  <c r="Q399" i="13"/>
  <c r="Q400" i="13"/>
  <c r="Q401" i="13"/>
  <c r="Q402" i="13"/>
  <c r="Q403" i="13"/>
  <c r="Q404" i="13"/>
  <c r="Q405" i="13"/>
  <c r="Q406" i="13"/>
  <c r="Q407" i="13"/>
  <c r="Q408" i="13"/>
  <c r="Q409" i="13"/>
  <c r="Q410" i="13"/>
  <c r="Q411" i="13"/>
  <c r="Q412" i="13"/>
  <c r="Q413" i="13"/>
  <c r="Q414" i="13"/>
  <c r="Q415" i="13"/>
  <c r="Q416" i="13"/>
  <c r="Q417" i="13"/>
  <c r="Q418" i="13"/>
  <c r="Q419" i="13"/>
  <c r="Q420" i="13"/>
  <c r="Q421" i="13"/>
  <c r="Q422" i="13"/>
  <c r="Q423" i="13"/>
  <c r="Q424" i="13"/>
  <c r="Q425" i="13"/>
  <c r="Q426" i="13"/>
  <c r="Q427" i="13"/>
  <c r="Q428" i="13"/>
  <c r="Q429" i="13"/>
  <c r="Q430" i="13"/>
  <c r="Q431" i="13"/>
  <c r="Q432" i="13"/>
  <c r="Q433" i="13"/>
  <c r="Q434" i="13"/>
  <c r="Q435" i="13"/>
  <c r="Q436" i="13"/>
  <c r="Q437" i="13"/>
  <c r="Q438" i="13"/>
  <c r="Q439" i="13"/>
  <c r="Q440" i="13"/>
  <c r="Q441" i="13"/>
  <c r="Q442" i="13"/>
  <c r="Q443" i="13"/>
  <c r="Q444" i="13"/>
  <c r="Q445" i="13"/>
  <c r="Q446" i="13"/>
  <c r="Q447" i="13"/>
  <c r="Q448" i="13"/>
  <c r="Q449" i="13"/>
  <c r="Q450" i="13"/>
  <c r="Q451" i="13"/>
  <c r="P22" i="13"/>
  <c r="P26" i="13"/>
  <c r="P30" i="13"/>
  <c r="P34" i="13"/>
  <c r="P38" i="13"/>
  <c r="P42" i="13"/>
  <c r="P46" i="13"/>
  <c r="P50" i="13"/>
  <c r="P54" i="13"/>
  <c r="P58" i="13"/>
  <c r="P62" i="13"/>
  <c r="P210" i="13"/>
  <c r="P214" i="13"/>
  <c r="P218" i="13"/>
  <c r="P222" i="13"/>
  <c r="P226" i="13"/>
  <c r="P230" i="13"/>
  <c r="P234" i="13"/>
  <c r="P238" i="13"/>
  <c r="P242" i="13"/>
  <c r="P246" i="13"/>
  <c r="P250" i="13"/>
  <c r="P254" i="13"/>
  <c r="P258" i="13"/>
  <c r="P262" i="13"/>
  <c r="P370" i="13"/>
  <c r="P381" i="13"/>
  <c r="P385" i="13"/>
  <c r="P389" i="13"/>
  <c r="P393" i="13"/>
  <c r="P397" i="13"/>
  <c r="P401" i="13"/>
  <c r="P405" i="13"/>
  <c r="P409" i="13"/>
  <c r="P413" i="13"/>
  <c r="P417" i="13"/>
  <c r="P421" i="13"/>
  <c r="P425" i="13"/>
  <c r="P429" i="13"/>
  <c r="P433" i="13"/>
  <c r="P437" i="13"/>
  <c r="P441" i="13"/>
  <c r="P445" i="13"/>
  <c r="P449" i="13"/>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T15" i="12"/>
  <c r="T18" i="12"/>
  <c r="T19" i="12"/>
  <c r="P18" i="12"/>
  <c r="P19" i="12"/>
  <c r="K18" i="12"/>
  <c r="R18" i="12"/>
  <c r="S18" i="12"/>
  <c r="K19" i="12"/>
  <c r="R19" i="12"/>
  <c r="S19" i="12"/>
  <c r="T451" i="13"/>
  <c r="R451" i="13"/>
  <c r="P451" i="13"/>
  <c r="K451" i="13"/>
  <c r="S451" i="13" s="1"/>
  <c r="T450" i="13"/>
  <c r="K450" i="13"/>
  <c r="T449" i="13"/>
  <c r="R449" i="13"/>
  <c r="K449" i="13"/>
  <c r="S449" i="13" s="1"/>
  <c r="T448" i="13"/>
  <c r="K448" i="13"/>
  <c r="T447" i="13"/>
  <c r="R447" i="13"/>
  <c r="P447" i="13"/>
  <c r="K447" i="13"/>
  <c r="S447" i="13" s="1"/>
  <c r="T446" i="13"/>
  <c r="K446" i="13"/>
  <c r="T445" i="13"/>
  <c r="R445" i="13"/>
  <c r="K445" i="13"/>
  <c r="S445" i="13" s="1"/>
  <c r="T444" i="13"/>
  <c r="K444" i="13"/>
  <c r="T443" i="13"/>
  <c r="R443" i="13"/>
  <c r="P443" i="13"/>
  <c r="K443" i="13"/>
  <c r="S443" i="13" s="1"/>
  <c r="T442" i="13"/>
  <c r="K442" i="13"/>
  <c r="T441" i="13"/>
  <c r="R441" i="13"/>
  <c r="K441" i="13"/>
  <c r="S441" i="13" s="1"/>
  <c r="T440" i="13"/>
  <c r="K440" i="13"/>
  <c r="T439" i="13"/>
  <c r="R439" i="13"/>
  <c r="P439" i="13"/>
  <c r="K439" i="13"/>
  <c r="S439" i="13" s="1"/>
  <c r="T438" i="13"/>
  <c r="K438" i="13"/>
  <c r="T437" i="13"/>
  <c r="R437" i="13"/>
  <c r="K437" i="13"/>
  <c r="S437" i="13" s="1"/>
  <c r="T436" i="13"/>
  <c r="K436" i="13"/>
  <c r="T435" i="13"/>
  <c r="R435" i="13"/>
  <c r="P435" i="13"/>
  <c r="K435" i="13"/>
  <c r="S435" i="13" s="1"/>
  <c r="T434" i="13"/>
  <c r="K434" i="13"/>
  <c r="T433" i="13"/>
  <c r="R433" i="13"/>
  <c r="K433" i="13"/>
  <c r="S433" i="13" s="1"/>
  <c r="T432" i="13"/>
  <c r="K432" i="13"/>
  <c r="T431" i="13"/>
  <c r="R431" i="13"/>
  <c r="P431" i="13"/>
  <c r="K431" i="13"/>
  <c r="S431" i="13" s="1"/>
  <c r="T430" i="13"/>
  <c r="K430" i="13"/>
  <c r="T429" i="13"/>
  <c r="R429" i="13"/>
  <c r="K429" i="13"/>
  <c r="S429" i="13" s="1"/>
  <c r="T428" i="13"/>
  <c r="K428" i="13"/>
  <c r="T427" i="13"/>
  <c r="R427" i="13"/>
  <c r="P427" i="13"/>
  <c r="K427" i="13"/>
  <c r="S427" i="13" s="1"/>
  <c r="T426" i="13"/>
  <c r="K426" i="13"/>
  <c r="T425" i="13"/>
  <c r="R425" i="13"/>
  <c r="K425" i="13"/>
  <c r="S425" i="13" s="1"/>
  <c r="T424" i="13"/>
  <c r="K424" i="13"/>
  <c r="T423" i="13"/>
  <c r="R423" i="13"/>
  <c r="P423" i="13"/>
  <c r="K423" i="13"/>
  <c r="S423" i="13" s="1"/>
  <c r="T422" i="13"/>
  <c r="K422" i="13"/>
  <c r="T421" i="13"/>
  <c r="R421" i="13"/>
  <c r="K421" i="13"/>
  <c r="S421" i="13" s="1"/>
  <c r="T420" i="13"/>
  <c r="K420" i="13"/>
  <c r="T419" i="13"/>
  <c r="R419" i="13"/>
  <c r="P419" i="13"/>
  <c r="K419" i="13"/>
  <c r="S419" i="13" s="1"/>
  <c r="T418" i="13"/>
  <c r="K418" i="13"/>
  <c r="T417" i="13"/>
  <c r="R417" i="13"/>
  <c r="K417" i="13"/>
  <c r="S417" i="13" s="1"/>
  <c r="T416" i="13"/>
  <c r="K416" i="13"/>
  <c r="T415" i="13"/>
  <c r="R415" i="13"/>
  <c r="P415" i="13"/>
  <c r="K415" i="13"/>
  <c r="S415" i="13" s="1"/>
  <c r="T414" i="13"/>
  <c r="K414" i="13"/>
  <c r="T413" i="13"/>
  <c r="R413" i="13"/>
  <c r="K413" i="13"/>
  <c r="S413" i="13" s="1"/>
  <c r="T412" i="13"/>
  <c r="K412" i="13"/>
  <c r="T411" i="13"/>
  <c r="R411" i="13"/>
  <c r="P411" i="13"/>
  <c r="K411" i="13"/>
  <c r="S411" i="13" s="1"/>
  <c r="T410" i="13"/>
  <c r="K410" i="13"/>
  <c r="T409" i="13"/>
  <c r="R409" i="13"/>
  <c r="K409" i="13"/>
  <c r="S409" i="13" s="1"/>
  <c r="T408" i="13"/>
  <c r="K408" i="13"/>
  <c r="T407" i="13"/>
  <c r="R407" i="13"/>
  <c r="P407" i="13"/>
  <c r="K407" i="13"/>
  <c r="S407" i="13" s="1"/>
  <c r="T406" i="13"/>
  <c r="K406" i="13"/>
  <c r="T405" i="13"/>
  <c r="R405" i="13"/>
  <c r="K405" i="13"/>
  <c r="S405" i="13" s="1"/>
  <c r="T404" i="13"/>
  <c r="K404" i="13"/>
  <c r="T403" i="13"/>
  <c r="R403" i="13"/>
  <c r="P403" i="13"/>
  <c r="K403" i="13"/>
  <c r="S403" i="13" s="1"/>
  <c r="T402" i="13"/>
  <c r="K402" i="13"/>
  <c r="T401" i="13"/>
  <c r="R401" i="13"/>
  <c r="K401" i="13"/>
  <c r="S401" i="13" s="1"/>
  <c r="T400" i="13"/>
  <c r="K400" i="13"/>
  <c r="T399" i="13"/>
  <c r="R399" i="13"/>
  <c r="P399" i="13"/>
  <c r="K399" i="13"/>
  <c r="S399" i="13" s="1"/>
  <c r="T398" i="13"/>
  <c r="K398" i="13"/>
  <c r="T397" i="13"/>
  <c r="R397" i="13"/>
  <c r="K397" i="13"/>
  <c r="S397" i="13" s="1"/>
  <c r="T396" i="13"/>
  <c r="K396" i="13"/>
  <c r="T395" i="13"/>
  <c r="R395" i="13"/>
  <c r="P395" i="13"/>
  <c r="K395" i="13"/>
  <c r="S395" i="13" s="1"/>
  <c r="T394" i="13"/>
  <c r="K394" i="13"/>
  <c r="T393" i="13"/>
  <c r="R393" i="13"/>
  <c r="K393" i="13"/>
  <c r="S393" i="13" s="1"/>
  <c r="T392" i="13"/>
  <c r="K392" i="13"/>
  <c r="T391" i="13"/>
  <c r="R391" i="13"/>
  <c r="P391" i="13"/>
  <c r="K391" i="13"/>
  <c r="S391" i="13" s="1"/>
  <c r="T390" i="13"/>
  <c r="K390" i="13"/>
  <c r="T389" i="13"/>
  <c r="R389" i="13"/>
  <c r="K389" i="13"/>
  <c r="S389" i="13" s="1"/>
  <c r="T388" i="13"/>
  <c r="K388" i="13"/>
  <c r="T387" i="13"/>
  <c r="R387" i="13"/>
  <c r="P387" i="13"/>
  <c r="K387" i="13"/>
  <c r="S387" i="13" s="1"/>
  <c r="T386" i="13"/>
  <c r="K386" i="13"/>
  <c r="T385" i="13"/>
  <c r="R385" i="13"/>
  <c r="K385" i="13"/>
  <c r="S385" i="13" s="1"/>
  <c r="T384" i="13"/>
  <c r="K384" i="13"/>
  <c r="T383" i="13"/>
  <c r="R383" i="13"/>
  <c r="P383" i="13"/>
  <c r="K383" i="13"/>
  <c r="S383" i="13" s="1"/>
  <c r="T382" i="13"/>
  <c r="K382" i="13"/>
  <c r="T381" i="13"/>
  <c r="R381" i="13"/>
  <c r="K381" i="13"/>
  <c r="S381" i="13" s="1"/>
  <c r="T380" i="13"/>
  <c r="K380" i="13"/>
  <c r="T379" i="13"/>
  <c r="R379" i="13"/>
  <c r="P379" i="13"/>
  <c r="K379" i="13"/>
  <c r="S379" i="13" s="1"/>
  <c r="T378" i="13"/>
  <c r="S378" i="13"/>
  <c r="P378" i="13"/>
  <c r="K378" i="13"/>
  <c r="R378" i="13" s="1"/>
  <c r="T377" i="13"/>
  <c r="R377" i="13"/>
  <c r="P377" i="13"/>
  <c r="K377" i="13"/>
  <c r="S377" i="13" s="1"/>
  <c r="T376" i="13"/>
  <c r="S376" i="13"/>
  <c r="K376" i="13"/>
  <c r="R376" i="13" s="1"/>
  <c r="P376" i="13" s="1"/>
  <c r="T375" i="13"/>
  <c r="R375" i="13"/>
  <c r="K375" i="13"/>
  <c r="S375" i="13" s="1"/>
  <c r="T374" i="13"/>
  <c r="S374" i="13"/>
  <c r="K374" i="13"/>
  <c r="R374" i="13" s="1"/>
  <c r="T373" i="13"/>
  <c r="R373" i="13"/>
  <c r="P373" i="13"/>
  <c r="K373" i="13"/>
  <c r="S373" i="13" s="1"/>
  <c r="T372" i="13"/>
  <c r="K372" i="13"/>
  <c r="T371" i="13"/>
  <c r="R371" i="13"/>
  <c r="P371" i="13"/>
  <c r="K371" i="13"/>
  <c r="S371" i="13" s="1"/>
  <c r="T370" i="13"/>
  <c r="S370" i="13"/>
  <c r="K370" i="13"/>
  <c r="R370" i="13" s="1"/>
  <c r="T369" i="13"/>
  <c r="R369" i="13"/>
  <c r="P369" i="13"/>
  <c r="K369" i="13"/>
  <c r="S369" i="13" s="1"/>
  <c r="T368" i="13"/>
  <c r="S368" i="13"/>
  <c r="K368" i="13"/>
  <c r="R368" i="13" s="1"/>
  <c r="P368" i="13" s="1"/>
  <c r="T367" i="13"/>
  <c r="R367" i="13"/>
  <c r="K367" i="13"/>
  <c r="S367" i="13" s="1"/>
  <c r="T366" i="13"/>
  <c r="S366" i="13"/>
  <c r="K366" i="13"/>
  <c r="R366" i="13" s="1"/>
  <c r="T365" i="13"/>
  <c r="R365" i="13"/>
  <c r="P365" i="13"/>
  <c r="K365" i="13"/>
  <c r="S365" i="13" s="1"/>
  <c r="T364" i="13"/>
  <c r="R364" i="13"/>
  <c r="P364" i="13" s="1"/>
  <c r="K364" i="13"/>
  <c r="S364" i="13" s="1"/>
  <c r="T363" i="13"/>
  <c r="R363" i="13"/>
  <c r="P363" i="13"/>
  <c r="K363" i="13"/>
  <c r="S363" i="13" s="1"/>
  <c r="T362" i="13"/>
  <c r="R362" i="13"/>
  <c r="K362" i="13"/>
  <c r="S362" i="13" s="1"/>
  <c r="T361" i="13"/>
  <c r="R361" i="13"/>
  <c r="P361" i="13" s="1"/>
  <c r="K361" i="13"/>
  <c r="S361" i="13" s="1"/>
  <c r="T360" i="13"/>
  <c r="R360" i="13"/>
  <c r="P360" i="13"/>
  <c r="K360" i="13"/>
  <c r="S360" i="13" s="1"/>
  <c r="T359" i="13"/>
  <c r="R359" i="13"/>
  <c r="P359" i="13"/>
  <c r="K359" i="13"/>
  <c r="S359" i="13" s="1"/>
  <c r="T358" i="13"/>
  <c r="K358" i="13"/>
  <c r="T357" i="13"/>
  <c r="R357" i="13"/>
  <c r="P357" i="13"/>
  <c r="K357" i="13"/>
  <c r="S357" i="13" s="1"/>
  <c r="T356" i="13"/>
  <c r="R356" i="13"/>
  <c r="P356" i="13" s="1"/>
  <c r="K356" i="13"/>
  <c r="S356" i="13" s="1"/>
  <c r="T355" i="13"/>
  <c r="R355" i="13"/>
  <c r="P355" i="13"/>
  <c r="K355" i="13"/>
  <c r="S355" i="13" s="1"/>
  <c r="T354" i="13"/>
  <c r="R354" i="13"/>
  <c r="K354" i="13"/>
  <c r="S354" i="13" s="1"/>
  <c r="T353" i="13"/>
  <c r="R353" i="13"/>
  <c r="P353" i="13" s="1"/>
  <c r="K353" i="13"/>
  <c r="S353" i="13" s="1"/>
  <c r="T352" i="13"/>
  <c r="R352" i="13"/>
  <c r="P352" i="13"/>
  <c r="K352" i="13"/>
  <c r="S352" i="13" s="1"/>
  <c r="T351" i="13"/>
  <c r="R351" i="13"/>
  <c r="P351" i="13"/>
  <c r="K351" i="13"/>
  <c r="S351" i="13" s="1"/>
  <c r="T350" i="13"/>
  <c r="K350" i="13"/>
  <c r="R350" i="13" s="1"/>
  <c r="T349" i="13"/>
  <c r="R349" i="13"/>
  <c r="P349" i="13"/>
  <c r="K349" i="13"/>
  <c r="S349" i="13" s="1"/>
  <c r="T348" i="13"/>
  <c r="R348" i="13"/>
  <c r="P348" i="13" s="1"/>
  <c r="K348" i="13"/>
  <c r="S348" i="13" s="1"/>
  <c r="T347" i="13"/>
  <c r="R347" i="13"/>
  <c r="P347" i="13"/>
  <c r="K347" i="13"/>
  <c r="S347" i="13" s="1"/>
  <c r="T346" i="13"/>
  <c r="R346" i="13"/>
  <c r="P346" i="13" s="1"/>
  <c r="K346" i="13"/>
  <c r="S346" i="13" s="1"/>
  <c r="T345" i="13"/>
  <c r="R345" i="13"/>
  <c r="P345" i="13" s="1"/>
  <c r="K345" i="13"/>
  <c r="S345" i="13" s="1"/>
  <c r="T344" i="13"/>
  <c r="R344" i="13"/>
  <c r="P344" i="13"/>
  <c r="K344" i="13"/>
  <c r="S344" i="13" s="1"/>
  <c r="T343" i="13"/>
  <c r="R343" i="13"/>
  <c r="P343" i="13"/>
  <c r="K343" i="13"/>
  <c r="S343" i="13" s="1"/>
  <c r="T342" i="13"/>
  <c r="S342" i="13"/>
  <c r="K342" i="13"/>
  <c r="R342" i="13" s="1"/>
  <c r="T341" i="13"/>
  <c r="R341" i="13"/>
  <c r="P341" i="13"/>
  <c r="K341" i="13"/>
  <c r="S341" i="13" s="1"/>
  <c r="T340" i="13"/>
  <c r="S340" i="13"/>
  <c r="K340" i="13"/>
  <c r="R340" i="13" s="1"/>
  <c r="P340" i="13" s="1"/>
  <c r="T339" i="13"/>
  <c r="R339" i="13"/>
  <c r="P339" i="13"/>
  <c r="K339" i="13"/>
  <c r="S339" i="13" s="1"/>
  <c r="T338" i="13"/>
  <c r="S338" i="13"/>
  <c r="K338" i="13"/>
  <c r="R338" i="13" s="1"/>
  <c r="T337" i="13"/>
  <c r="R337" i="13"/>
  <c r="P337" i="13"/>
  <c r="K337" i="13"/>
  <c r="S337" i="13" s="1"/>
  <c r="T336" i="13"/>
  <c r="S336" i="13"/>
  <c r="K336" i="13"/>
  <c r="R336" i="13" s="1"/>
  <c r="P336" i="13" s="1"/>
  <c r="T335" i="13"/>
  <c r="R335" i="13"/>
  <c r="P335" i="13"/>
  <c r="K335" i="13"/>
  <c r="S335" i="13" s="1"/>
  <c r="T334" i="13"/>
  <c r="S334" i="13"/>
  <c r="K334" i="13"/>
  <c r="R334" i="13" s="1"/>
  <c r="T333" i="13"/>
  <c r="R333" i="13"/>
  <c r="P333" i="13"/>
  <c r="K333" i="13"/>
  <c r="S333" i="13" s="1"/>
  <c r="T332" i="13"/>
  <c r="S332" i="13"/>
  <c r="K332" i="13"/>
  <c r="R332" i="13" s="1"/>
  <c r="P332" i="13" s="1"/>
  <c r="T331" i="13"/>
  <c r="R331" i="13"/>
  <c r="P331" i="13"/>
  <c r="K331" i="13"/>
  <c r="S331" i="13" s="1"/>
  <c r="T330" i="13"/>
  <c r="S330" i="13"/>
  <c r="K330" i="13"/>
  <c r="R330" i="13" s="1"/>
  <c r="T329" i="13"/>
  <c r="R329" i="13"/>
  <c r="K329" i="13"/>
  <c r="S329" i="13" s="1"/>
  <c r="T328" i="13"/>
  <c r="S328" i="13"/>
  <c r="P328" i="13"/>
  <c r="K328" i="13"/>
  <c r="R328" i="13" s="1"/>
  <c r="T327" i="13"/>
  <c r="R327" i="13"/>
  <c r="P327" i="13"/>
  <c r="K327" i="13"/>
  <c r="S327" i="13" s="1"/>
  <c r="T326" i="13"/>
  <c r="K326" i="13"/>
  <c r="T325" i="13"/>
  <c r="R325" i="13"/>
  <c r="K325" i="13"/>
  <c r="S325" i="13" s="1"/>
  <c r="T324" i="13"/>
  <c r="S324" i="13"/>
  <c r="P324" i="13"/>
  <c r="K324" i="13"/>
  <c r="R324" i="13" s="1"/>
  <c r="T323" i="13"/>
  <c r="R323" i="13"/>
  <c r="P323" i="13"/>
  <c r="K323" i="13"/>
  <c r="S323" i="13" s="1"/>
  <c r="T322" i="13"/>
  <c r="K322" i="13"/>
  <c r="R322" i="13" s="1"/>
  <c r="T321" i="13"/>
  <c r="R321" i="13"/>
  <c r="K321" i="13"/>
  <c r="S321" i="13" s="1"/>
  <c r="T320" i="13"/>
  <c r="S320" i="13"/>
  <c r="P320" i="13"/>
  <c r="K320" i="13"/>
  <c r="R320" i="13" s="1"/>
  <c r="T319" i="13"/>
  <c r="R319" i="13"/>
  <c r="P319" i="13"/>
  <c r="K319" i="13"/>
  <c r="S319" i="13" s="1"/>
  <c r="T318" i="13"/>
  <c r="K318" i="13"/>
  <c r="T317" i="13"/>
  <c r="R317" i="13"/>
  <c r="K317" i="13"/>
  <c r="S317" i="13" s="1"/>
  <c r="T316" i="13"/>
  <c r="S316" i="13"/>
  <c r="P316" i="13"/>
  <c r="K316" i="13"/>
  <c r="R316" i="13" s="1"/>
  <c r="T315" i="13"/>
  <c r="R315" i="13"/>
  <c r="P315" i="13"/>
  <c r="K315" i="13"/>
  <c r="S315" i="13" s="1"/>
  <c r="T314" i="13"/>
  <c r="K314" i="13"/>
  <c r="R314" i="13" s="1"/>
  <c r="T313" i="13"/>
  <c r="R313" i="13"/>
  <c r="K313" i="13"/>
  <c r="S313" i="13" s="1"/>
  <c r="T312" i="13"/>
  <c r="S312" i="13"/>
  <c r="P312" i="13"/>
  <c r="K312" i="13"/>
  <c r="R312" i="13" s="1"/>
  <c r="T311" i="13"/>
  <c r="R311" i="13"/>
  <c r="P311" i="13"/>
  <c r="K311" i="13"/>
  <c r="S311" i="13" s="1"/>
  <c r="T310" i="13"/>
  <c r="K310" i="13"/>
  <c r="T309" i="13"/>
  <c r="R309" i="13"/>
  <c r="K309" i="13"/>
  <c r="S309" i="13" s="1"/>
  <c r="T308" i="13"/>
  <c r="S308" i="13"/>
  <c r="P308" i="13"/>
  <c r="K308" i="13"/>
  <c r="R308" i="13" s="1"/>
  <c r="T307" i="13"/>
  <c r="R307" i="13"/>
  <c r="P307" i="13"/>
  <c r="K307" i="13"/>
  <c r="S307" i="13" s="1"/>
  <c r="T306" i="13"/>
  <c r="K306" i="13"/>
  <c r="R306" i="13" s="1"/>
  <c r="T305" i="13"/>
  <c r="R305" i="13"/>
  <c r="K305" i="13"/>
  <c r="S305" i="13" s="1"/>
  <c r="T304" i="13"/>
  <c r="S304" i="13"/>
  <c r="P304" i="13"/>
  <c r="K304" i="13"/>
  <c r="R304" i="13" s="1"/>
  <c r="T303" i="13"/>
  <c r="R303" i="13"/>
  <c r="P303" i="13"/>
  <c r="K303" i="13"/>
  <c r="S303" i="13" s="1"/>
  <c r="T302" i="13"/>
  <c r="K302" i="13"/>
  <c r="T301" i="13"/>
  <c r="R301" i="13"/>
  <c r="K301" i="13"/>
  <c r="S301" i="13" s="1"/>
  <c r="T300" i="13"/>
  <c r="S300" i="13"/>
  <c r="P300" i="13"/>
  <c r="K300" i="13"/>
  <c r="R300" i="13" s="1"/>
  <c r="T299" i="13"/>
  <c r="R299" i="13"/>
  <c r="P299" i="13"/>
  <c r="K299" i="13"/>
  <c r="S299" i="13" s="1"/>
  <c r="T298" i="13"/>
  <c r="K298" i="13"/>
  <c r="R298" i="13" s="1"/>
  <c r="T297" i="13"/>
  <c r="R297" i="13"/>
  <c r="K297" i="13"/>
  <c r="S297" i="13" s="1"/>
  <c r="T296" i="13"/>
  <c r="S296" i="13"/>
  <c r="P296" i="13"/>
  <c r="K296" i="13"/>
  <c r="R296" i="13" s="1"/>
  <c r="T295" i="13"/>
  <c r="R295" i="13"/>
  <c r="P295" i="13"/>
  <c r="K295" i="13"/>
  <c r="S295" i="13" s="1"/>
  <c r="T294" i="13"/>
  <c r="K294" i="13"/>
  <c r="T293" i="13"/>
  <c r="R293" i="13"/>
  <c r="K293" i="13"/>
  <c r="S293" i="13" s="1"/>
  <c r="T292" i="13"/>
  <c r="S292" i="13"/>
  <c r="P292" i="13"/>
  <c r="K292" i="13"/>
  <c r="R292" i="13" s="1"/>
  <c r="T291" i="13"/>
  <c r="R291" i="13"/>
  <c r="P291" i="13"/>
  <c r="K291" i="13"/>
  <c r="S291" i="13" s="1"/>
  <c r="T290" i="13"/>
  <c r="K290" i="13"/>
  <c r="R290" i="13" s="1"/>
  <c r="T289" i="13"/>
  <c r="R289" i="13"/>
  <c r="K289" i="13"/>
  <c r="S289" i="13" s="1"/>
  <c r="T288" i="13"/>
  <c r="S288" i="13"/>
  <c r="P288" i="13"/>
  <c r="K288" i="13"/>
  <c r="R288" i="13" s="1"/>
  <c r="T287" i="13"/>
  <c r="R287" i="13"/>
  <c r="P287" i="13"/>
  <c r="K287" i="13"/>
  <c r="S287" i="13" s="1"/>
  <c r="T286" i="13"/>
  <c r="K286" i="13"/>
  <c r="T285" i="13"/>
  <c r="R285" i="13"/>
  <c r="K285" i="13"/>
  <c r="S285" i="13" s="1"/>
  <c r="T284" i="13"/>
  <c r="S284" i="13"/>
  <c r="P284" i="13"/>
  <c r="K284" i="13"/>
  <c r="R284" i="13" s="1"/>
  <c r="T283" i="13"/>
  <c r="R283" i="13"/>
  <c r="P283" i="13"/>
  <c r="K283" i="13"/>
  <c r="S283" i="13" s="1"/>
  <c r="T282" i="13"/>
  <c r="K282" i="13"/>
  <c r="R282" i="13" s="1"/>
  <c r="T281" i="13"/>
  <c r="R281" i="13"/>
  <c r="K281" i="13"/>
  <c r="S281" i="13" s="1"/>
  <c r="T280" i="13"/>
  <c r="S280" i="13"/>
  <c r="P280" i="13"/>
  <c r="K280" i="13"/>
  <c r="R280" i="13" s="1"/>
  <c r="T279" i="13"/>
  <c r="R279" i="13"/>
  <c r="P279" i="13"/>
  <c r="K279" i="13"/>
  <c r="S279" i="13" s="1"/>
  <c r="T278" i="13"/>
  <c r="K278" i="13"/>
  <c r="T277" i="13"/>
  <c r="R277" i="13"/>
  <c r="K277" i="13"/>
  <c r="S277" i="13" s="1"/>
  <c r="T276" i="13"/>
  <c r="S276" i="13"/>
  <c r="P276" i="13"/>
  <c r="K276" i="13"/>
  <c r="R276" i="13" s="1"/>
  <c r="T275" i="13"/>
  <c r="R275" i="13"/>
  <c r="P275" i="13"/>
  <c r="K275" i="13"/>
  <c r="S275" i="13" s="1"/>
  <c r="T274" i="13"/>
  <c r="K274" i="13"/>
  <c r="R274" i="13" s="1"/>
  <c r="T273" i="13"/>
  <c r="R273" i="13"/>
  <c r="K273" i="13"/>
  <c r="S273" i="13" s="1"/>
  <c r="T272" i="13"/>
  <c r="S272" i="13"/>
  <c r="P272" i="13"/>
  <c r="K272" i="13"/>
  <c r="R272" i="13" s="1"/>
  <c r="T271" i="13"/>
  <c r="R271" i="13"/>
  <c r="P271" i="13"/>
  <c r="K271" i="13"/>
  <c r="S271" i="13" s="1"/>
  <c r="T270" i="13"/>
  <c r="K270" i="13"/>
  <c r="T269" i="13"/>
  <c r="R269" i="13"/>
  <c r="K269" i="13"/>
  <c r="S269" i="13" s="1"/>
  <c r="T268" i="13"/>
  <c r="S268" i="13"/>
  <c r="P268" i="13"/>
  <c r="K268" i="13"/>
  <c r="R268" i="13" s="1"/>
  <c r="T267" i="13"/>
  <c r="R267" i="13"/>
  <c r="P267" i="13"/>
  <c r="K267" i="13"/>
  <c r="S267" i="13" s="1"/>
  <c r="T266" i="13"/>
  <c r="K266" i="13"/>
  <c r="R266" i="13" s="1"/>
  <c r="T265" i="13"/>
  <c r="R265" i="13"/>
  <c r="K265" i="13"/>
  <c r="S265" i="13" s="1"/>
  <c r="T264" i="13"/>
  <c r="K264" i="13"/>
  <c r="T263" i="13"/>
  <c r="K263" i="13"/>
  <c r="S263" i="13" s="1"/>
  <c r="T262" i="13"/>
  <c r="K262" i="13"/>
  <c r="R262" i="13" s="1"/>
  <c r="T261" i="13"/>
  <c r="K261" i="13"/>
  <c r="S261" i="13" s="1"/>
  <c r="T260" i="13"/>
  <c r="S260" i="13"/>
  <c r="K260" i="13"/>
  <c r="R260" i="13" s="1"/>
  <c r="T259" i="13"/>
  <c r="K259" i="13"/>
  <c r="S259" i="13" s="1"/>
  <c r="T258" i="13"/>
  <c r="S258" i="13"/>
  <c r="K258" i="13"/>
  <c r="R258" i="13" s="1"/>
  <c r="T257" i="13"/>
  <c r="K257" i="13"/>
  <c r="S257" i="13" s="1"/>
  <c r="T256" i="13"/>
  <c r="K256" i="13"/>
  <c r="T255" i="13"/>
  <c r="K255" i="13"/>
  <c r="S255" i="13" s="1"/>
  <c r="T254" i="13"/>
  <c r="K254" i="13"/>
  <c r="R254" i="13" s="1"/>
  <c r="T253" i="13"/>
  <c r="K253" i="13"/>
  <c r="S253" i="13" s="1"/>
  <c r="T252" i="13"/>
  <c r="S252" i="13"/>
  <c r="K252" i="13"/>
  <c r="R252" i="13" s="1"/>
  <c r="T251" i="13"/>
  <c r="K251" i="13"/>
  <c r="S251" i="13" s="1"/>
  <c r="T250" i="13"/>
  <c r="S250" i="13"/>
  <c r="K250" i="13"/>
  <c r="R250" i="13" s="1"/>
  <c r="T249" i="13"/>
  <c r="K249" i="13"/>
  <c r="S249" i="13" s="1"/>
  <c r="T248" i="13"/>
  <c r="K248" i="13"/>
  <c r="T247" i="13"/>
  <c r="K247" i="13"/>
  <c r="S247" i="13" s="1"/>
  <c r="T246" i="13"/>
  <c r="K246" i="13"/>
  <c r="R246" i="13" s="1"/>
  <c r="T245" i="13"/>
  <c r="K245" i="13"/>
  <c r="S245" i="13" s="1"/>
  <c r="T244" i="13"/>
  <c r="S244" i="13"/>
  <c r="K244" i="13"/>
  <c r="R244" i="13" s="1"/>
  <c r="T243" i="13"/>
  <c r="K243" i="13"/>
  <c r="S243" i="13" s="1"/>
  <c r="T242" i="13"/>
  <c r="S242" i="13"/>
  <c r="K242" i="13"/>
  <c r="R242" i="13" s="1"/>
  <c r="T241" i="13"/>
  <c r="K241" i="13"/>
  <c r="S241" i="13" s="1"/>
  <c r="T240" i="13"/>
  <c r="K240" i="13"/>
  <c r="T239" i="13"/>
  <c r="K239" i="13"/>
  <c r="S239" i="13" s="1"/>
  <c r="T238" i="13"/>
  <c r="K238" i="13"/>
  <c r="R238" i="13" s="1"/>
  <c r="T237" i="13"/>
  <c r="K237" i="13"/>
  <c r="S237" i="13" s="1"/>
  <c r="T236" i="13"/>
  <c r="S236" i="13"/>
  <c r="K236" i="13"/>
  <c r="R236" i="13" s="1"/>
  <c r="T235" i="13"/>
  <c r="K235" i="13"/>
  <c r="S235" i="13" s="1"/>
  <c r="T234" i="13"/>
  <c r="S234" i="13"/>
  <c r="K234" i="13"/>
  <c r="R234" i="13" s="1"/>
  <c r="T233" i="13"/>
  <c r="K233" i="13"/>
  <c r="S233" i="13" s="1"/>
  <c r="T232" i="13"/>
  <c r="K232" i="13"/>
  <c r="T231" i="13"/>
  <c r="K231" i="13"/>
  <c r="S231" i="13" s="1"/>
  <c r="T230" i="13"/>
  <c r="K230" i="13"/>
  <c r="R230" i="13" s="1"/>
  <c r="T229" i="13"/>
  <c r="K229" i="13"/>
  <c r="S229" i="13" s="1"/>
  <c r="T228" i="13"/>
  <c r="S228" i="13"/>
  <c r="K228" i="13"/>
  <c r="R228" i="13" s="1"/>
  <c r="T227" i="13"/>
  <c r="K227" i="13"/>
  <c r="S227" i="13" s="1"/>
  <c r="T226" i="13"/>
  <c r="S226" i="13"/>
  <c r="K226" i="13"/>
  <c r="R226" i="13" s="1"/>
  <c r="T225" i="13"/>
  <c r="K225" i="13"/>
  <c r="S225" i="13" s="1"/>
  <c r="T224" i="13"/>
  <c r="K224" i="13"/>
  <c r="T223" i="13"/>
  <c r="K223" i="13"/>
  <c r="S223" i="13" s="1"/>
  <c r="T222" i="13"/>
  <c r="K222" i="13"/>
  <c r="R222" i="13" s="1"/>
  <c r="T221" i="13"/>
  <c r="K221" i="13"/>
  <c r="S221" i="13" s="1"/>
  <c r="T220" i="13"/>
  <c r="S220" i="13"/>
  <c r="K220" i="13"/>
  <c r="R220" i="13" s="1"/>
  <c r="T219" i="13"/>
  <c r="K219" i="13"/>
  <c r="S219" i="13" s="1"/>
  <c r="T218" i="13"/>
  <c r="S218" i="13"/>
  <c r="K218" i="13"/>
  <c r="R218" i="13" s="1"/>
  <c r="T217" i="13"/>
  <c r="K217" i="13"/>
  <c r="S217" i="13" s="1"/>
  <c r="T216" i="13"/>
  <c r="K216" i="13"/>
  <c r="T215" i="13"/>
  <c r="K215" i="13"/>
  <c r="T214" i="13"/>
  <c r="K214" i="13"/>
  <c r="R214" i="13" s="1"/>
  <c r="T213" i="13"/>
  <c r="P213" i="13"/>
  <c r="K213" i="13"/>
  <c r="R213" i="13" s="1"/>
  <c r="T212" i="13"/>
  <c r="P212" i="13"/>
  <c r="K212" i="13"/>
  <c r="R212" i="13" s="1"/>
  <c r="T211" i="13"/>
  <c r="P211" i="13"/>
  <c r="K211" i="13"/>
  <c r="R211" i="13" s="1"/>
  <c r="T210" i="13"/>
  <c r="K210" i="13"/>
  <c r="R210" i="13" s="1"/>
  <c r="T209" i="13"/>
  <c r="P209" i="13"/>
  <c r="K209" i="13"/>
  <c r="R209" i="13" s="1"/>
  <c r="T208" i="13"/>
  <c r="P208" i="13"/>
  <c r="K208" i="13"/>
  <c r="R208" i="13" s="1"/>
  <c r="T207" i="13"/>
  <c r="K207" i="13"/>
  <c r="T206" i="13"/>
  <c r="K206" i="13"/>
  <c r="S206" i="13" s="1"/>
  <c r="T205" i="13"/>
  <c r="P205" i="13"/>
  <c r="K205" i="13"/>
  <c r="R205" i="13" s="1"/>
  <c r="T204" i="13"/>
  <c r="K204" i="13"/>
  <c r="S204" i="13" s="1"/>
  <c r="T203" i="13"/>
  <c r="K203" i="13"/>
  <c r="R203" i="13" s="1"/>
  <c r="T202" i="13"/>
  <c r="K202" i="13"/>
  <c r="S202" i="13" s="1"/>
  <c r="T201" i="13"/>
  <c r="P201" i="13"/>
  <c r="K201" i="13"/>
  <c r="R201" i="13" s="1"/>
  <c r="T200" i="13"/>
  <c r="K200" i="13"/>
  <c r="S200" i="13" s="1"/>
  <c r="T199" i="13"/>
  <c r="S199" i="13"/>
  <c r="K199" i="13"/>
  <c r="R199" i="13" s="1"/>
  <c r="T198" i="13"/>
  <c r="K198" i="13"/>
  <c r="S198" i="13" s="1"/>
  <c r="T197" i="13"/>
  <c r="S197" i="13"/>
  <c r="P197" i="13"/>
  <c r="K197" i="13"/>
  <c r="R197" i="13" s="1"/>
  <c r="T196" i="13"/>
  <c r="K196" i="13"/>
  <c r="S196" i="13" s="1"/>
  <c r="T195" i="13"/>
  <c r="K195" i="13"/>
  <c r="R195" i="13" s="1"/>
  <c r="T194" i="13"/>
  <c r="K194" i="13"/>
  <c r="S194" i="13" s="1"/>
  <c r="T193" i="13"/>
  <c r="P193" i="13"/>
  <c r="K193" i="13"/>
  <c r="R193" i="13" s="1"/>
  <c r="T192" i="13"/>
  <c r="K192" i="13"/>
  <c r="S192" i="13" s="1"/>
  <c r="T191" i="13"/>
  <c r="S191" i="13"/>
  <c r="K191" i="13"/>
  <c r="R191" i="13" s="1"/>
  <c r="T190" i="13"/>
  <c r="K190" i="13"/>
  <c r="S190" i="13" s="1"/>
  <c r="T189" i="13"/>
  <c r="S189" i="13"/>
  <c r="P189" i="13"/>
  <c r="K189" i="13"/>
  <c r="R189" i="13" s="1"/>
  <c r="T188" i="13"/>
  <c r="K188" i="13"/>
  <c r="S188" i="13" s="1"/>
  <c r="T187" i="13"/>
  <c r="K187" i="13"/>
  <c r="R187" i="13" s="1"/>
  <c r="T186" i="13"/>
  <c r="K186" i="13"/>
  <c r="S186" i="13" s="1"/>
  <c r="T185" i="13"/>
  <c r="P185" i="13"/>
  <c r="K185" i="13"/>
  <c r="R185" i="13" s="1"/>
  <c r="T184" i="13"/>
  <c r="K184" i="13"/>
  <c r="S184" i="13" s="1"/>
  <c r="T183" i="13"/>
  <c r="S183" i="13"/>
  <c r="K183" i="13"/>
  <c r="R183" i="13" s="1"/>
  <c r="T182" i="13"/>
  <c r="K182" i="13"/>
  <c r="S182" i="13" s="1"/>
  <c r="T181" i="13"/>
  <c r="S181" i="13"/>
  <c r="P181" i="13"/>
  <c r="K181" i="13"/>
  <c r="R181" i="13" s="1"/>
  <c r="T180" i="13"/>
  <c r="K180" i="13"/>
  <c r="S180" i="13" s="1"/>
  <c r="T179" i="13"/>
  <c r="K179" i="13"/>
  <c r="R179" i="13" s="1"/>
  <c r="T178" i="13"/>
  <c r="K178" i="13"/>
  <c r="S178" i="13" s="1"/>
  <c r="T177" i="13"/>
  <c r="P177" i="13"/>
  <c r="K177" i="13"/>
  <c r="R177" i="13" s="1"/>
  <c r="T176" i="13"/>
  <c r="K176" i="13"/>
  <c r="S176" i="13" s="1"/>
  <c r="T175" i="13"/>
  <c r="S175" i="13"/>
  <c r="K175" i="13"/>
  <c r="R175" i="13" s="1"/>
  <c r="T174" i="13"/>
  <c r="K174" i="13"/>
  <c r="S174" i="13" s="1"/>
  <c r="T173" i="13"/>
  <c r="S173" i="13"/>
  <c r="P173" i="13"/>
  <c r="K173" i="13"/>
  <c r="R173" i="13" s="1"/>
  <c r="T172" i="13"/>
  <c r="K172" i="13"/>
  <c r="S172" i="13" s="1"/>
  <c r="T171" i="13"/>
  <c r="K171" i="13"/>
  <c r="R171" i="13" s="1"/>
  <c r="T170" i="13"/>
  <c r="K170" i="13"/>
  <c r="S170" i="13" s="1"/>
  <c r="T169" i="13"/>
  <c r="P169" i="13"/>
  <c r="K169" i="13"/>
  <c r="R169" i="13" s="1"/>
  <c r="T168" i="13"/>
  <c r="K168" i="13"/>
  <c r="S168" i="13" s="1"/>
  <c r="T167" i="13"/>
  <c r="S167" i="13"/>
  <c r="K167" i="13"/>
  <c r="R167" i="13" s="1"/>
  <c r="T166" i="13"/>
  <c r="K166" i="13"/>
  <c r="S166" i="13" s="1"/>
  <c r="T165" i="13"/>
  <c r="S165" i="13"/>
  <c r="P165" i="13"/>
  <c r="K165" i="13"/>
  <c r="R165" i="13" s="1"/>
  <c r="T164" i="13"/>
  <c r="K164" i="13"/>
  <c r="S164" i="13" s="1"/>
  <c r="T163" i="13"/>
  <c r="K163" i="13"/>
  <c r="R163" i="13" s="1"/>
  <c r="T162" i="13"/>
  <c r="K162" i="13"/>
  <c r="S162" i="13" s="1"/>
  <c r="T161" i="13"/>
  <c r="P161" i="13"/>
  <c r="K161" i="13"/>
  <c r="R161" i="13" s="1"/>
  <c r="T160" i="13"/>
  <c r="K160" i="13"/>
  <c r="S160" i="13" s="1"/>
  <c r="T159" i="13"/>
  <c r="S159" i="13"/>
  <c r="K159" i="13"/>
  <c r="R159" i="13" s="1"/>
  <c r="T158" i="13"/>
  <c r="K158" i="13"/>
  <c r="S158" i="13" s="1"/>
  <c r="T157" i="13"/>
  <c r="S157" i="13"/>
  <c r="P157" i="13"/>
  <c r="K157" i="13"/>
  <c r="R157" i="13" s="1"/>
  <c r="T156" i="13"/>
  <c r="K156" i="13"/>
  <c r="S156" i="13" s="1"/>
  <c r="T155" i="13"/>
  <c r="K155" i="13"/>
  <c r="R155" i="13" s="1"/>
  <c r="T154" i="13"/>
  <c r="K154" i="13"/>
  <c r="S154" i="13" s="1"/>
  <c r="T153" i="13"/>
  <c r="K153" i="13"/>
  <c r="R153" i="13" s="1"/>
  <c r="T152" i="13"/>
  <c r="K152" i="13"/>
  <c r="S152" i="13" s="1"/>
  <c r="T151" i="13"/>
  <c r="S151" i="13"/>
  <c r="K151" i="13"/>
  <c r="R151" i="13" s="1"/>
  <c r="T150" i="13"/>
  <c r="K150" i="13"/>
  <c r="S150" i="13" s="1"/>
  <c r="T149" i="13"/>
  <c r="S149" i="13"/>
  <c r="P149" i="13"/>
  <c r="K149" i="13"/>
  <c r="R149" i="13" s="1"/>
  <c r="T148" i="13"/>
  <c r="K148" i="13"/>
  <c r="S148" i="13" s="1"/>
  <c r="T147" i="13"/>
  <c r="K147" i="13"/>
  <c r="R147" i="13" s="1"/>
  <c r="T146" i="13"/>
  <c r="K146" i="13"/>
  <c r="S146" i="13" s="1"/>
  <c r="T145" i="13"/>
  <c r="K145" i="13"/>
  <c r="R145" i="13" s="1"/>
  <c r="T144" i="13"/>
  <c r="K144" i="13"/>
  <c r="S144" i="13" s="1"/>
  <c r="T143" i="13"/>
  <c r="S143" i="13"/>
  <c r="K143" i="13"/>
  <c r="R143" i="13" s="1"/>
  <c r="T142" i="13"/>
  <c r="K142" i="13"/>
  <c r="S142" i="13" s="1"/>
  <c r="T141" i="13"/>
  <c r="S141" i="13"/>
  <c r="P141" i="13"/>
  <c r="K141" i="13"/>
  <c r="R141" i="13" s="1"/>
  <c r="T140" i="13"/>
  <c r="K140" i="13"/>
  <c r="S140" i="13" s="1"/>
  <c r="T139" i="13"/>
  <c r="K139" i="13"/>
  <c r="R139" i="13" s="1"/>
  <c r="T138" i="13"/>
  <c r="K138" i="13"/>
  <c r="S138" i="13" s="1"/>
  <c r="T137" i="13"/>
  <c r="K137" i="13"/>
  <c r="R137" i="13" s="1"/>
  <c r="T136" i="13"/>
  <c r="K136" i="13"/>
  <c r="S136" i="13" s="1"/>
  <c r="T135" i="13"/>
  <c r="S135" i="13"/>
  <c r="K135" i="13"/>
  <c r="R135" i="13" s="1"/>
  <c r="T134" i="13"/>
  <c r="K134" i="13"/>
  <c r="S134" i="13" s="1"/>
  <c r="T133" i="13"/>
  <c r="S133" i="13"/>
  <c r="P133" i="13"/>
  <c r="K133" i="13"/>
  <c r="R133" i="13" s="1"/>
  <c r="T132" i="13"/>
  <c r="K132" i="13"/>
  <c r="S132" i="13" s="1"/>
  <c r="T131" i="13"/>
  <c r="K131" i="13"/>
  <c r="R131" i="13" s="1"/>
  <c r="T130" i="13"/>
  <c r="K130" i="13"/>
  <c r="S130" i="13" s="1"/>
  <c r="T129" i="13"/>
  <c r="K129" i="13"/>
  <c r="R129" i="13" s="1"/>
  <c r="T128" i="13"/>
  <c r="K128" i="13"/>
  <c r="S128" i="13" s="1"/>
  <c r="T127" i="13"/>
  <c r="S127" i="13"/>
  <c r="K127" i="13"/>
  <c r="R127" i="13" s="1"/>
  <c r="T126" i="13"/>
  <c r="K126" i="13"/>
  <c r="S126" i="13" s="1"/>
  <c r="T125" i="13"/>
  <c r="S125" i="13"/>
  <c r="P125" i="13"/>
  <c r="K125" i="13"/>
  <c r="R125" i="13" s="1"/>
  <c r="T124" i="13"/>
  <c r="K124" i="13"/>
  <c r="S124" i="13" s="1"/>
  <c r="T123" i="13"/>
  <c r="K123" i="13"/>
  <c r="R123" i="13" s="1"/>
  <c r="T122" i="13"/>
  <c r="K122" i="13"/>
  <c r="S122" i="13" s="1"/>
  <c r="T121" i="13"/>
  <c r="K121" i="13"/>
  <c r="R121" i="13" s="1"/>
  <c r="T120" i="13"/>
  <c r="K120" i="13"/>
  <c r="S120" i="13" s="1"/>
  <c r="T119" i="13"/>
  <c r="S119" i="13"/>
  <c r="K119" i="13"/>
  <c r="R119" i="13" s="1"/>
  <c r="T118" i="13"/>
  <c r="K118" i="13"/>
  <c r="S118" i="13" s="1"/>
  <c r="T117" i="13"/>
  <c r="S117" i="13"/>
  <c r="P117" i="13"/>
  <c r="K117" i="13"/>
  <c r="R117" i="13" s="1"/>
  <c r="T116" i="13"/>
  <c r="K116" i="13"/>
  <c r="S116" i="13" s="1"/>
  <c r="T115" i="13"/>
  <c r="K115" i="13"/>
  <c r="R115" i="13" s="1"/>
  <c r="T114" i="13"/>
  <c r="K114" i="13"/>
  <c r="S114" i="13" s="1"/>
  <c r="T113" i="13"/>
  <c r="K113" i="13"/>
  <c r="R113" i="13" s="1"/>
  <c r="T112" i="13"/>
  <c r="K112" i="13"/>
  <c r="S112" i="13" s="1"/>
  <c r="T111" i="13"/>
  <c r="S111" i="13"/>
  <c r="K111" i="13"/>
  <c r="R111" i="13" s="1"/>
  <c r="T110" i="13"/>
  <c r="K110" i="13"/>
  <c r="S110" i="13" s="1"/>
  <c r="T109" i="13"/>
  <c r="S109" i="13"/>
  <c r="P109" i="13"/>
  <c r="K109" i="13"/>
  <c r="R109" i="13" s="1"/>
  <c r="T108" i="13"/>
  <c r="K108" i="13"/>
  <c r="S108" i="13" s="1"/>
  <c r="T107" i="13"/>
  <c r="K107" i="13"/>
  <c r="R107" i="13" s="1"/>
  <c r="T106" i="13"/>
  <c r="K106" i="13"/>
  <c r="S106" i="13" s="1"/>
  <c r="T105" i="13"/>
  <c r="K105" i="13"/>
  <c r="R105" i="13" s="1"/>
  <c r="T104" i="13"/>
  <c r="K104" i="13"/>
  <c r="S104" i="13" s="1"/>
  <c r="T103" i="13"/>
  <c r="S103" i="13"/>
  <c r="K103" i="13"/>
  <c r="R103" i="13" s="1"/>
  <c r="T102" i="13"/>
  <c r="K102" i="13"/>
  <c r="S102" i="13" s="1"/>
  <c r="T101" i="13"/>
  <c r="S101" i="13"/>
  <c r="P101" i="13"/>
  <c r="K101" i="13"/>
  <c r="R101" i="13" s="1"/>
  <c r="T100" i="13"/>
  <c r="K100" i="13"/>
  <c r="S100" i="13" s="1"/>
  <c r="T99" i="13"/>
  <c r="K99" i="13"/>
  <c r="R99" i="13" s="1"/>
  <c r="T98" i="13"/>
  <c r="K98" i="13"/>
  <c r="S98" i="13" s="1"/>
  <c r="T97" i="13"/>
  <c r="K97" i="13"/>
  <c r="R97" i="13" s="1"/>
  <c r="T96" i="13"/>
  <c r="K96" i="13"/>
  <c r="S96" i="13" s="1"/>
  <c r="T95" i="13"/>
  <c r="S95" i="13"/>
  <c r="K95" i="13"/>
  <c r="R95" i="13" s="1"/>
  <c r="T94" i="13"/>
  <c r="K94" i="13"/>
  <c r="S94" i="13" s="1"/>
  <c r="T93" i="13"/>
  <c r="S93" i="13"/>
  <c r="P93" i="13"/>
  <c r="K93" i="13"/>
  <c r="R93" i="13" s="1"/>
  <c r="T92" i="13"/>
  <c r="K92" i="13"/>
  <c r="T91" i="13"/>
  <c r="K91" i="13"/>
  <c r="R91" i="13" s="1"/>
  <c r="T90" i="13"/>
  <c r="K90" i="13"/>
  <c r="R90" i="13" s="1"/>
  <c r="T89" i="13"/>
  <c r="K89" i="13"/>
  <c r="R89" i="13" s="1"/>
  <c r="T88" i="13"/>
  <c r="K88" i="13"/>
  <c r="R88" i="13" s="1"/>
  <c r="T87" i="13"/>
  <c r="K87" i="13"/>
  <c r="R87" i="13" s="1"/>
  <c r="T86" i="13"/>
  <c r="K86" i="13"/>
  <c r="R86" i="13" s="1"/>
  <c r="T85" i="13"/>
  <c r="K85" i="13"/>
  <c r="R85" i="13" s="1"/>
  <c r="T84" i="13"/>
  <c r="K84" i="13"/>
  <c r="R84" i="13" s="1"/>
  <c r="T83" i="13"/>
  <c r="K83" i="13"/>
  <c r="R83" i="13" s="1"/>
  <c r="T82" i="13"/>
  <c r="K82" i="13"/>
  <c r="R82" i="13" s="1"/>
  <c r="T81" i="13"/>
  <c r="K81" i="13"/>
  <c r="R81" i="13" s="1"/>
  <c r="T80" i="13"/>
  <c r="K80" i="13"/>
  <c r="R80" i="13" s="1"/>
  <c r="T79" i="13"/>
  <c r="K79" i="13"/>
  <c r="R79" i="13" s="1"/>
  <c r="T78" i="13"/>
  <c r="K78" i="13"/>
  <c r="R78" i="13" s="1"/>
  <c r="T77" i="13"/>
  <c r="K77" i="13"/>
  <c r="R77" i="13" s="1"/>
  <c r="T76" i="13"/>
  <c r="K76" i="13"/>
  <c r="R76" i="13" s="1"/>
  <c r="T75" i="13"/>
  <c r="K75" i="13"/>
  <c r="R75" i="13" s="1"/>
  <c r="T74" i="13"/>
  <c r="K74" i="13"/>
  <c r="R74" i="13" s="1"/>
  <c r="T73" i="13"/>
  <c r="K73" i="13"/>
  <c r="R73" i="13" s="1"/>
  <c r="T72" i="13"/>
  <c r="K72" i="13"/>
  <c r="R72" i="13" s="1"/>
  <c r="T71" i="13"/>
  <c r="K71" i="13"/>
  <c r="R71" i="13" s="1"/>
  <c r="T70" i="13"/>
  <c r="K70" i="13"/>
  <c r="R70" i="13" s="1"/>
  <c r="T69" i="13"/>
  <c r="K69" i="13"/>
  <c r="R69" i="13" s="1"/>
  <c r="T68" i="13"/>
  <c r="K68" i="13"/>
  <c r="R68" i="13" s="1"/>
  <c r="T67" i="13"/>
  <c r="K67" i="13"/>
  <c r="R67" i="13" s="1"/>
  <c r="T66" i="13"/>
  <c r="K66" i="13"/>
  <c r="R66" i="13" s="1"/>
  <c r="T65" i="13"/>
  <c r="K65" i="13"/>
  <c r="R65" i="13" s="1"/>
  <c r="T64" i="13"/>
  <c r="K64" i="13"/>
  <c r="R64" i="13" s="1"/>
  <c r="T63" i="13"/>
  <c r="K63" i="13"/>
  <c r="R63" i="13" s="1"/>
  <c r="T62" i="13"/>
  <c r="S62" i="13"/>
  <c r="K62" i="13"/>
  <c r="R62" i="13" s="1"/>
  <c r="T61" i="13"/>
  <c r="R61" i="13"/>
  <c r="P61" i="13" s="1"/>
  <c r="K61" i="13"/>
  <c r="S61" i="13" s="1"/>
  <c r="T60" i="13"/>
  <c r="R60" i="13"/>
  <c r="P60" i="13"/>
  <c r="K60" i="13"/>
  <c r="S60" i="13" s="1"/>
  <c r="T59" i="13"/>
  <c r="R59" i="13"/>
  <c r="P59" i="13" s="1"/>
  <c r="K59" i="13"/>
  <c r="S59" i="13" s="1"/>
  <c r="T58" i="13"/>
  <c r="R58" i="13"/>
  <c r="K58" i="13"/>
  <c r="S58" i="13" s="1"/>
  <c r="T57" i="13"/>
  <c r="R57" i="13"/>
  <c r="P57" i="13" s="1"/>
  <c r="K57" i="13"/>
  <c r="S57" i="13" s="1"/>
  <c r="T56" i="13"/>
  <c r="R56" i="13"/>
  <c r="P56" i="13"/>
  <c r="K56" i="13"/>
  <c r="S56" i="13" s="1"/>
  <c r="T55" i="13"/>
  <c r="R55" i="13"/>
  <c r="P55" i="13" s="1"/>
  <c r="K55" i="13"/>
  <c r="S55" i="13" s="1"/>
  <c r="T54" i="13"/>
  <c r="R54" i="13"/>
  <c r="K54" i="13"/>
  <c r="S54" i="13" s="1"/>
  <c r="T53" i="13"/>
  <c r="R53" i="13"/>
  <c r="P53" i="13" s="1"/>
  <c r="K53" i="13"/>
  <c r="S53" i="13" s="1"/>
  <c r="T52" i="13"/>
  <c r="R52" i="13"/>
  <c r="P52" i="13"/>
  <c r="K52" i="13"/>
  <c r="S52" i="13" s="1"/>
  <c r="T51" i="13"/>
  <c r="R51" i="13"/>
  <c r="P51" i="13" s="1"/>
  <c r="K51" i="13"/>
  <c r="S51" i="13" s="1"/>
  <c r="T50" i="13"/>
  <c r="R50" i="13"/>
  <c r="K50" i="13"/>
  <c r="S50" i="13" s="1"/>
  <c r="T49" i="13"/>
  <c r="R49" i="13"/>
  <c r="P49" i="13" s="1"/>
  <c r="K49" i="13"/>
  <c r="S49" i="13" s="1"/>
  <c r="T48" i="13"/>
  <c r="R48" i="13"/>
  <c r="P48" i="13"/>
  <c r="K48" i="13"/>
  <c r="S48" i="13" s="1"/>
  <c r="T47" i="13"/>
  <c r="R47" i="13"/>
  <c r="P47" i="13" s="1"/>
  <c r="K47" i="13"/>
  <c r="S47" i="13" s="1"/>
  <c r="T46" i="13"/>
  <c r="R46" i="13"/>
  <c r="K46" i="13"/>
  <c r="S46" i="13" s="1"/>
  <c r="T45" i="13"/>
  <c r="R45" i="13"/>
  <c r="P45" i="13" s="1"/>
  <c r="K45" i="13"/>
  <c r="S45" i="13" s="1"/>
  <c r="T44" i="13"/>
  <c r="R44" i="13"/>
  <c r="P44" i="13"/>
  <c r="K44" i="13"/>
  <c r="S44" i="13" s="1"/>
  <c r="T43" i="13"/>
  <c r="R43" i="13"/>
  <c r="P43" i="13" s="1"/>
  <c r="K43" i="13"/>
  <c r="S43" i="13" s="1"/>
  <c r="T42" i="13"/>
  <c r="R42" i="13"/>
  <c r="K42" i="13"/>
  <c r="S42" i="13" s="1"/>
  <c r="T41" i="13"/>
  <c r="R41" i="13"/>
  <c r="P41" i="13" s="1"/>
  <c r="K41" i="13"/>
  <c r="S41" i="13" s="1"/>
  <c r="T40" i="13"/>
  <c r="R40" i="13"/>
  <c r="P40" i="13"/>
  <c r="K40" i="13"/>
  <c r="S40" i="13" s="1"/>
  <c r="T39" i="13"/>
  <c r="R39" i="13"/>
  <c r="P39" i="13" s="1"/>
  <c r="K39" i="13"/>
  <c r="S39" i="13" s="1"/>
  <c r="T38" i="13"/>
  <c r="R38" i="13"/>
  <c r="K38" i="13"/>
  <c r="S38" i="13" s="1"/>
  <c r="T37" i="13"/>
  <c r="R37" i="13"/>
  <c r="P37" i="13" s="1"/>
  <c r="K37" i="13"/>
  <c r="S37" i="13" s="1"/>
  <c r="T36" i="13"/>
  <c r="R36" i="13"/>
  <c r="P36" i="13"/>
  <c r="K36" i="13"/>
  <c r="S36" i="13" s="1"/>
  <c r="T35" i="13"/>
  <c r="R35" i="13"/>
  <c r="P35" i="13" s="1"/>
  <c r="K35" i="13"/>
  <c r="S35" i="13" s="1"/>
  <c r="T34" i="13"/>
  <c r="R34" i="13"/>
  <c r="K34" i="13"/>
  <c r="S34" i="13" s="1"/>
  <c r="T33" i="13"/>
  <c r="R33" i="13"/>
  <c r="P33" i="13" s="1"/>
  <c r="K33" i="13"/>
  <c r="S33" i="13" s="1"/>
  <c r="T32" i="13"/>
  <c r="R32" i="13"/>
  <c r="P32" i="13"/>
  <c r="K32" i="13"/>
  <c r="S32" i="13" s="1"/>
  <c r="T31" i="13"/>
  <c r="R31" i="13"/>
  <c r="P31" i="13" s="1"/>
  <c r="K31" i="13"/>
  <c r="S31" i="13" s="1"/>
  <c r="T30" i="13"/>
  <c r="R30" i="13"/>
  <c r="K30" i="13"/>
  <c r="S30" i="13" s="1"/>
  <c r="T29" i="13"/>
  <c r="R29" i="13"/>
  <c r="P29" i="13" s="1"/>
  <c r="K29" i="13"/>
  <c r="S29" i="13" s="1"/>
  <c r="T28" i="13"/>
  <c r="R28" i="13"/>
  <c r="P28" i="13"/>
  <c r="K28" i="13"/>
  <c r="S28" i="13" s="1"/>
  <c r="T27" i="13"/>
  <c r="R27" i="13"/>
  <c r="P27" i="13" s="1"/>
  <c r="K27" i="13"/>
  <c r="S27" i="13" s="1"/>
  <c r="T26" i="13"/>
  <c r="R26" i="13"/>
  <c r="K26" i="13"/>
  <c r="S26" i="13" s="1"/>
  <c r="T25" i="13"/>
  <c r="R25" i="13"/>
  <c r="P25" i="13" s="1"/>
  <c r="K25" i="13"/>
  <c r="S25" i="13" s="1"/>
  <c r="T24" i="13"/>
  <c r="R24" i="13"/>
  <c r="P24" i="13"/>
  <c r="K24" i="13"/>
  <c r="S24" i="13" s="1"/>
  <c r="T23" i="13"/>
  <c r="R23" i="13"/>
  <c r="P23" i="13" s="1"/>
  <c r="K23" i="13"/>
  <c r="S23" i="13" s="1"/>
  <c r="T22" i="13"/>
  <c r="R22" i="13"/>
  <c r="K22" i="13"/>
  <c r="S22" i="13" s="1"/>
  <c r="T21" i="13"/>
  <c r="R21" i="13"/>
  <c r="P21" i="13" s="1"/>
  <c r="K21" i="13"/>
  <c r="S21" i="13" s="1"/>
  <c r="T20" i="13"/>
  <c r="R20" i="13"/>
  <c r="P20" i="13"/>
  <c r="K20" i="13"/>
  <c r="S20" i="13" s="1"/>
  <c r="K19" i="13"/>
  <c r="O16" i="13"/>
  <c r="M16" i="13"/>
  <c r="B4" i="13"/>
  <c r="C4" i="13" s="1"/>
  <c r="K16" i="13" l="1"/>
  <c r="F14" i="2" s="1"/>
  <c r="S19" i="13"/>
  <c r="S16" i="13" s="1"/>
  <c r="R19" i="13"/>
  <c r="R16" i="13" s="1"/>
  <c r="Q19" i="13"/>
  <c r="P362" i="13"/>
  <c r="P374" i="13"/>
  <c r="P274" i="13"/>
  <c r="P290" i="13"/>
  <c r="P306" i="13"/>
  <c r="P322" i="13"/>
  <c r="P334" i="13"/>
  <c r="P342" i="13"/>
  <c r="P350" i="13"/>
  <c r="P266" i="13"/>
  <c r="P282" i="13"/>
  <c r="P298" i="13"/>
  <c r="P314" i="13"/>
  <c r="P330" i="13"/>
  <c r="P338" i="13"/>
  <c r="P354" i="13"/>
  <c r="P366" i="13"/>
  <c r="P190" i="13"/>
  <c r="R270" i="13"/>
  <c r="P270" i="13" s="1"/>
  <c r="S270" i="13"/>
  <c r="R286" i="13"/>
  <c r="P286" i="13" s="1"/>
  <c r="S286" i="13"/>
  <c r="R302" i="13"/>
  <c r="P302" i="13" s="1"/>
  <c r="S302" i="13"/>
  <c r="R372" i="13"/>
  <c r="P372" i="13" s="1"/>
  <c r="S372" i="13"/>
  <c r="R388" i="13"/>
  <c r="P388" i="13" s="1"/>
  <c r="S388" i="13"/>
  <c r="R396" i="13"/>
  <c r="P396" i="13" s="1"/>
  <c r="S396" i="13"/>
  <c r="R420" i="13"/>
  <c r="P420" i="13" s="1"/>
  <c r="S420" i="13"/>
  <c r="R428" i="13"/>
  <c r="P428" i="13" s="1"/>
  <c r="S428" i="13"/>
  <c r="R436" i="13"/>
  <c r="P436" i="13" s="1"/>
  <c r="S436" i="13"/>
  <c r="R444" i="13"/>
  <c r="P444" i="13" s="1"/>
  <c r="S444"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9" i="13"/>
  <c r="P107" i="13"/>
  <c r="P108" i="13"/>
  <c r="P115" i="13"/>
  <c r="P123" i="13"/>
  <c r="P124" i="13"/>
  <c r="P131" i="13"/>
  <c r="P139" i="13"/>
  <c r="P140" i="13"/>
  <c r="P147" i="13"/>
  <c r="P155" i="13"/>
  <c r="P156" i="13"/>
  <c r="P163" i="13"/>
  <c r="P171" i="13"/>
  <c r="P172" i="13"/>
  <c r="P179" i="13"/>
  <c r="P187" i="13"/>
  <c r="P188" i="13"/>
  <c r="P195" i="13"/>
  <c r="P203" i="13"/>
  <c r="P204" i="13"/>
  <c r="S205" i="13"/>
  <c r="R216" i="13"/>
  <c r="S216" i="13"/>
  <c r="R232" i="13"/>
  <c r="P232" i="13" s="1"/>
  <c r="S232" i="13"/>
  <c r="R248" i="13"/>
  <c r="S248" i="13"/>
  <c r="R264" i="13"/>
  <c r="P264" i="13" s="1"/>
  <c r="S264" i="13"/>
  <c r="P150" i="13"/>
  <c r="R278" i="13"/>
  <c r="P278" i="13" s="1"/>
  <c r="S278" i="13"/>
  <c r="R310" i="13"/>
  <c r="P310" i="13" s="1"/>
  <c r="S310" i="13"/>
  <c r="R326" i="13"/>
  <c r="P326" i="13" s="1"/>
  <c r="S326"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P97" i="13"/>
  <c r="S99" i="13"/>
  <c r="P105" i="13"/>
  <c r="S107" i="13"/>
  <c r="P113" i="13"/>
  <c r="S115" i="13"/>
  <c r="P121" i="13"/>
  <c r="S123" i="13"/>
  <c r="P129" i="13"/>
  <c r="S131" i="13"/>
  <c r="P137" i="13"/>
  <c r="S139" i="13"/>
  <c r="P145" i="13"/>
  <c r="S147" i="13"/>
  <c r="P153" i="13"/>
  <c r="S155" i="13"/>
  <c r="S163" i="13"/>
  <c r="S171" i="13"/>
  <c r="S179" i="13"/>
  <c r="S187" i="13"/>
  <c r="S195" i="13"/>
  <c r="S203" i="13"/>
  <c r="R207" i="13"/>
  <c r="S207" i="13"/>
  <c r="P243" i="13"/>
  <c r="S92" i="13"/>
  <c r="R92" i="13"/>
  <c r="P102" i="13"/>
  <c r="P166" i="13"/>
  <c r="R294" i="13"/>
  <c r="P294" i="13" s="1"/>
  <c r="S294" i="13"/>
  <c r="R318" i="13"/>
  <c r="P318" i="13" s="1"/>
  <c r="S318" i="13"/>
  <c r="R380" i="13"/>
  <c r="P380" i="13" s="1"/>
  <c r="S380" i="13"/>
  <c r="R404" i="13"/>
  <c r="P404" i="13" s="1"/>
  <c r="S404" i="13"/>
  <c r="R412" i="13"/>
  <c r="P412" i="13" s="1"/>
  <c r="S412" i="13"/>
  <c r="P95" i="13"/>
  <c r="P96" i="13"/>
  <c r="S97" i="13"/>
  <c r="P103" i="13"/>
  <c r="S105" i="13"/>
  <c r="P111" i="13"/>
  <c r="P112" i="13"/>
  <c r="S113" i="13"/>
  <c r="P119" i="13"/>
  <c r="S121" i="13"/>
  <c r="P127" i="13"/>
  <c r="P128" i="13"/>
  <c r="S129" i="13"/>
  <c r="P135" i="13"/>
  <c r="S137" i="13"/>
  <c r="P143" i="13"/>
  <c r="P144" i="13"/>
  <c r="S145" i="13"/>
  <c r="P151" i="13"/>
  <c r="S153" i="13"/>
  <c r="P159" i="13"/>
  <c r="P160" i="13"/>
  <c r="S161" i="13"/>
  <c r="P167" i="13"/>
  <c r="S169" i="13"/>
  <c r="P175" i="13"/>
  <c r="P176" i="13"/>
  <c r="S177" i="13"/>
  <c r="P183" i="13"/>
  <c r="S185" i="13"/>
  <c r="P191" i="13"/>
  <c r="S193" i="13"/>
  <c r="P199" i="13"/>
  <c r="S201" i="13"/>
  <c r="P207" i="13"/>
  <c r="R224" i="13"/>
  <c r="P224" i="13" s="1"/>
  <c r="S224" i="13"/>
  <c r="R240" i="13"/>
  <c r="S240" i="13"/>
  <c r="R256" i="13"/>
  <c r="P256" i="13" s="1"/>
  <c r="S256" i="13"/>
  <c r="R94" i="13"/>
  <c r="P94" i="13" s="1"/>
  <c r="R96" i="13"/>
  <c r="R98" i="13"/>
  <c r="P98" i="13" s="1"/>
  <c r="R100" i="13"/>
  <c r="P100" i="13" s="1"/>
  <c r="R102" i="13"/>
  <c r="R104" i="13"/>
  <c r="P104" i="13" s="1"/>
  <c r="R106" i="13"/>
  <c r="P106" i="13" s="1"/>
  <c r="R108" i="13"/>
  <c r="R110" i="13"/>
  <c r="P110" i="13" s="1"/>
  <c r="R112" i="13"/>
  <c r="R114" i="13"/>
  <c r="P114" i="13" s="1"/>
  <c r="R116" i="13"/>
  <c r="P116" i="13" s="1"/>
  <c r="R118" i="13"/>
  <c r="P118" i="13" s="1"/>
  <c r="R120" i="13"/>
  <c r="P120" i="13" s="1"/>
  <c r="R122" i="13"/>
  <c r="P122" i="13" s="1"/>
  <c r="R124" i="13"/>
  <c r="R126" i="13"/>
  <c r="P126" i="13" s="1"/>
  <c r="R128" i="13"/>
  <c r="R130" i="13"/>
  <c r="P130" i="13" s="1"/>
  <c r="R132" i="13"/>
  <c r="P132" i="13" s="1"/>
  <c r="R134" i="13"/>
  <c r="P134" i="13" s="1"/>
  <c r="R136" i="13"/>
  <c r="P136" i="13" s="1"/>
  <c r="R138" i="13"/>
  <c r="P138" i="13" s="1"/>
  <c r="R140" i="13"/>
  <c r="R142" i="13"/>
  <c r="P142" i="13" s="1"/>
  <c r="R144" i="13"/>
  <c r="R146" i="13"/>
  <c r="P146" i="13" s="1"/>
  <c r="R148" i="13"/>
  <c r="P148" i="13" s="1"/>
  <c r="R150" i="13"/>
  <c r="R152" i="13"/>
  <c r="P152" i="13" s="1"/>
  <c r="R154" i="13"/>
  <c r="P154" i="13" s="1"/>
  <c r="R156" i="13"/>
  <c r="R158" i="13"/>
  <c r="P158" i="13" s="1"/>
  <c r="R160" i="13"/>
  <c r="R162" i="13"/>
  <c r="P162" i="13" s="1"/>
  <c r="R164" i="13"/>
  <c r="P164" i="13" s="1"/>
  <c r="R166" i="13"/>
  <c r="R168" i="13"/>
  <c r="P168" i="13" s="1"/>
  <c r="R170" i="13"/>
  <c r="P170" i="13" s="1"/>
  <c r="R172" i="13"/>
  <c r="R174" i="13"/>
  <c r="P174" i="13" s="1"/>
  <c r="R176" i="13"/>
  <c r="R178" i="13"/>
  <c r="P178" i="13" s="1"/>
  <c r="R180" i="13"/>
  <c r="P180" i="13" s="1"/>
  <c r="R182" i="13"/>
  <c r="P182" i="13" s="1"/>
  <c r="R184" i="13"/>
  <c r="P184" i="13" s="1"/>
  <c r="R186" i="13"/>
  <c r="P186" i="13" s="1"/>
  <c r="R188" i="13"/>
  <c r="R190" i="13"/>
  <c r="R192" i="13"/>
  <c r="P192" i="13" s="1"/>
  <c r="R194" i="13"/>
  <c r="P194" i="13" s="1"/>
  <c r="R196" i="13"/>
  <c r="P196" i="13" s="1"/>
  <c r="R198" i="13"/>
  <c r="P198" i="13" s="1"/>
  <c r="R200" i="13"/>
  <c r="P200" i="13" s="1"/>
  <c r="R202" i="13"/>
  <c r="P202" i="13" s="1"/>
  <c r="R204" i="13"/>
  <c r="R206" i="13"/>
  <c r="P206" i="13" s="1"/>
  <c r="S215" i="13"/>
  <c r="R215" i="13"/>
  <c r="P216" i="13"/>
  <c r="P240" i="13"/>
  <c r="P248" i="13"/>
  <c r="R358" i="13"/>
  <c r="P358" i="13" s="1"/>
  <c r="S358" i="13"/>
  <c r="P215" i="13"/>
  <c r="P231" i="13"/>
  <c r="P247" i="13"/>
  <c r="S208" i="13"/>
  <c r="S209" i="13"/>
  <c r="S210" i="13"/>
  <c r="S211" i="13"/>
  <c r="S212" i="13"/>
  <c r="S213" i="13"/>
  <c r="S214" i="13"/>
  <c r="P220" i="13"/>
  <c r="S222" i="13"/>
  <c r="P228" i="13"/>
  <c r="S230" i="13"/>
  <c r="P236" i="13"/>
  <c r="S238" i="13"/>
  <c r="P244" i="13"/>
  <c r="P245" i="13"/>
  <c r="S246" i="13"/>
  <c r="P252" i="13"/>
  <c r="S254" i="13"/>
  <c r="P260" i="13"/>
  <c r="S262" i="13"/>
  <c r="R217" i="13"/>
  <c r="P217" i="13" s="1"/>
  <c r="R219" i="13"/>
  <c r="P219" i="13" s="1"/>
  <c r="R221" i="13"/>
  <c r="P221" i="13" s="1"/>
  <c r="R223" i="13"/>
  <c r="P223" i="13" s="1"/>
  <c r="R225" i="13"/>
  <c r="P225" i="13" s="1"/>
  <c r="R227" i="13"/>
  <c r="P227" i="13" s="1"/>
  <c r="R229" i="13"/>
  <c r="P229" i="13" s="1"/>
  <c r="R231" i="13"/>
  <c r="R233" i="13"/>
  <c r="P233" i="13" s="1"/>
  <c r="R235" i="13"/>
  <c r="P235" i="13" s="1"/>
  <c r="R237" i="13"/>
  <c r="P237" i="13" s="1"/>
  <c r="R239" i="13"/>
  <c r="P239" i="13" s="1"/>
  <c r="R241" i="13"/>
  <c r="P241" i="13" s="1"/>
  <c r="R243" i="13"/>
  <c r="R245" i="13"/>
  <c r="R247" i="13"/>
  <c r="R249" i="13"/>
  <c r="P249" i="13" s="1"/>
  <c r="R251" i="13"/>
  <c r="P251" i="13" s="1"/>
  <c r="R253" i="13"/>
  <c r="P253" i="13" s="1"/>
  <c r="R255" i="13"/>
  <c r="P255" i="13" s="1"/>
  <c r="R257" i="13"/>
  <c r="P257" i="13" s="1"/>
  <c r="R259" i="13"/>
  <c r="P259" i="13" s="1"/>
  <c r="R261" i="13"/>
  <c r="P261" i="13" s="1"/>
  <c r="R263" i="13"/>
  <c r="P263" i="13" s="1"/>
  <c r="S266" i="13"/>
  <c r="P269" i="13"/>
  <c r="S274" i="13"/>
  <c r="P277" i="13"/>
  <c r="S282" i="13"/>
  <c r="P285" i="13"/>
  <c r="S290" i="13"/>
  <c r="P293" i="13"/>
  <c r="S298" i="13"/>
  <c r="P301" i="13"/>
  <c r="S306" i="13"/>
  <c r="P309" i="13"/>
  <c r="S314" i="13"/>
  <c r="P317" i="13"/>
  <c r="S322" i="13"/>
  <c r="P325" i="13"/>
  <c r="R386" i="13"/>
  <c r="P386" i="13" s="1"/>
  <c r="S386" i="13"/>
  <c r="R394" i="13"/>
  <c r="P394" i="13" s="1"/>
  <c r="S394" i="13"/>
  <c r="R402" i="13"/>
  <c r="P402" i="13" s="1"/>
  <c r="S402" i="13"/>
  <c r="R410" i="13"/>
  <c r="P410" i="13" s="1"/>
  <c r="S410" i="13"/>
  <c r="R418" i="13"/>
  <c r="P418" i="13" s="1"/>
  <c r="S418" i="13"/>
  <c r="R426" i="13"/>
  <c r="P426" i="13" s="1"/>
  <c r="S426" i="13"/>
  <c r="R434" i="13"/>
  <c r="P434" i="13" s="1"/>
  <c r="S434" i="13"/>
  <c r="R442" i="13"/>
  <c r="P442" i="13" s="1"/>
  <c r="S442" i="13"/>
  <c r="R450" i="13"/>
  <c r="P450" i="13" s="1"/>
  <c r="S450" i="13"/>
  <c r="R384" i="13"/>
  <c r="P384" i="13" s="1"/>
  <c r="S384" i="13"/>
  <c r="R392" i="13"/>
  <c r="P392" i="13" s="1"/>
  <c r="S392" i="13"/>
  <c r="R400" i="13"/>
  <c r="P400" i="13" s="1"/>
  <c r="S400" i="13"/>
  <c r="R408" i="13"/>
  <c r="P408" i="13" s="1"/>
  <c r="S408" i="13"/>
  <c r="R416" i="13"/>
  <c r="P416" i="13" s="1"/>
  <c r="S416" i="13"/>
  <c r="R424" i="13"/>
  <c r="P424" i="13" s="1"/>
  <c r="S424" i="13"/>
  <c r="R432" i="13"/>
  <c r="P432" i="13" s="1"/>
  <c r="S432" i="13"/>
  <c r="R440" i="13"/>
  <c r="P440" i="13" s="1"/>
  <c r="S440" i="13"/>
  <c r="R448" i="13"/>
  <c r="P448" i="13" s="1"/>
  <c r="S448" i="13"/>
  <c r="P265" i="13"/>
  <c r="P273" i="13"/>
  <c r="P281" i="13"/>
  <c r="P289" i="13"/>
  <c r="P297" i="13"/>
  <c r="P305" i="13"/>
  <c r="P313" i="13"/>
  <c r="P321" i="13"/>
  <c r="P329" i="13"/>
  <c r="S350" i="13"/>
  <c r="R382" i="13"/>
  <c r="P382" i="13" s="1"/>
  <c r="S382" i="13"/>
  <c r="R390" i="13"/>
  <c r="P390" i="13" s="1"/>
  <c r="S390" i="13"/>
  <c r="R398" i="13"/>
  <c r="P398" i="13" s="1"/>
  <c r="S398" i="13"/>
  <c r="R406" i="13"/>
  <c r="P406" i="13" s="1"/>
  <c r="S406" i="13"/>
  <c r="R414" i="13"/>
  <c r="P414" i="13" s="1"/>
  <c r="S414" i="13"/>
  <c r="R422" i="13"/>
  <c r="P422" i="13" s="1"/>
  <c r="S422" i="13"/>
  <c r="R430" i="13"/>
  <c r="P430" i="13" s="1"/>
  <c r="S430" i="13"/>
  <c r="R438" i="13"/>
  <c r="P438" i="13" s="1"/>
  <c r="S438" i="13"/>
  <c r="R446" i="13"/>
  <c r="P446" i="13" s="1"/>
  <c r="S446" i="13"/>
  <c r="P367" i="13"/>
  <c r="P375" i="13"/>
  <c r="K14" i="2" l="1"/>
  <c r="Q16" i="13"/>
  <c r="P19" i="13"/>
  <c r="L14" i="2"/>
  <c r="P16" i="13" l="1"/>
  <c r="J14" i="2"/>
  <c r="I14" i="2" s="1"/>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M12" i="2" l="1"/>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T247" i="8"/>
  <c r="T248" i="8"/>
  <c r="T249" i="8"/>
  <c r="T250" i="8"/>
  <c r="T251" i="8"/>
  <c r="T252" i="8"/>
  <c r="T253" i="8"/>
  <c r="T254" i="8"/>
  <c r="T255" i="8"/>
  <c r="T256" i="8"/>
  <c r="T257" i="8"/>
  <c r="T258" i="8"/>
  <c r="T259" i="8"/>
  <c r="T260" i="8"/>
  <c r="T261" i="8"/>
  <c r="T262" i="8"/>
  <c r="T263" i="8"/>
  <c r="T264" i="8"/>
  <c r="T265" i="8"/>
  <c r="T266" i="8"/>
  <c r="T267" i="8"/>
  <c r="T268" i="8"/>
  <c r="T269" i="8"/>
  <c r="T270" i="8"/>
  <c r="T271" i="8"/>
  <c r="T272" i="8"/>
  <c r="T273" i="8"/>
  <c r="T274" i="8"/>
  <c r="T275" i="8"/>
  <c r="T276" i="8"/>
  <c r="T277" i="8"/>
  <c r="T278" i="8"/>
  <c r="T279" i="8"/>
  <c r="T280" i="8"/>
  <c r="T281" i="8"/>
  <c r="T282" i="8"/>
  <c r="T283" i="8"/>
  <c r="T284" i="8"/>
  <c r="T285" i="8"/>
  <c r="T286" i="8"/>
  <c r="T287" i="8"/>
  <c r="T288" i="8"/>
  <c r="T289" i="8"/>
  <c r="T290" i="8"/>
  <c r="T291" i="8"/>
  <c r="T292" i="8"/>
  <c r="T293" i="8"/>
  <c r="T294" i="8"/>
  <c r="T295" i="8"/>
  <c r="T296" i="8"/>
  <c r="T297" i="8"/>
  <c r="T298" i="8"/>
  <c r="T299" i="8"/>
  <c r="T300" i="8"/>
  <c r="T301" i="8"/>
  <c r="T302" i="8"/>
  <c r="T303" i="8"/>
  <c r="T304" i="8"/>
  <c r="T305" i="8"/>
  <c r="T306" i="8"/>
  <c r="T307" i="8"/>
  <c r="T308" i="8"/>
  <c r="T309" i="8"/>
  <c r="T310" i="8"/>
  <c r="T311" i="8"/>
  <c r="T312" i="8"/>
  <c r="T313" i="8"/>
  <c r="T314" i="8"/>
  <c r="T315" i="8"/>
  <c r="T316" i="8"/>
  <c r="T317" i="8"/>
  <c r="T318" i="8"/>
  <c r="T319" i="8"/>
  <c r="T320" i="8"/>
  <c r="T321" i="8"/>
  <c r="T322" i="8"/>
  <c r="T323" i="8"/>
  <c r="T324" i="8"/>
  <c r="T325" i="8"/>
  <c r="T326" i="8"/>
  <c r="T327" i="8"/>
  <c r="T328" i="8"/>
  <c r="T329" i="8"/>
  <c r="T330" i="8"/>
  <c r="T331" i="8"/>
  <c r="T332" i="8"/>
  <c r="T333" i="8"/>
  <c r="T334" i="8"/>
  <c r="T335" i="8"/>
  <c r="T336" i="8"/>
  <c r="T337" i="8"/>
  <c r="T338" i="8"/>
  <c r="T339" i="8"/>
  <c r="T340" i="8"/>
  <c r="T341" i="8"/>
  <c r="T342" i="8"/>
  <c r="T343" i="8"/>
  <c r="T344" i="8"/>
  <c r="T345" i="8"/>
  <c r="T346" i="8"/>
  <c r="T347" i="8"/>
  <c r="T348" i="8"/>
  <c r="T349" i="8"/>
  <c r="T350" i="8"/>
  <c r="T351" i="8"/>
  <c r="T352" i="8"/>
  <c r="T353" i="8"/>
  <c r="T354" i="8"/>
  <c r="T355" i="8"/>
  <c r="T356" i="8"/>
  <c r="T357" i="8"/>
  <c r="T358" i="8"/>
  <c r="T359" i="8"/>
  <c r="T360" i="8"/>
  <c r="T361" i="8"/>
  <c r="T362" i="8"/>
  <c r="T363" i="8"/>
  <c r="T364" i="8"/>
  <c r="T365" i="8"/>
  <c r="T366" i="8"/>
  <c r="T367" i="8"/>
  <c r="T368" i="8"/>
  <c r="T369" i="8"/>
  <c r="T370" i="8"/>
  <c r="T371" i="8"/>
  <c r="T372" i="8"/>
  <c r="T373" i="8"/>
  <c r="T374" i="8"/>
  <c r="T375" i="8"/>
  <c r="T376" i="8"/>
  <c r="T377" i="8"/>
  <c r="T378" i="8"/>
  <c r="T379" i="8"/>
  <c r="T380" i="8"/>
  <c r="T381" i="8"/>
  <c r="T382" i="8"/>
  <c r="T383" i="8"/>
  <c r="T384" i="8"/>
  <c r="T385" i="8"/>
  <c r="T386" i="8"/>
  <c r="T387" i="8"/>
  <c r="T388" i="8"/>
  <c r="T389" i="8"/>
  <c r="T390" i="8"/>
  <c r="T391" i="8"/>
  <c r="T392" i="8"/>
  <c r="T393" i="8"/>
  <c r="T394" i="8"/>
  <c r="T395" i="8"/>
  <c r="T396" i="8"/>
  <c r="T397" i="8"/>
  <c r="T398" i="8"/>
  <c r="T399" i="8"/>
  <c r="T400" i="8"/>
  <c r="T401" i="8"/>
  <c r="T402" i="8"/>
  <c r="T403" i="8"/>
  <c r="T404" i="8"/>
  <c r="T405" i="8"/>
  <c r="T406" i="8"/>
  <c r="T407" i="8"/>
  <c r="T408" i="8"/>
  <c r="T409" i="8"/>
  <c r="T410" i="8"/>
  <c r="T411" i="8"/>
  <c r="T412" i="8"/>
  <c r="T413" i="8"/>
  <c r="T414" i="8"/>
  <c r="T415" i="8"/>
  <c r="T416" i="8"/>
  <c r="T417" i="8"/>
  <c r="T418" i="8"/>
  <c r="T419" i="8"/>
  <c r="T420" i="8"/>
  <c r="T421" i="8"/>
  <c r="T422" i="8"/>
  <c r="T423" i="8"/>
  <c r="T424" i="8"/>
  <c r="T425" i="8"/>
  <c r="T426" i="8"/>
  <c r="T427" i="8"/>
  <c r="T428" i="8"/>
  <c r="T429" i="8"/>
  <c r="T430" i="8"/>
  <c r="T431" i="8"/>
  <c r="T432" i="8"/>
  <c r="T433" i="8"/>
  <c r="T434" i="8"/>
  <c r="T435" i="8"/>
  <c r="T436" i="8"/>
  <c r="T437" i="8"/>
  <c r="T438" i="8"/>
  <c r="T439" i="8"/>
  <c r="T440" i="8"/>
  <c r="T441" i="8"/>
  <c r="T442" i="8"/>
  <c r="T443" i="8"/>
  <c r="T444" i="8"/>
  <c r="T445" i="8"/>
  <c r="T446" i="8"/>
  <c r="T447" i="8"/>
  <c r="T448" i="8"/>
  <c r="T449" i="8"/>
  <c r="T450" i="8"/>
  <c r="T451" i="8"/>
  <c r="M13" i="2"/>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M11" i="2"/>
  <c r="M15" i="2" s="1"/>
  <c r="G16" i="9" l="1"/>
  <c r="G16" i="1"/>
  <c r="H16" i="1"/>
  <c r="I16" i="1"/>
  <c r="J16" i="1"/>
  <c r="L16" i="1"/>
  <c r="N16" i="1"/>
  <c r="O16" i="1"/>
  <c r="C4" i="2" l="1"/>
  <c r="Q15" i="12" l="1"/>
  <c r="P15" i="12" s="1"/>
  <c r="K19" i="1" l="1"/>
  <c r="R19" i="1" l="1"/>
  <c r="S19" i="1"/>
  <c r="Q19" i="1"/>
  <c r="P19" i="1" s="1"/>
  <c r="B4" i="9"/>
  <c r="C4" i="9" s="1"/>
  <c r="B4" i="8"/>
  <c r="C4" i="8" s="1"/>
  <c r="B4" i="1"/>
  <c r="C4" i="1" s="1"/>
  <c r="N15" i="12" l="1"/>
  <c r="H11" i="2"/>
  <c r="M16" i="1"/>
  <c r="K52" i="9" l="1"/>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52" i="8"/>
  <c r="Q52" i="8" s="1"/>
  <c r="K53" i="8"/>
  <c r="Q53" i="8" s="1"/>
  <c r="K54" i="8"/>
  <c r="Q54" i="8" s="1"/>
  <c r="K55" i="8"/>
  <c r="Q55" i="8" s="1"/>
  <c r="K56" i="8"/>
  <c r="Q56" i="8" s="1"/>
  <c r="K57" i="8"/>
  <c r="Q57" i="8" s="1"/>
  <c r="K58" i="8"/>
  <c r="Q58" i="8" s="1"/>
  <c r="K59" i="8"/>
  <c r="Q59" i="8" s="1"/>
  <c r="K60" i="8"/>
  <c r="Q60" i="8" s="1"/>
  <c r="K61" i="8"/>
  <c r="Q61" i="8" s="1"/>
  <c r="K62" i="8"/>
  <c r="Q62" i="8" s="1"/>
  <c r="K63" i="8"/>
  <c r="Q63" i="8" s="1"/>
  <c r="K64" i="8"/>
  <c r="Q64" i="8" s="1"/>
  <c r="K65" i="8"/>
  <c r="Q65" i="8" s="1"/>
  <c r="K66" i="8"/>
  <c r="Q66" i="8" s="1"/>
  <c r="K67" i="8"/>
  <c r="Q67" i="8" s="1"/>
  <c r="K68" i="8"/>
  <c r="Q68" i="8" s="1"/>
  <c r="K69" i="8"/>
  <c r="Q69" i="8" s="1"/>
  <c r="K70" i="8"/>
  <c r="Q70" i="8" s="1"/>
  <c r="K71" i="8"/>
  <c r="Q71" i="8" s="1"/>
  <c r="K72" i="8"/>
  <c r="Q72" i="8" s="1"/>
  <c r="K73" i="8"/>
  <c r="Q73" i="8" s="1"/>
  <c r="K74" i="8"/>
  <c r="Q74" i="8" s="1"/>
  <c r="K75" i="8"/>
  <c r="Q75" i="8" s="1"/>
  <c r="K76" i="8"/>
  <c r="Q76" i="8" s="1"/>
  <c r="K77" i="8"/>
  <c r="Q77" i="8" s="1"/>
  <c r="K78" i="8"/>
  <c r="Q78" i="8" s="1"/>
  <c r="K79" i="8"/>
  <c r="Q79" i="8" s="1"/>
  <c r="K80" i="8"/>
  <c r="Q80" i="8" s="1"/>
  <c r="K81" i="8"/>
  <c r="Q81" i="8" s="1"/>
  <c r="K82" i="8"/>
  <c r="Q82" i="8" s="1"/>
  <c r="K83" i="8"/>
  <c r="Q83" i="8" s="1"/>
  <c r="K84" i="8"/>
  <c r="Q84" i="8" s="1"/>
  <c r="K85" i="8"/>
  <c r="Q85" i="8" s="1"/>
  <c r="K86" i="8"/>
  <c r="Q86" i="8" s="1"/>
  <c r="K87" i="8"/>
  <c r="Q87" i="8" s="1"/>
  <c r="K88" i="8"/>
  <c r="Q88" i="8" s="1"/>
  <c r="K89" i="8"/>
  <c r="Q89" i="8" s="1"/>
  <c r="K90" i="8"/>
  <c r="Q90" i="8" s="1"/>
  <c r="K91" i="8"/>
  <c r="Q91" i="8" s="1"/>
  <c r="K92" i="8"/>
  <c r="Q92" i="8" s="1"/>
  <c r="K93" i="8"/>
  <c r="Q93" i="8" s="1"/>
  <c r="K94" i="8"/>
  <c r="Q94" i="8" s="1"/>
  <c r="K95" i="8"/>
  <c r="Q95" i="8" s="1"/>
  <c r="K96" i="8"/>
  <c r="Q96" i="8" s="1"/>
  <c r="K97" i="8"/>
  <c r="Q97" i="8" s="1"/>
  <c r="K98" i="8"/>
  <c r="Q98" i="8" s="1"/>
  <c r="K99" i="8"/>
  <c r="Q99" i="8" s="1"/>
  <c r="K100" i="8"/>
  <c r="Q100" i="8" s="1"/>
  <c r="K101" i="8"/>
  <c r="Q101" i="8" s="1"/>
  <c r="K102" i="8"/>
  <c r="Q102" i="8" s="1"/>
  <c r="K103" i="8"/>
  <c r="Q103" i="8" s="1"/>
  <c r="K104" i="8"/>
  <c r="Q104" i="8" s="1"/>
  <c r="K105" i="8"/>
  <c r="Q105" i="8" s="1"/>
  <c r="K106" i="8"/>
  <c r="Q106" i="8" s="1"/>
  <c r="K107" i="8"/>
  <c r="Q107" i="8" s="1"/>
  <c r="K108" i="8"/>
  <c r="Q108" i="8" s="1"/>
  <c r="K109" i="8"/>
  <c r="Q109" i="8" s="1"/>
  <c r="K110" i="8"/>
  <c r="Q110" i="8" s="1"/>
  <c r="K111" i="8"/>
  <c r="Q111" i="8" s="1"/>
  <c r="K112" i="8"/>
  <c r="Q112" i="8" s="1"/>
  <c r="K113" i="8"/>
  <c r="Q113" i="8" s="1"/>
  <c r="K114" i="8"/>
  <c r="Q114" i="8" s="1"/>
  <c r="K115" i="8"/>
  <c r="Q115" i="8" s="1"/>
  <c r="K116" i="8"/>
  <c r="Q116" i="8" s="1"/>
  <c r="K117" i="8"/>
  <c r="Q117" i="8" s="1"/>
  <c r="K118" i="8"/>
  <c r="Q118" i="8" s="1"/>
  <c r="K119" i="8"/>
  <c r="Q119" i="8" s="1"/>
  <c r="K120" i="8"/>
  <c r="Q120" i="8" s="1"/>
  <c r="K121" i="8"/>
  <c r="Q121" i="8" s="1"/>
  <c r="K122" i="8"/>
  <c r="Q122" i="8" s="1"/>
  <c r="K123" i="8"/>
  <c r="Q123" i="8" s="1"/>
  <c r="K124" i="8"/>
  <c r="Q124" i="8" s="1"/>
  <c r="K125" i="8"/>
  <c r="Q125" i="8" s="1"/>
  <c r="K126" i="8"/>
  <c r="Q126" i="8" s="1"/>
  <c r="K127" i="8"/>
  <c r="Q127" i="8" s="1"/>
  <c r="K128" i="8"/>
  <c r="Q128" i="8" s="1"/>
  <c r="K129" i="8"/>
  <c r="Q129" i="8" s="1"/>
  <c r="K130" i="8"/>
  <c r="Q130" i="8" s="1"/>
  <c r="K131" i="8"/>
  <c r="Q131" i="8" s="1"/>
  <c r="K132" i="8"/>
  <c r="Q132" i="8" s="1"/>
  <c r="K133" i="8"/>
  <c r="Q133" i="8" s="1"/>
  <c r="K134" i="8"/>
  <c r="Q134" i="8" s="1"/>
  <c r="K135" i="8"/>
  <c r="Q135" i="8" s="1"/>
  <c r="K136" i="8"/>
  <c r="Q136" i="8" s="1"/>
  <c r="K137" i="8"/>
  <c r="Q137" i="8" s="1"/>
  <c r="K138" i="8"/>
  <c r="Q138" i="8" s="1"/>
  <c r="K139" i="8"/>
  <c r="Q139" i="8" s="1"/>
  <c r="K140" i="8"/>
  <c r="Q140" i="8" s="1"/>
  <c r="K141" i="8"/>
  <c r="Q141" i="8" s="1"/>
  <c r="K142" i="8"/>
  <c r="Q142" i="8" s="1"/>
  <c r="K143" i="8"/>
  <c r="Q143" i="8" s="1"/>
  <c r="K144" i="8"/>
  <c r="Q144" i="8" s="1"/>
  <c r="K145" i="8"/>
  <c r="Q145" i="8" s="1"/>
  <c r="K146" i="8"/>
  <c r="Q146" i="8" s="1"/>
  <c r="K147" i="8"/>
  <c r="Q147" i="8" s="1"/>
  <c r="K148" i="8"/>
  <c r="Q148" i="8" s="1"/>
  <c r="K149" i="8"/>
  <c r="Q149" i="8" s="1"/>
  <c r="K150" i="8"/>
  <c r="Q150" i="8" s="1"/>
  <c r="K151" i="8"/>
  <c r="Q151" i="8" s="1"/>
  <c r="K152" i="8"/>
  <c r="Q152" i="8" s="1"/>
  <c r="K153" i="8"/>
  <c r="Q153" i="8" s="1"/>
  <c r="K154" i="8"/>
  <c r="Q154" i="8" s="1"/>
  <c r="K155" i="8"/>
  <c r="Q155" i="8" s="1"/>
  <c r="K156" i="8"/>
  <c r="Q156" i="8" s="1"/>
  <c r="K157" i="8"/>
  <c r="Q157" i="8" s="1"/>
  <c r="K158" i="8"/>
  <c r="Q158" i="8" s="1"/>
  <c r="K159" i="8"/>
  <c r="Q159" i="8" s="1"/>
  <c r="K160" i="8"/>
  <c r="Q160" i="8" s="1"/>
  <c r="K161" i="8"/>
  <c r="Q161" i="8" s="1"/>
  <c r="K162" i="8"/>
  <c r="Q162" i="8" s="1"/>
  <c r="K163" i="8"/>
  <c r="Q163" i="8" s="1"/>
  <c r="K164" i="8"/>
  <c r="Q164" i="8" s="1"/>
  <c r="K165" i="8"/>
  <c r="Q165" i="8" s="1"/>
  <c r="K166" i="8"/>
  <c r="Q166" i="8" s="1"/>
  <c r="K167" i="8"/>
  <c r="Q167" i="8" s="1"/>
  <c r="K168" i="8"/>
  <c r="Q168" i="8" s="1"/>
  <c r="K169" i="8"/>
  <c r="Q169" i="8" s="1"/>
  <c r="K170" i="8"/>
  <c r="Q170" i="8" s="1"/>
  <c r="K171" i="8"/>
  <c r="Q171" i="8" s="1"/>
  <c r="K172" i="8"/>
  <c r="Q172" i="8" s="1"/>
  <c r="K173" i="8"/>
  <c r="Q173" i="8" s="1"/>
  <c r="K174" i="8"/>
  <c r="Q174" i="8" s="1"/>
  <c r="K175" i="8"/>
  <c r="Q175" i="8" s="1"/>
  <c r="K176" i="8"/>
  <c r="Q176" i="8" s="1"/>
  <c r="K177" i="8"/>
  <c r="Q177" i="8" s="1"/>
  <c r="K178" i="8"/>
  <c r="Q178" i="8" s="1"/>
  <c r="K179" i="8"/>
  <c r="Q179" i="8" s="1"/>
  <c r="K180" i="8"/>
  <c r="Q180" i="8" s="1"/>
  <c r="K181" i="8"/>
  <c r="Q181" i="8" s="1"/>
  <c r="K182" i="8"/>
  <c r="Q182" i="8" s="1"/>
  <c r="K183" i="8"/>
  <c r="Q183" i="8" s="1"/>
  <c r="K184" i="8"/>
  <c r="Q184" i="8" s="1"/>
  <c r="K185" i="8"/>
  <c r="Q185" i="8" s="1"/>
  <c r="K186" i="8"/>
  <c r="Q186" i="8" s="1"/>
  <c r="K187" i="8"/>
  <c r="Q187" i="8" s="1"/>
  <c r="K188" i="8"/>
  <c r="Q188" i="8" s="1"/>
  <c r="K189" i="8"/>
  <c r="Q189" i="8" s="1"/>
  <c r="K190" i="8"/>
  <c r="Q190" i="8" s="1"/>
  <c r="K191" i="8"/>
  <c r="Q191" i="8" s="1"/>
  <c r="K192" i="8"/>
  <c r="Q192" i="8" s="1"/>
  <c r="K193" i="8"/>
  <c r="Q193" i="8" s="1"/>
  <c r="K194" i="8"/>
  <c r="Q194" i="8" s="1"/>
  <c r="K195" i="8"/>
  <c r="Q195" i="8" s="1"/>
  <c r="K196" i="8"/>
  <c r="Q196" i="8" s="1"/>
  <c r="K197" i="8"/>
  <c r="Q197" i="8" s="1"/>
  <c r="K198" i="8"/>
  <c r="Q198" i="8" s="1"/>
  <c r="K199" i="8"/>
  <c r="Q199" i="8" s="1"/>
  <c r="K200" i="8"/>
  <c r="Q200" i="8" s="1"/>
  <c r="K201" i="8"/>
  <c r="Q201" i="8" s="1"/>
  <c r="K202" i="8"/>
  <c r="Q202" i="8" s="1"/>
  <c r="K203" i="8"/>
  <c r="Q203" i="8" s="1"/>
  <c r="K204" i="8"/>
  <c r="Q204" i="8" s="1"/>
  <c r="K205" i="8"/>
  <c r="Q205" i="8" s="1"/>
  <c r="K206" i="8"/>
  <c r="Q206" i="8" s="1"/>
  <c r="K207" i="8"/>
  <c r="Q207" i="8" s="1"/>
  <c r="K208" i="8"/>
  <c r="Q208" i="8" s="1"/>
  <c r="K209" i="8"/>
  <c r="Q209" i="8" s="1"/>
  <c r="K210" i="8"/>
  <c r="Q210" i="8" s="1"/>
  <c r="K211" i="8"/>
  <c r="Q211" i="8" s="1"/>
  <c r="K212" i="8"/>
  <c r="Q212" i="8" s="1"/>
  <c r="K213" i="8"/>
  <c r="Q213" i="8" s="1"/>
  <c r="K214" i="8"/>
  <c r="Q214" i="8" s="1"/>
  <c r="K215" i="8"/>
  <c r="Q215" i="8" s="1"/>
  <c r="K216" i="8"/>
  <c r="Q216" i="8" s="1"/>
  <c r="K217" i="8"/>
  <c r="Q217" i="8" s="1"/>
  <c r="K218" i="8"/>
  <c r="Q218" i="8" s="1"/>
  <c r="K219" i="8"/>
  <c r="Q219" i="8" s="1"/>
  <c r="K220" i="8"/>
  <c r="Q220" i="8" s="1"/>
  <c r="K221" i="8"/>
  <c r="Q221" i="8" s="1"/>
  <c r="K222" i="8"/>
  <c r="Q222" i="8" s="1"/>
  <c r="K223" i="8"/>
  <c r="Q223" i="8" s="1"/>
  <c r="K224" i="8"/>
  <c r="Q224" i="8" s="1"/>
  <c r="K225" i="8"/>
  <c r="Q225" i="8" s="1"/>
  <c r="K226" i="8"/>
  <c r="Q226" i="8" s="1"/>
  <c r="K227" i="8"/>
  <c r="Q227" i="8" s="1"/>
  <c r="K228" i="8"/>
  <c r="Q228" i="8" s="1"/>
  <c r="K229" i="8"/>
  <c r="Q229" i="8" s="1"/>
  <c r="K230" i="8"/>
  <c r="Q230" i="8" s="1"/>
  <c r="K231" i="8"/>
  <c r="Q231" i="8" s="1"/>
  <c r="K232" i="8"/>
  <c r="Q232" i="8" s="1"/>
  <c r="K233" i="8"/>
  <c r="Q233" i="8" s="1"/>
  <c r="K234" i="8"/>
  <c r="Q234" i="8" s="1"/>
  <c r="K235" i="8"/>
  <c r="Q235" i="8" s="1"/>
  <c r="K236" i="8"/>
  <c r="Q236" i="8" s="1"/>
  <c r="K237" i="8"/>
  <c r="Q237" i="8" s="1"/>
  <c r="K238" i="8"/>
  <c r="Q238" i="8" s="1"/>
  <c r="K239" i="8"/>
  <c r="Q239" i="8" s="1"/>
  <c r="K240" i="8"/>
  <c r="Q240" i="8" s="1"/>
  <c r="K241" i="8"/>
  <c r="Q241" i="8" s="1"/>
  <c r="K242" i="8"/>
  <c r="Q242" i="8" s="1"/>
  <c r="K243" i="8"/>
  <c r="Q243" i="8" s="1"/>
  <c r="K244" i="8"/>
  <c r="Q244" i="8" s="1"/>
  <c r="K245" i="8"/>
  <c r="Q245" i="8" s="1"/>
  <c r="K246" i="8"/>
  <c r="Q246" i="8" s="1"/>
  <c r="K247" i="8"/>
  <c r="Q247" i="8" s="1"/>
  <c r="K248" i="8"/>
  <c r="Q248" i="8" s="1"/>
  <c r="K249" i="8"/>
  <c r="Q249" i="8" s="1"/>
  <c r="K250" i="8"/>
  <c r="Q250" i="8" s="1"/>
  <c r="K251" i="8"/>
  <c r="Q251" i="8" s="1"/>
  <c r="K252" i="8"/>
  <c r="Q252" i="8" s="1"/>
  <c r="K253" i="8"/>
  <c r="Q253" i="8" s="1"/>
  <c r="K254" i="8"/>
  <c r="Q254" i="8" s="1"/>
  <c r="K255" i="8"/>
  <c r="Q255" i="8" s="1"/>
  <c r="K256" i="8"/>
  <c r="Q256" i="8" s="1"/>
  <c r="K257" i="8"/>
  <c r="Q257" i="8" s="1"/>
  <c r="K258" i="8"/>
  <c r="Q258" i="8" s="1"/>
  <c r="K259" i="8"/>
  <c r="Q259" i="8" s="1"/>
  <c r="K260" i="8"/>
  <c r="Q260" i="8" s="1"/>
  <c r="K261" i="8"/>
  <c r="Q261" i="8" s="1"/>
  <c r="K262" i="8"/>
  <c r="Q262" i="8" s="1"/>
  <c r="K263" i="8"/>
  <c r="Q263" i="8" s="1"/>
  <c r="K264" i="8"/>
  <c r="Q264" i="8" s="1"/>
  <c r="K265" i="8"/>
  <c r="Q265" i="8" s="1"/>
  <c r="K266" i="8"/>
  <c r="Q266" i="8" s="1"/>
  <c r="K267" i="8"/>
  <c r="Q267" i="8" s="1"/>
  <c r="K268" i="8"/>
  <c r="Q268" i="8" s="1"/>
  <c r="K269" i="8"/>
  <c r="Q269" i="8" s="1"/>
  <c r="K270" i="8"/>
  <c r="Q270" i="8" s="1"/>
  <c r="K271" i="8"/>
  <c r="Q271" i="8" s="1"/>
  <c r="K272" i="8"/>
  <c r="Q272" i="8" s="1"/>
  <c r="K273" i="8"/>
  <c r="Q273" i="8" s="1"/>
  <c r="K274" i="8"/>
  <c r="Q274" i="8" s="1"/>
  <c r="K275" i="8"/>
  <c r="Q275" i="8" s="1"/>
  <c r="K276" i="8"/>
  <c r="Q276" i="8" s="1"/>
  <c r="K277" i="8"/>
  <c r="Q277" i="8" s="1"/>
  <c r="K278" i="8"/>
  <c r="Q278" i="8" s="1"/>
  <c r="K279" i="8"/>
  <c r="Q279" i="8" s="1"/>
  <c r="K280" i="8"/>
  <c r="Q280" i="8" s="1"/>
  <c r="K281" i="8"/>
  <c r="Q281" i="8" s="1"/>
  <c r="K282" i="8"/>
  <c r="Q282" i="8" s="1"/>
  <c r="K283" i="8"/>
  <c r="Q283" i="8" s="1"/>
  <c r="K284" i="8"/>
  <c r="Q284" i="8" s="1"/>
  <c r="K285" i="8"/>
  <c r="Q285" i="8" s="1"/>
  <c r="K286" i="8"/>
  <c r="Q286" i="8" s="1"/>
  <c r="K287" i="8"/>
  <c r="Q287" i="8" s="1"/>
  <c r="K288" i="8"/>
  <c r="Q288" i="8" s="1"/>
  <c r="K289" i="8"/>
  <c r="Q289" i="8" s="1"/>
  <c r="K290" i="8"/>
  <c r="Q290" i="8" s="1"/>
  <c r="K291" i="8"/>
  <c r="Q291" i="8" s="1"/>
  <c r="K292" i="8"/>
  <c r="Q292" i="8" s="1"/>
  <c r="K293" i="8"/>
  <c r="Q293" i="8" s="1"/>
  <c r="K294" i="8"/>
  <c r="Q294" i="8" s="1"/>
  <c r="K295" i="8"/>
  <c r="Q295" i="8" s="1"/>
  <c r="K296" i="8"/>
  <c r="Q296" i="8" s="1"/>
  <c r="K297" i="8"/>
  <c r="Q297" i="8" s="1"/>
  <c r="K298" i="8"/>
  <c r="Q298" i="8" s="1"/>
  <c r="K299" i="8"/>
  <c r="Q299" i="8" s="1"/>
  <c r="K300" i="8"/>
  <c r="Q300" i="8" s="1"/>
  <c r="K301" i="8"/>
  <c r="Q301" i="8" s="1"/>
  <c r="K302" i="8"/>
  <c r="Q302" i="8" s="1"/>
  <c r="K303" i="8"/>
  <c r="Q303" i="8" s="1"/>
  <c r="K304" i="8"/>
  <c r="Q304" i="8" s="1"/>
  <c r="K305" i="8"/>
  <c r="Q305" i="8" s="1"/>
  <c r="K306" i="8"/>
  <c r="Q306" i="8" s="1"/>
  <c r="K307" i="8"/>
  <c r="Q307" i="8" s="1"/>
  <c r="K308" i="8"/>
  <c r="Q308" i="8" s="1"/>
  <c r="K309" i="8"/>
  <c r="Q309" i="8" s="1"/>
  <c r="K310" i="8"/>
  <c r="Q310" i="8" s="1"/>
  <c r="K311" i="8"/>
  <c r="Q311" i="8" s="1"/>
  <c r="K312" i="8"/>
  <c r="Q312" i="8" s="1"/>
  <c r="K313" i="8"/>
  <c r="Q313" i="8" s="1"/>
  <c r="K314" i="8"/>
  <c r="Q314" i="8" s="1"/>
  <c r="K315" i="8"/>
  <c r="Q315" i="8" s="1"/>
  <c r="K316" i="8"/>
  <c r="Q316" i="8" s="1"/>
  <c r="K317" i="8"/>
  <c r="Q317" i="8" s="1"/>
  <c r="K318" i="8"/>
  <c r="Q318" i="8" s="1"/>
  <c r="K319" i="8"/>
  <c r="Q319" i="8" s="1"/>
  <c r="K320" i="8"/>
  <c r="Q320" i="8" s="1"/>
  <c r="K321" i="8"/>
  <c r="Q321" i="8" s="1"/>
  <c r="K322" i="8"/>
  <c r="Q322" i="8" s="1"/>
  <c r="K323" i="8"/>
  <c r="Q323" i="8" s="1"/>
  <c r="K324" i="8"/>
  <c r="Q324" i="8" s="1"/>
  <c r="K325" i="8"/>
  <c r="Q325" i="8" s="1"/>
  <c r="K326" i="8"/>
  <c r="Q326" i="8" s="1"/>
  <c r="K327" i="8"/>
  <c r="Q327" i="8" s="1"/>
  <c r="K328" i="8"/>
  <c r="Q328" i="8" s="1"/>
  <c r="K329" i="8"/>
  <c r="Q329" i="8" s="1"/>
  <c r="K330" i="8"/>
  <c r="Q330" i="8" s="1"/>
  <c r="K331" i="8"/>
  <c r="Q331" i="8" s="1"/>
  <c r="K332" i="8"/>
  <c r="Q332" i="8" s="1"/>
  <c r="K333" i="8"/>
  <c r="Q333" i="8" s="1"/>
  <c r="K334" i="8"/>
  <c r="Q334" i="8" s="1"/>
  <c r="K335" i="8"/>
  <c r="Q335" i="8" s="1"/>
  <c r="K336" i="8"/>
  <c r="Q336" i="8" s="1"/>
  <c r="K337" i="8"/>
  <c r="Q337" i="8" s="1"/>
  <c r="K338" i="8"/>
  <c r="Q338" i="8" s="1"/>
  <c r="K339" i="8"/>
  <c r="Q339" i="8" s="1"/>
  <c r="K340" i="8"/>
  <c r="Q340" i="8" s="1"/>
  <c r="K341" i="8"/>
  <c r="Q341" i="8" s="1"/>
  <c r="K342" i="8"/>
  <c r="Q342" i="8" s="1"/>
  <c r="K343" i="8"/>
  <c r="Q343" i="8" s="1"/>
  <c r="K344" i="8"/>
  <c r="Q344" i="8" s="1"/>
  <c r="K345" i="8"/>
  <c r="Q345" i="8" s="1"/>
  <c r="K346" i="8"/>
  <c r="Q346" i="8" s="1"/>
  <c r="K347" i="8"/>
  <c r="Q347" i="8" s="1"/>
  <c r="K348" i="8"/>
  <c r="Q348" i="8" s="1"/>
  <c r="K349" i="8"/>
  <c r="Q349" i="8" s="1"/>
  <c r="K350" i="8"/>
  <c r="Q350" i="8" s="1"/>
  <c r="K351" i="8"/>
  <c r="Q351" i="8" s="1"/>
  <c r="K352" i="8"/>
  <c r="Q352" i="8" s="1"/>
  <c r="K353" i="8"/>
  <c r="Q353" i="8" s="1"/>
  <c r="K354" i="8"/>
  <c r="Q354" i="8" s="1"/>
  <c r="K355" i="8"/>
  <c r="Q355" i="8" s="1"/>
  <c r="K356" i="8"/>
  <c r="Q356" i="8" s="1"/>
  <c r="K357" i="8"/>
  <c r="Q357" i="8" s="1"/>
  <c r="K358" i="8"/>
  <c r="Q358" i="8" s="1"/>
  <c r="K359" i="8"/>
  <c r="Q359" i="8" s="1"/>
  <c r="K360" i="8"/>
  <c r="Q360" i="8" s="1"/>
  <c r="K361" i="8"/>
  <c r="Q361" i="8" s="1"/>
  <c r="K362" i="8"/>
  <c r="Q362" i="8" s="1"/>
  <c r="K363" i="8"/>
  <c r="Q363" i="8" s="1"/>
  <c r="K364" i="8"/>
  <c r="Q364" i="8" s="1"/>
  <c r="K365" i="8"/>
  <c r="Q365" i="8" s="1"/>
  <c r="K366" i="8"/>
  <c r="Q366" i="8" s="1"/>
  <c r="K367" i="8"/>
  <c r="Q367" i="8" s="1"/>
  <c r="K368" i="8"/>
  <c r="Q368" i="8" s="1"/>
  <c r="K369" i="8"/>
  <c r="Q369" i="8" s="1"/>
  <c r="K370" i="8"/>
  <c r="Q370" i="8" s="1"/>
  <c r="K371" i="8"/>
  <c r="Q371" i="8" s="1"/>
  <c r="K372" i="8"/>
  <c r="Q372" i="8" s="1"/>
  <c r="K373" i="8"/>
  <c r="Q373" i="8" s="1"/>
  <c r="K374" i="8"/>
  <c r="Q374" i="8" s="1"/>
  <c r="K375" i="8"/>
  <c r="Q375" i="8" s="1"/>
  <c r="K376" i="8"/>
  <c r="Q376" i="8" s="1"/>
  <c r="K377" i="8"/>
  <c r="Q377" i="8" s="1"/>
  <c r="K378" i="8"/>
  <c r="Q378" i="8" s="1"/>
  <c r="K379" i="8"/>
  <c r="Q379" i="8" s="1"/>
  <c r="K380" i="8"/>
  <c r="Q380" i="8" s="1"/>
  <c r="K381" i="8"/>
  <c r="Q381" i="8" s="1"/>
  <c r="K382" i="8"/>
  <c r="Q382" i="8" s="1"/>
  <c r="K383" i="8"/>
  <c r="Q383" i="8" s="1"/>
  <c r="K384" i="8"/>
  <c r="Q384" i="8" s="1"/>
  <c r="K385" i="8"/>
  <c r="Q385" i="8" s="1"/>
  <c r="K386" i="8"/>
  <c r="Q386" i="8" s="1"/>
  <c r="K387" i="8"/>
  <c r="Q387" i="8" s="1"/>
  <c r="K388" i="8"/>
  <c r="Q388" i="8" s="1"/>
  <c r="K389" i="8"/>
  <c r="Q389" i="8" s="1"/>
  <c r="K390" i="8"/>
  <c r="Q390" i="8" s="1"/>
  <c r="K391" i="8"/>
  <c r="Q391" i="8" s="1"/>
  <c r="K392" i="8"/>
  <c r="Q392" i="8" s="1"/>
  <c r="K393" i="8"/>
  <c r="Q393" i="8" s="1"/>
  <c r="K394" i="8"/>
  <c r="Q394" i="8" s="1"/>
  <c r="K395" i="8"/>
  <c r="Q395" i="8" s="1"/>
  <c r="K396" i="8"/>
  <c r="Q396" i="8" s="1"/>
  <c r="K397" i="8"/>
  <c r="Q397" i="8" s="1"/>
  <c r="K398" i="8"/>
  <c r="Q398" i="8" s="1"/>
  <c r="K399" i="8"/>
  <c r="Q399" i="8" s="1"/>
  <c r="K400" i="8"/>
  <c r="Q400" i="8" s="1"/>
  <c r="K401" i="8"/>
  <c r="Q401" i="8" s="1"/>
  <c r="K402" i="8"/>
  <c r="Q402" i="8" s="1"/>
  <c r="K403" i="8"/>
  <c r="Q403" i="8" s="1"/>
  <c r="K404" i="8"/>
  <c r="Q404" i="8" s="1"/>
  <c r="K405" i="8"/>
  <c r="Q405" i="8" s="1"/>
  <c r="K406" i="8"/>
  <c r="Q406" i="8" s="1"/>
  <c r="K407" i="8"/>
  <c r="Q407" i="8" s="1"/>
  <c r="K408" i="8"/>
  <c r="Q408" i="8" s="1"/>
  <c r="K409" i="8"/>
  <c r="Q409" i="8" s="1"/>
  <c r="K410" i="8"/>
  <c r="Q410" i="8" s="1"/>
  <c r="K411" i="8"/>
  <c r="Q411" i="8" s="1"/>
  <c r="K412" i="8"/>
  <c r="Q412" i="8" s="1"/>
  <c r="K413" i="8"/>
  <c r="Q413" i="8" s="1"/>
  <c r="K414" i="8"/>
  <c r="Q414" i="8" s="1"/>
  <c r="K415" i="8"/>
  <c r="Q415" i="8" s="1"/>
  <c r="K416" i="8"/>
  <c r="Q416" i="8" s="1"/>
  <c r="K417" i="8"/>
  <c r="Q417" i="8" s="1"/>
  <c r="K418" i="8"/>
  <c r="Q418" i="8" s="1"/>
  <c r="K419" i="8"/>
  <c r="Q419" i="8" s="1"/>
  <c r="K420" i="8"/>
  <c r="Q420" i="8" s="1"/>
  <c r="K421" i="8"/>
  <c r="Q421" i="8" s="1"/>
  <c r="K422" i="8"/>
  <c r="Q422" i="8" s="1"/>
  <c r="K423" i="8"/>
  <c r="Q423" i="8" s="1"/>
  <c r="K424" i="8"/>
  <c r="Q424" i="8" s="1"/>
  <c r="K425" i="8"/>
  <c r="Q425" i="8" s="1"/>
  <c r="K426" i="8"/>
  <c r="Q426" i="8" s="1"/>
  <c r="K427" i="8"/>
  <c r="Q427" i="8" s="1"/>
  <c r="K428" i="8"/>
  <c r="Q428" i="8" s="1"/>
  <c r="K429" i="8"/>
  <c r="Q429" i="8" s="1"/>
  <c r="K430" i="8"/>
  <c r="Q430" i="8" s="1"/>
  <c r="K431" i="8"/>
  <c r="Q431" i="8" s="1"/>
  <c r="K432" i="8"/>
  <c r="Q432" i="8" s="1"/>
  <c r="K433" i="8"/>
  <c r="Q433" i="8" s="1"/>
  <c r="K434" i="8"/>
  <c r="Q434" i="8" s="1"/>
  <c r="K435" i="8"/>
  <c r="Q435" i="8" s="1"/>
  <c r="K436" i="8"/>
  <c r="Q436" i="8" s="1"/>
  <c r="K437" i="8"/>
  <c r="Q437" i="8" s="1"/>
  <c r="K438" i="8"/>
  <c r="Q438" i="8" s="1"/>
  <c r="K439" i="8"/>
  <c r="Q439" i="8" s="1"/>
  <c r="K440" i="8"/>
  <c r="Q440" i="8" s="1"/>
  <c r="K441" i="8"/>
  <c r="Q441" i="8" s="1"/>
  <c r="K442" i="8"/>
  <c r="Q442" i="8" s="1"/>
  <c r="K443" i="8"/>
  <c r="Q443" i="8" s="1"/>
  <c r="K444" i="8"/>
  <c r="Q444" i="8" s="1"/>
  <c r="K445" i="8"/>
  <c r="Q445" i="8" s="1"/>
  <c r="K446" i="8"/>
  <c r="Q446" i="8" s="1"/>
  <c r="K447" i="8"/>
  <c r="Q447" i="8" s="1"/>
  <c r="K448" i="8"/>
  <c r="Q448" i="8" s="1"/>
  <c r="K449" i="8"/>
  <c r="Q449" i="8" s="1"/>
  <c r="K450" i="8"/>
  <c r="Q450" i="8" s="1"/>
  <c r="K451" i="8"/>
  <c r="Q451" i="8" s="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O15" i="12"/>
  <c r="M15" i="12"/>
  <c r="L15" i="12"/>
  <c r="J15" i="12"/>
  <c r="I15" i="12"/>
  <c r="H15" i="12"/>
  <c r="G15" i="12"/>
  <c r="R15" i="12" l="1"/>
  <c r="S15" i="12"/>
  <c r="P439" i="8"/>
  <c r="P411" i="8"/>
  <c r="P403" i="8"/>
  <c r="P371" i="8"/>
  <c r="P343" i="8"/>
  <c r="P335" i="8"/>
  <c r="P319" i="8"/>
  <c r="P315" i="8"/>
  <c r="P299" i="8"/>
  <c r="P295" i="8"/>
  <c r="P279" i="8"/>
  <c r="P267" i="8"/>
  <c r="P263" i="8"/>
  <c r="P251" i="8"/>
  <c r="P247" i="8"/>
  <c r="P231" i="8"/>
  <c r="P219" i="8"/>
  <c r="P215" i="8"/>
  <c r="P199" i="8"/>
  <c r="P183" i="8"/>
  <c r="P167" i="8"/>
  <c r="P151" i="8"/>
  <c r="P451" i="8"/>
  <c r="P443" i="8"/>
  <c r="P415" i="8"/>
  <c r="P391" i="8"/>
  <c r="P383" i="8"/>
  <c r="P355" i="8"/>
  <c r="P311" i="8"/>
  <c r="P440" i="8"/>
  <c r="P436" i="8"/>
  <c r="P424" i="8"/>
  <c r="P420" i="8"/>
  <c r="P408" i="8"/>
  <c r="P404" i="8"/>
  <c r="P392" i="8"/>
  <c r="P388" i="8"/>
  <c r="P376" i="8"/>
  <c r="P372" i="8"/>
  <c r="P360" i="8"/>
  <c r="P356" i="8"/>
  <c r="P344" i="8"/>
  <c r="P340" i="8"/>
  <c r="P328" i="8"/>
  <c r="P324" i="8"/>
  <c r="P312" i="8"/>
  <c r="P308" i="8"/>
  <c r="P115" i="8"/>
  <c r="P75" i="8"/>
  <c r="P434" i="8"/>
  <c r="P394" i="8"/>
  <c r="P366" i="8"/>
  <c r="P354" i="8"/>
  <c r="P318" i="8"/>
  <c r="P286" i="8"/>
  <c r="P274" i="8"/>
  <c r="P234" i="8"/>
  <c r="P202" i="8"/>
  <c r="P170" i="8"/>
  <c r="P142" i="8"/>
  <c r="P134" i="8"/>
  <c r="P94" i="8"/>
  <c r="P82" i="8"/>
  <c r="P54" i="8"/>
  <c r="P119" i="8"/>
  <c r="P111" i="8"/>
  <c r="P95" i="8"/>
  <c r="P87" i="8"/>
  <c r="P63" i="8"/>
  <c r="P55" i="8"/>
  <c r="P438" i="8"/>
  <c r="P430" i="8"/>
  <c r="P406" i="8"/>
  <c r="P382" i="8"/>
  <c r="P378" i="8"/>
  <c r="P358" i="8"/>
  <c r="P350" i="8"/>
  <c r="P326" i="8"/>
  <c r="P322" i="8"/>
  <c r="P302" i="8"/>
  <c r="P298" i="8"/>
  <c r="P278" i="8"/>
  <c r="P270" i="8"/>
  <c r="P246" i="8"/>
  <c r="P214" i="8"/>
  <c r="P190" i="8"/>
  <c r="P182" i="8"/>
  <c r="P158" i="8"/>
  <c r="P154" i="8"/>
  <c r="P122" i="8"/>
  <c r="P102" i="8"/>
  <c r="P86" i="8"/>
  <c r="P78" i="8"/>
  <c r="P445" i="8"/>
  <c r="P429" i="8"/>
  <c r="P413" i="8"/>
  <c r="P397" i="8"/>
  <c r="P381" i="8"/>
  <c r="P365" i="8"/>
  <c r="P349" i="8"/>
  <c r="P333" i="8"/>
  <c r="P317" i="8"/>
  <c r="P301" i="8"/>
  <c r="P285" i="8"/>
  <c r="P269" i="8"/>
  <c r="P253" i="8"/>
  <c r="P237" i="8"/>
  <c r="P221" i="8"/>
  <c r="P205" i="8"/>
  <c r="P189" i="8"/>
  <c r="P173" i="8"/>
  <c r="P157" i="8"/>
  <c r="P141" i="8"/>
  <c r="P125" i="8"/>
  <c r="P109" i="8"/>
  <c r="P93" i="8"/>
  <c r="P77" i="8"/>
  <c r="P61" i="8"/>
  <c r="P296" i="8"/>
  <c r="P292" i="8"/>
  <c r="P280" i="8"/>
  <c r="P276" i="8"/>
  <c r="P264" i="8"/>
  <c r="P260" i="8"/>
  <c r="P248" i="8"/>
  <c r="P244" i="8"/>
  <c r="P232" i="8"/>
  <c r="P228" i="8"/>
  <c r="P216" i="8"/>
  <c r="P212" i="8"/>
  <c r="P200" i="8"/>
  <c r="P196" i="8"/>
  <c r="P184" i="8"/>
  <c r="P180" i="8"/>
  <c r="P168" i="8"/>
  <c r="P164" i="8"/>
  <c r="P152" i="8"/>
  <c r="P148" i="8"/>
  <c r="P136" i="8"/>
  <c r="P132" i="8"/>
  <c r="P120" i="8"/>
  <c r="P116" i="8"/>
  <c r="P104" i="8"/>
  <c r="P100" i="8"/>
  <c r="P88" i="8"/>
  <c r="P84" i="8"/>
  <c r="P72" i="8"/>
  <c r="P68" i="8"/>
  <c r="P56" i="8"/>
  <c r="P52" i="8"/>
  <c r="R446" i="9"/>
  <c r="S446" i="9"/>
  <c r="R442" i="9"/>
  <c r="S442" i="9"/>
  <c r="R438" i="9"/>
  <c r="S438" i="9"/>
  <c r="R434" i="9"/>
  <c r="S434" i="9"/>
  <c r="R430" i="9"/>
  <c r="S430" i="9"/>
  <c r="R426" i="9"/>
  <c r="S426" i="9"/>
  <c r="R422" i="9"/>
  <c r="S422" i="9"/>
  <c r="R418" i="9"/>
  <c r="S418" i="9"/>
  <c r="R414" i="9"/>
  <c r="S414" i="9"/>
  <c r="R410" i="9"/>
  <c r="S410" i="9"/>
  <c r="R406" i="9"/>
  <c r="S406" i="9"/>
  <c r="R402" i="9"/>
  <c r="S402" i="9"/>
  <c r="R398" i="9"/>
  <c r="S398" i="9"/>
  <c r="R394" i="9"/>
  <c r="S394" i="9"/>
  <c r="R390" i="9"/>
  <c r="S390" i="9"/>
  <c r="R386" i="9"/>
  <c r="S386" i="9"/>
  <c r="R382" i="9"/>
  <c r="S382" i="9"/>
  <c r="R378" i="9"/>
  <c r="S378" i="9"/>
  <c r="R374" i="9"/>
  <c r="S374" i="9"/>
  <c r="R370" i="9"/>
  <c r="S370" i="9"/>
  <c r="R366" i="9"/>
  <c r="S366" i="9"/>
  <c r="R362" i="9"/>
  <c r="S362" i="9"/>
  <c r="R358" i="9"/>
  <c r="S358" i="9"/>
  <c r="R354" i="9"/>
  <c r="S354" i="9"/>
  <c r="R350" i="9"/>
  <c r="S350" i="9"/>
  <c r="S346" i="9"/>
  <c r="R346" i="9"/>
  <c r="R342" i="9"/>
  <c r="S342" i="9"/>
  <c r="R338" i="9"/>
  <c r="S338" i="9"/>
  <c r="R334" i="9"/>
  <c r="S334" i="9"/>
  <c r="R330" i="9"/>
  <c r="S330" i="9"/>
  <c r="R326" i="9"/>
  <c r="S326" i="9"/>
  <c r="R322" i="9"/>
  <c r="S322" i="9"/>
  <c r="R318" i="9"/>
  <c r="S318" i="9"/>
  <c r="S314" i="9"/>
  <c r="R314" i="9"/>
  <c r="R310" i="9"/>
  <c r="S310" i="9"/>
  <c r="R306" i="9"/>
  <c r="S306" i="9"/>
  <c r="R302" i="9"/>
  <c r="S302" i="9"/>
  <c r="R298" i="9"/>
  <c r="S298" i="9"/>
  <c r="R294" i="9"/>
  <c r="S294" i="9"/>
  <c r="R290" i="9"/>
  <c r="S290" i="9"/>
  <c r="R286" i="9"/>
  <c r="S286" i="9"/>
  <c r="S282" i="9"/>
  <c r="R282" i="9"/>
  <c r="R278" i="9"/>
  <c r="S278" i="9"/>
  <c r="R274" i="9"/>
  <c r="S274" i="9"/>
  <c r="R270" i="9"/>
  <c r="S270" i="9"/>
  <c r="R266" i="9"/>
  <c r="S266" i="9"/>
  <c r="R262" i="9"/>
  <c r="S262" i="9"/>
  <c r="R258" i="9"/>
  <c r="S258" i="9"/>
  <c r="R254" i="9"/>
  <c r="S254" i="9"/>
  <c r="R250" i="9"/>
  <c r="S250" i="9"/>
  <c r="R246" i="9"/>
  <c r="S246" i="9"/>
  <c r="R242" i="9"/>
  <c r="S242" i="9"/>
  <c r="R238" i="9"/>
  <c r="S238" i="9"/>
  <c r="R234" i="9"/>
  <c r="S234" i="9"/>
  <c r="R230" i="9"/>
  <c r="S230" i="9"/>
  <c r="R226" i="9"/>
  <c r="S226" i="9"/>
  <c r="S222" i="9"/>
  <c r="R222" i="9"/>
  <c r="R218" i="9"/>
  <c r="S218" i="9"/>
  <c r="R214" i="9"/>
  <c r="S214" i="9"/>
  <c r="R210" i="9"/>
  <c r="S210" i="9"/>
  <c r="R206" i="9"/>
  <c r="S206" i="9"/>
  <c r="R202" i="9"/>
  <c r="S202" i="9"/>
  <c r="R198" i="9"/>
  <c r="S198" i="9"/>
  <c r="R194" i="9"/>
  <c r="S194" i="9"/>
  <c r="R190" i="9"/>
  <c r="S190" i="9"/>
  <c r="R186" i="9"/>
  <c r="S186" i="9"/>
  <c r="R182" i="9"/>
  <c r="S182" i="9"/>
  <c r="R178" i="9"/>
  <c r="S178" i="9"/>
  <c r="R174" i="9"/>
  <c r="S174" i="9"/>
  <c r="R170" i="9"/>
  <c r="S170" i="9"/>
  <c r="R166" i="9"/>
  <c r="S166" i="9"/>
  <c r="R162" i="9"/>
  <c r="S162" i="9"/>
  <c r="S158" i="9"/>
  <c r="R158" i="9"/>
  <c r="R154" i="9"/>
  <c r="S154" i="9"/>
  <c r="R150" i="9"/>
  <c r="S150" i="9"/>
  <c r="R146" i="9"/>
  <c r="S146" i="9"/>
  <c r="S142" i="9"/>
  <c r="R142" i="9"/>
  <c r="R138" i="9"/>
  <c r="S138" i="9"/>
  <c r="R134" i="9"/>
  <c r="S134" i="9"/>
  <c r="R130" i="9"/>
  <c r="S130" i="9"/>
  <c r="S126" i="9"/>
  <c r="R126" i="9"/>
  <c r="R122" i="9"/>
  <c r="S122" i="9"/>
  <c r="R118" i="9"/>
  <c r="S118" i="9"/>
  <c r="R114" i="9"/>
  <c r="S114" i="9"/>
  <c r="S110" i="9"/>
  <c r="R110" i="9"/>
  <c r="R106" i="9"/>
  <c r="S106" i="9"/>
  <c r="R102" i="9"/>
  <c r="S102" i="9"/>
  <c r="R98" i="9"/>
  <c r="S98" i="9"/>
  <c r="S94" i="9"/>
  <c r="R94" i="9"/>
  <c r="R90" i="9"/>
  <c r="S90" i="9"/>
  <c r="R86" i="9"/>
  <c r="S86" i="9"/>
  <c r="R82" i="9"/>
  <c r="S82" i="9"/>
  <c r="S78" i="9"/>
  <c r="R78" i="9"/>
  <c r="R74" i="9"/>
  <c r="S74" i="9"/>
  <c r="S70" i="9"/>
  <c r="R70" i="9"/>
  <c r="R66" i="9"/>
  <c r="S66" i="9"/>
  <c r="S62" i="9"/>
  <c r="R62" i="9"/>
  <c r="R58" i="9"/>
  <c r="S58" i="9"/>
  <c r="S54" i="9"/>
  <c r="R54" i="9"/>
  <c r="R451" i="9"/>
  <c r="S451" i="9"/>
  <c r="R443" i="9"/>
  <c r="S443" i="9"/>
  <c r="R435" i="9"/>
  <c r="S435" i="9"/>
  <c r="R427" i="9"/>
  <c r="S427" i="9"/>
  <c r="R419" i="9"/>
  <c r="S419" i="9"/>
  <c r="R411" i="9"/>
  <c r="S411" i="9"/>
  <c r="R403" i="9"/>
  <c r="S403" i="9"/>
  <c r="R395" i="9"/>
  <c r="S395" i="9"/>
  <c r="R387" i="9"/>
  <c r="S387" i="9"/>
  <c r="R379" i="9"/>
  <c r="S379" i="9"/>
  <c r="R371" i="9"/>
  <c r="S371" i="9"/>
  <c r="R363" i="9"/>
  <c r="S363" i="9"/>
  <c r="S355" i="9"/>
  <c r="R355" i="9"/>
  <c r="R347" i="9"/>
  <c r="S347" i="9"/>
  <c r="S339" i="9"/>
  <c r="R339" i="9"/>
  <c r="R331" i="9"/>
  <c r="S331" i="9"/>
  <c r="S323" i="9"/>
  <c r="R323" i="9"/>
  <c r="R315" i="9"/>
  <c r="S315" i="9"/>
  <c r="S307" i="9"/>
  <c r="R307" i="9"/>
  <c r="R295" i="9"/>
  <c r="S295" i="9"/>
  <c r="R287" i="9"/>
  <c r="S287" i="9"/>
  <c r="R279" i="9"/>
  <c r="S279" i="9"/>
  <c r="S271" i="9"/>
  <c r="R271" i="9"/>
  <c r="R263" i="9"/>
  <c r="S263" i="9"/>
  <c r="R255" i="9"/>
  <c r="S255" i="9"/>
  <c r="R247" i="9"/>
  <c r="S247" i="9"/>
  <c r="R239" i="9"/>
  <c r="S239" i="9"/>
  <c r="R231" i="9"/>
  <c r="S231" i="9"/>
  <c r="R223" i="9"/>
  <c r="S223" i="9"/>
  <c r="R215" i="9"/>
  <c r="S215" i="9"/>
  <c r="R207" i="9"/>
  <c r="S207" i="9"/>
  <c r="R199" i="9"/>
  <c r="S199" i="9"/>
  <c r="R191" i="9"/>
  <c r="S191" i="9"/>
  <c r="R183" i="9"/>
  <c r="S183" i="9"/>
  <c r="R175" i="9"/>
  <c r="S175" i="9"/>
  <c r="R167" i="9"/>
  <c r="S167" i="9"/>
  <c r="R159" i="9"/>
  <c r="S159" i="9"/>
  <c r="R151" i="9"/>
  <c r="S151" i="9"/>
  <c r="R143" i="9"/>
  <c r="S143" i="9"/>
  <c r="R135" i="9"/>
  <c r="S135" i="9"/>
  <c r="R127" i="9"/>
  <c r="S127" i="9"/>
  <c r="R119" i="9"/>
  <c r="S119" i="9"/>
  <c r="R111" i="9"/>
  <c r="S111" i="9"/>
  <c r="R103" i="9"/>
  <c r="S103" i="9"/>
  <c r="R95" i="9"/>
  <c r="S95" i="9"/>
  <c r="R87" i="9"/>
  <c r="S87" i="9"/>
  <c r="R79" i="9"/>
  <c r="S79" i="9"/>
  <c r="R71" i="9"/>
  <c r="S71" i="9"/>
  <c r="R63" i="9"/>
  <c r="S63" i="9"/>
  <c r="R59" i="9"/>
  <c r="S59" i="9"/>
  <c r="R450" i="9"/>
  <c r="S450" i="9"/>
  <c r="R449" i="9"/>
  <c r="S449" i="9"/>
  <c r="R445" i="9"/>
  <c r="S445" i="9"/>
  <c r="R441" i="9"/>
  <c r="S441" i="9"/>
  <c r="S437" i="9"/>
  <c r="R437" i="9"/>
  <c r="R433" i="9"/>
  <c r="S433" i="9"/>
  <c r="S429" i="9"/>
  <c r="R429" i="9"/>
  <c r="R425" i="9"/>
  <c r="S425" i="9"/>
  <c r="S421" i="9"/>
  <c r="R421" i="9"/>
  <c r="R417" i="9"/>
  <c r="S417" i="9"/>
  <c r="S413" i="9"/>
  <c r="R413" i="9"/>
  <c r="R409" i="9"/>
  <c r="S409" i="9"/>
  <c r="S405" i="9"/>
  <c r="R405" i="9"/>
  <c r="R401" i="9"/>
  <c r="S401" i="9"/>
  <c r="S397" i="9"/>
  <c r="R397" i="9"/>
  <c r="R393" i="9"/>
  <c r="S393" i="9"/>
  <c r="S389" i="9"/>
  <c r="R389" i="9"/>
  <c r="R385" i="9"/>
  <c r="S385" i="9"/>
  <c r="S381" i="9"/>
  <c r="R381" i="9"/>
  <c r="R377" i="9"/>
  <c r="S377" i="9"/>
  <c r="S373" i="9"/>
  <c r="R373" i="9"/>
  <c r="R369" i="9"/>
  <c r="S369" i="9"/>
  <c r="R365" i="9"/>
  <c r="S365" i="9"/>
  <c r="R361" i="9"/>
  <c r="S361" i="9"/>
  <c r="S357" i="9"/>
  <c r="R357" i="9"/>
  <c r="R353" i="9"/>
  <c r="S353" i="9"/>
  <c r="R349" i="9"/>
  <c r="S349" i="9"/>
  <c r="R345" i="9"/>
  <c r="S345" i="9"/>
  <c r="R341" i="9"/>
  <c r="S341" i="9"/>
  <c r="R337" i="9"/>
  <c r="S337" i="9"/>
  <c r="R333" i="9"/>
  <c r="S333" i="9"/>
  <c r="R329" i="9"/>
  <c r="S329" i="9"/>
  <c r="S325" i="9"/>
  <c r="R325" i="9"/>
  <c r="R321" i="9"/>
  <c r="S321" i="9"/>
  <c r="R317" i="9"/>
  <c r="S317" i="9"/>
  <c r="R313" i="9"/>
  <c r="S313" i="9"/>
  <c r="R309" i="9"/>
  <c r="S309" i="9"/>
  <c r="R305" i="9"/>
  <c r="S305" i="9"/>
  <c r="R301" i="9"/>
  <c r="S301" i="9"/>
  <c r="S297" i="9"/>
  <c r="R297" i="9"/>
  <c r="S293" i="9"/>
  <c r="R293" i="9"/>
  <c r="R289" i="9"/>
  <c r="S289" i="9"/>
  <c r="R285" i="9"/>
  <c r="S285" i="9"/>
  <c r="R281" i="9"/>
  <c r="S281" i="9"/>
  <c r="R277" i="9"/>
  <c r="S277" i="9"/>
  <c r="R273" i="9"/>
  <c r="S273" i="9"/>
  <c r="R269" i="9"/>
  <c r="S269" i="9"/>
  <c r="R265" i="9"/>
  <c r="S265" i="9"/>
  <c r="S261" i="9"/>
  <c r="R261" i="9"/>
  <c r="R257" i="9"/>
  <c r="S257" i="9"/>
  <c r="R253" i="9"/>
  <c r="S253" i="9"/>
  <c r="S249" i="9"/>
  <c r="R249" i="9"/>
  <c r="R245" i="9"/>
  <c r="S245" i="9"/>
  <c r="R241" i="9"/>
  <c r="S241" i="9"/>
  <c r="R237" i="9"/>
  <c r="S237" i="9"/>
  <c r="S233" i="9"/>
  <c r="R233" i="9"/>
  <c r="R229" i="9"/>
  <c r="S229" i="9"/>
  <c r="R225" i="9"/>
  <c r="S225" i="9"/>
  <c r="R221" i="9"/>
  <c r="S221" i="9"/>
  <c r="R217" i="9"/>
  <c r="S217" i="9"/>
  <c r="R213" i="9"/>
  <c r="S213" i="9"/>
  <c r="R209" i="9"/>
  <c r="S209" i="9"/>
  <c r="R205" i="9"/>
  <c r="S205" i="9"/>
  <c r="R201" i="9"/>
  <c r="S201" i="9"/>
  <c r="R197" i="9"/>
  <c r="S197" i="9"/>
  <c r="R193" i="9"/>
  <c r="S193" i="9"/>
  <c r="R189" i="9"/>
  <c r="S189" i="9"/>
  <c r="S185" i="9"/>
  <c r="R185" i="9"/>
  <c r="R181" i="9"/>
  <c r="S181" i="9"/>
  <c r="R177" i="9"/>
  <c r="S177" i="9"/>
  <c r="R173" i="9"/>
  <c r="S173" i="9"/>
  <c r="R169" i="9"/>
  <c r="S169" i="9"/>
  <c r="R165" i="9"/>
  <c r="S165" i="9"/>
  <c r="R161" i="9"/>
  <c r="S161" i="9"/>
  <c r="R157" i="9"/>
  <c r="S157" i="9"/>
  <c r="S153" i="9"/>
  <c r="R153" i="9"/>
  <c r="R149" i="9"/>
  <c r="S149" i="9"/>
  <c r="R145" i="9"/>
  <c r="S145" i="9"/>
  <c r="R141" i="9"/>
  <c r="S141" i="9"/>
  <c r="S137" i="9"/>
  <c r="R137" i="9"/>
  <c r="R133" i="9"/>
  <c r="S133" i="9"/>
  <c r="R129" i="9"/>
  <c r="S129" i="9"/>
  <c r="R125" i="9"/>
  <c r="S125" i="9"/>
  <c r="S121" i="9"/>
  <c r="R121" i="9"/>
  <c r="R117" i="9"/>
  <c r="S117" i="9"/>
  <c r="R113" i="9"/>
  <c r="S113" i="9"/>
  <c r="R109" i="9"/>
  <c r="S109" i="9"/>
  <c r="S105" i="9"/>
  <c r="R105" i="9"/>
  <c r="R101" i="9"/>
  <c r="S101" i="9"/>
  <c r="R97" i="9"/>
  <c r="S97" i="9"/>
  <c r="R93" i="9"/>
  <c r="S93" i="9"/>
  <c r="S89" i="9"/>
  <c r="R89" i="9"/>
  <c r="R85" i="9"/>
  <c r="S85" i="9"/>
  <c r="R81" i="9"/>
  <c r="S81" i="9"/>
  <c r="R77" i="9"/>
  <c r="S77" i="9"/>
  <c r="S73" i="9"/>
  <c r="R73" i="9"/>
  <c r="R69" i="9"/>
  <c r="S69" i="9"/>
  <c r="R65" i="9"/>
  <c r="S65" i="9"/>
  <c r="R61" i="9"/>
  <c r="S61" i="9"/>
  <c r="S57" i="9"/>
  <c r="R57" i="9"/>
  <c r="R53" i="9"/>
  <c r="S53" i="9"/>
  <c r="R447" i="9"/>
  <c r="S447" i="9"/>
  <c r="R439" i="9"/>
  <c r="S439" i="9"/>
  <c r="R431" i="9"/>
  <c r="S431" i="9"/>
  <c r="R423" i="9"/>
  <c r="S423" i="9"/>
  <c r="R415" i="9"/>
  <c r="S415" i="9"/>
  <c r="R407" i="9"/>
  <c r="S407" i="9"/>
  <c r="R399" i="9"/>
  <c r="S399" i="9"/>
  <c r="R391" i="9"/>
  <c r="S391" i="9"/>
  <c r="R383" i="9"/>
  <c r="S383" i="9"/>
  <c r="R375" i="9"/>
  <c r="S375" i="9"/>
  <c r="R367" i="9"/>
  <c r="S367" i="9"/>
  <c r="R359" i="9"/>
  <c r="S359" i="9"/>
  <c r="R351" i="9"/>
  <c r="S351" i="9"/>
  <c r="R343" i="9"/>
  <c r="S343" i="9"/>
  <c r="S335" i="9"/>
  <c r="R335" i="9"/>
  <c r="R327" i="9"/>
  <c r="S327" i="9"/>
  <c r="R319" i="9"/>
  <c r="S319" i="9"/>
  <c r="R311" i="9"/>
  <c r="S311" i="9"/>
  <c r="S303" i="9"/>
  <c r="R303" i="9"/>
  <c r="R299" i="9"/>
  <c r="S299" i="9"/>
  <c r="S291" i="9"/>
  <c r="R291" i="9"/>
  <c r="R283" i="9"/>
  <c r="S283" i="9"/>
  <c r="S275" i="9"/>
  <c r="R275" i="9"/>
  <c r="R267" i="9"/>
  <c r="S267" i="9"/>
  <c r="S259" i="9"/>
  <c r="R259" i="9"/>
  <c r="R251" i="9"/>
  <c r="S251" i="9"/>
  <c r="R243" i="9"/>
  <c r="S243" i="9"/>
  <c r="R235" i="9"/>
  <c r="S235" i="9"/>
  <c r="R227" i="9"/>
  <c r="S227" i="9"/>
  <c r="R219" i="9"/>
  <c r="S219" i="9"/>
  <c r="R211" i="9"/>
  <c r="S211" i="9"/>
  <c r="R203" i="9"/>
  <c r="S203" i="9"/>
  <c r="R195" i="9"/>
  <c r="S195" i="9"/>
  <c r="R187" i="9"/>
  <c r="S187" i="9"/>
  <c r="R179" i="9"/>
  <c r="S179" i="9"/>
  <c r="R171" i="9"/>
  <c r="S171" i="9"/>
  <c r="R163" i="9"/>
  <c r="S163" i="9"/>
  <c r="R155" i="9"/>
  <c r="S155" i="9"/>
  <c r="R147" i="9"/>
  <c r="S147" i="9"/>
  <c r="R139" i="9"/>
  <c r="S139" i="9"/>
  <c r="R131" i="9"/>
  <c r="S131" i="9"/>
  <c r="R123" i="9"/>
  <c r="S123" i="9"/>
  <c r="R115" i="9"/>
  <c r="S115" i="9"/>
  <c r="R107" i="9"/>
  <c r="S107" i="9"/>
  <c r="R99" i="9"/>
  <c r="S99" i="9"/>
  <c r="R91" i="9"/>
  <c r="S91" i="9"/>
  <c r="R83" i="9"/>
  <c r="S83" i="9"/>
  <c r="R75" i="9"/>
  <c r="S75" i="9"/>
  <c r="R67" i="9"/>
  <c r="S67" i="9"/>
  <c r="R55" i="9"/>
  <c r="S55" i="9"/>
  <c r="R448" i="9"/>
  <c r="S448" i="9"/>
  <c r="R444" i="9"/>
  <c r="S444" i="9"/>
  <c r="R440" i="9"/>
  <c r="S440" i="9"/>
  <c r="R436" i="9"/>
  <c r="S436" i="9"/>
  <c r="R432" i="9"/>
  <c r="S432" i="9"/>
  <c r="R428" i="9"/>
  <c r="S428" i="9"/>
  <c r="S424" i="9"/>
  <c r="R424" i="9"/>
  <c r="R420" i="9"/>
  <c r="S420" i="9"/>
  <c r="R416" i="9"/>
  <c r="S416" i="9"/>
  <c r="R412" i="9"/>
  <c r="S412" i="9"/>
  <c r="R408" i="9"/>
  <c r="S408" i="9"/>
  <c r="R404" i="9"/>
  <c r="S404" i="9"/>
  <c r="R400" i="9"/>
  <c r="S400" i="9"/>
  <c r="R396" i="9"/>
  <c r="S396" i="9"/>
  <c r="S392" i="9"/>
  <c r="R392" i="9"/>
  <c r="R388" i="9"/>
  <c r="S388" i="9"/>
  <c r="R384" i="9"/>
  <c r="S384" i="9"/>
  <c r="R380" i="9"/>
  <c r="S380" i="9"/>
  <c r="R376" i="9"/>
  <c r="S376" i="9"/>
  <c r="R372" i="9"/>
  <c r="S372" i="9"/>
  <c r="R368" i="9"/>
  <c r="S368" i="9"/>
  <c r="R364" i="9"/>
  <c r="S364" i="9"/>
  <c r="S360" i="9"/>
  <c r="R360" i="9"/>
  <c r="R356" i="9"/>
  <c r="S356" i="9"/>
  <c r="R352" i="9"/>
  <c r="S352" i="9"/>
  <c r="R348" i="9"/>
  <c r="S348" i="9"/>
  <c r="R344" i="9"/>
  <c r="S344" i="9"/>
  <c r="R340" i="9"/>
  <c r="S340" i="9"/>
  <c r="R336" i="9"/>
  <c r="S336" i="9"/>
  <c r="R332" i="9"/>
  <c r="S332" i="9"/>
  <c r="R328" i="9"/>
  <c r="S328" i="9"/>
  <c r="R324" i="9"/>
  <c r="S324" i="9"/>
  <c r="R320" i="9"/>
  <c r="S320" i="9"/>
  <c r="R316" i="9"/>
  <c r="S316" i="9"/>
  <c r="R312" i="9"/>
  <c r="S312" i="9"/>
  <c r="R308" i="9"/>
  <c r="S308" i="9"/>
  <c r="R304" i="9"/>
  <c r="S304" i="9"/>
  <c r="R300" i="9"/>
  <c r="S300" i="9"/>
  <c r="R296" i="9"/>
  <c r="S296" i="9"/>
  <c r="R292" i="9"/>
  <c r="S292" i="9"/>
  <c r="R288" i="9"/>
  <c r="S288" i="9"/>
  <c r="R284" i="9"/>
  <c r="S284" i="9"/>
  <c r="R280" i="9"/>
  <c r="S280" i="9"/>
  <c r="R276" i="9"/>
  <c r="S276" i="9"/>
  <c r="R272" i="9"/>
  <c r="S272" i="9"/>
  <c r="R268" i="9"/>
  <c r="S268" i="9"/>
  <c r="R264" i="9"/>
  <c r="S264" i="9"/>
  <c r="R260" i="9"/>
  <c r="S260" i="9"/>
  <c r="R256" i="9"/>
  <c r="S256" i="9"/>
  <c r="R252" i="9"/>
  <c r="S252" i="9"/>
  <c r="R248" i="9"/>
  <c r="S248" i="9"/>
  <c r="R244" i="9"/>
  <c r="S244" i="9"/>
  <c r="R240" i="9"/>
  <c r="S240" i="9"/>
  <c r="R236" i="9"/>
  <c r="S236" i="9"/>
  <c r="R232" i="9"/>
  <c r="S232" i="9"/>
  <c r="R228" i="9"/>
  <c r="S228" i="9"/>
  <c r="R224" i="9"/>
  <c r="S224" i="9"/>
  <c r="R220" i="9"/>
  <c r="S220" i="9"/>
  <c r="R216" i="9"/>
  <c r="S216" i="9"/>
  <c r="R212" i="9"/>
  <c r="S212" i="9"/>
  <c r="R208" i="9"/>
  <c r="S208" i="9"/>
  <c r="R204" i="9"/>
  <c r="S204" i="9"/>
  <c r="R200" i="9"/>
  <c r="S200" i="9"/>
  <c r="R196" i="9"/>
  <c r="S196" i="9"/>
  <c r="R192" i="9"/>
  <c r="S192" i="9"/>
  <c r="R188" i="9"/>
  <c r="S188" i="9"/>
  <c r="R184" i="9"/>
  <c r="S184" i="9"/>
  <c r="R180" i="9"/>
  <c r="S180" i="9"/>
  <c r="R176" i="9"/>
  <c r="S176" i="9"/>
  <c r="R172" i="9"/>
  <c r="S172" i="9"/>
  <c r="R168" i="9"/>
  <c r="S168" i="9"/>
  <c r="R164" i="9"/>
  <c r="S164" i="9"/>
  <c r="R160" i="9"/>
  <c r="S160" i="9"/>
  <c r="R156" i="9"/>
  <c r="S156" i="9"/>
  <c r="R152" i="9"/>
  <c r="S152" i="9"/>
  <c r="R148" i="9"/>
  <c r="S148" i="9"/>
  <c r="R144" i="9"/>
  <c r="S144" i="9"/>
  <c r="R140" i="9"/>
  <c r="S140" i="9"/>
  <c r="R136" i="9"/>
  <c r="S136" i="9"/>
  <c r="R132" i="9"/>
  <c r="S132" i="9"/>
  <c r="R128" i="9"/>
  <c r="S128" i="9"/>
  <c r="R124" i="9"/>
  <c r="S124" i="9"/>
  <c r="R120" i="9"/>
  <c r="S120" i="9"/>
  <c r="R116" i="9"/>
  <c r="S116" i="9"/>
  <c r="R112" i="9"/>
  <c r="S112" i="9"/>
  <c r="R108" i="9"/>
  <c r="S108" i="9"/>
  <c r="R104" i="9"/>
  <c r="S104" i="9"/>
  <c r="R100" i="9"/>
  <c r="S100" i="9"/>
  <c r="R96" i="9"/>
  <c r="S96" i="9"/>
  <c r="R92" i="9"/>
  <c r="S92" i="9"/>
  <c r="R88" i="9"/>
  <c r="S88" i="9"/>
  <c r="R84" i="9"/>
  <c r="S84" i="9"/>
  <c r="R80" i="9"/>
  <c r="S80" i="9"/>
  <c r="R76" i="9"/>
  <c r="S76" i="9"/>
  <c r="R72" i="9"/>
  <c r="S72" i="9"/>
  <c r="R68" i="9"/>
  <c r="S68" i="9"/>
  <c r="R64" i="9"/>
  <c r="S64" i="9"/>
  <c r="R60" i="9"/>
  <c r="S60" i="9"/>
  <c r="R56" i="9"/>
  <c r="S56" i="9"/>
  <c r="R52" i="9"/>
  <c r="S52" i="9"/>
  <c r="R451" i="8"/>
  <c r="S451" i="8"/>
  <c r="R439" i="8"/>
  <c r="S439" i="8"/>
  <c r="R435" i="8"/>
  <c r="P435" i="8" s="1"/>
  <c r="S435" i="8"/>
  <c r="R423" i="8"/>
  <c r="P423" i="8" s="1"/>
  <c r="S423" i="8"/>
  <c r="R415" i="8"/>
  <c r="S415" i="8"/>
  <c r="R399" i="8"/>
  <c r="P399" i="8" s="1"/>
  <c r="S399" i="8"/>
  <c r="R387" i="8"/>
  <c r="P387" i="8" s="1"/>
  <c r="S387" i="8"/>
  <c r="R375" i="8"/>
  <c r="P375" i="8" s="1"/>
  <c r="S375" i="8"/>
  <c r="R363" i="8"/>
  <c r="P363" i="8" s="1"/>
  <c r="S363" i="8"/>
  <c r="R351" i="8"/>
  <c r="P351" i="8" s="1"/>
  <c r="S351" i="8"/>
  <c r="R343" i="8"/>
  <c r="S343" i="8"/>
  <c r="R331" i="8"/>
  <c r="P331" i="8" s="1"/>
  <c r="S331" i="8"/>
  <c r="R319" i="8"/>
  <c r="S319" i="8"/>
  <c r="R311" i="8"/>
  <c r="S311" i="8"/>
  <c r="R299" i="8"/>
  <c r="S299" i="8"/>
  <c r="R291" i="8"/>
  <c r="P291" i="8" s="1"/>
  <c r="S291" i="8"/>
  <c r="R279" i="8"/>
  <c r="S279" i="8"/>
  <c r="S271" i="8"/>
  <c r="R271" i="8"/>
  <c r="P271" i="8" s="1"/>
  <c r="R259" i="8"/>
  <c r="P259" i="8" s="1"/>
  <c r="S259" i="8"/>
  <c r="R255" i="8"/>
  <c r="P255" i="8" s="1"/>
  <c r="S255" i="8"/>
  <c r="R247" i="8"/>
  <c r="S247" i="8"/>
  <c r="R243" i="8"/>
  <c r="P243" i="8" s="1"/>
  <c r="S243" i="8"/>
  <c r="S239" i="8"/>
  <c r="R239" i="8"/>
  <c r="P239" i="8" s="1"/>
  <c r="R235" i="8"/>
  <c r="P235" i="8" s="1"/>
  <c r="S235" i="8"/>
  <c r="R231" i="8"/>
  <c r="S231" i="8"/>
  <c r="R227" i="8"/>
  <c r="P227" i="8" s="1"/>
  <c r="S227" i="8"/>
  <c r="R223" i="8"/>
  <c r="P223" i="8" s="1"/>
  <c r="S223" i="8"/>
  <c r="S211" i="8"/>
  <c r="R211" i="8"/>
  <c r="P211" i="8" s="1"/>
  <c r="S207" i="8"/>
  <c r="R207" i="8"/>
  <c r="P207" i="8" s="1"/>
  <c r="R203" i="8"/>
  <c r="P203" i="8" s="1"/>
  <c r="S203" i="8"/>
  <c r="R199" i="8"/>
  <c r="S199" i="8"/>
  <c r="R195" i="8"/>
  <c r="P195" i="8" s="1"/>
  <c r="S195" i="8"/>
  <c r="R191" i="8"/>
  <c r="P191" i="8" s="1"/>
  <c r="S191" i="8"/>
  <c r="R187" i="8"/>
  <c r="P187" i="8" s="1"/>
  <c r="S187" i="8"/>
  <c r="R183" i="8"/>
  <c r="S183" i="8"/>
  <c r="R179" i="8"/>
  <c r="P179" i="8" s="1"/>
  <c r="S179" i="8"/>
  <c r="R175" i="8"/>
  <c r="P175" i="8" s="1"/>
  <c r="S175" i="8"/>
  <c r="R171" i="8"/>
  <c r="P171" i="8" s="1"/>
  <c r="S171" i="8"/>
  <c r="R167" i="8"/>
  <c r="S167" i="8"/>
  <c r="R163" i="8"/>
  <c r="P163" i="8" s="1"/>
  <c r="S163" i="8"/>
  <c r="R159" i="8"/>
  <c r="P159" i="8" s="1"/>
  <c r="S159" i="8"/>
  <c r="R155" i="8"/>
  <c r="P155" i="8" s="1"/>
  <c r="S155" i="8"/>
  <c r="R151" i="8"/>
  <c r="S151" i="8"/>
  <c r="R147" i="8"/>
  <c r="P147" i="8" s="1"/>
  <c r="S147" i="8"/>
  <c r="R143" i="8"/>
  <c r="P143" i="8" s="1"/>
  <c r="S143" i="8"/>
  <c r="R139" i="8"/>
  <c r="P139" i="8" s="1"/>
  <c r="S139" i="8"/>
  <c r="R135" i="8"/>
  <c r="P135" i="8" s="1"/>
  <c r="S135" i="8"/>
  <c r="R131" i="8"/>
  <c r="P131" i="8" s="1"/>
  <c r="S131" i="8"/>
  <c r="R127" i="8"/>
  <c r="P127" i="8" s="1"/>
  <c r="S127" i="8"/>
  <c r="R123" i="8"/>
  <c r="P123" i="8" s="1"/>
  <c r="S123" i="8"/>
  <c r="R119" i="8"/>
  <c r="S119" i="8"/>
  <c r="R115" i="8"/>
  <c r="S115" i="8"/>
  <c r="R111" i="8"/>
  <c r="S111" i="8"/>
  <c r="R107" i="8"/>
  <c r="P107" i="8" s="1"/>
  <c r="S107" i="8"/>
  <c r="R103" i="8"/>
  <c r="P103" i="8" s="1"/>
  <c r="S103" i="8"/>
  <c r="R99" i="8"/>
  <c r="P99" i="8" s="1"/>
  <c r="S99" i="8"/>
  <c r="R95" i="8"/>
  <c r="S95" i="8"/>
  <c r="R91" i="8"/>
  <c r="P91" i="8" s="1"/>
  <c r="S91" i="8"/>
  <c r="R87" i="8"/>
  <c r="S87" i="8"/>
  <c r="R83" i="8"/>
  <c r="P83" i="8" s="1"/>
  <c r="S83" i="8"/>
  <c r="R79" i="8"/>
  <c r="P79" i="8" s="1"/>
  <c r="S79" i="8"/>
  <c r="R75" i="8"/>
  <c r="S75" i="8"/>
  <c r="R71" i="8"/>
  <c r="P71" i="8" s="1"/>
  <c r="S71" i="8"/>
  <c r="R67" i="8"/>
  <c r="P67" i="8" s="1"/>
  <c r="S67" i="8"/>
  <c r="R63" i="8"/>
  <c r="S63" i="8"/>
  <c r="R59" i="8"/>
  <c r="P59" i="8" s="1"/>
  <c r="S59" i="8"/>
  <c r="R55" i="8"/>
  <c r="S55" i="8"/>
  <c r="R450" i="8"/>
  <c r="P450" i="8" s="1"/>
  <c r="S450" i="8"/>
  <c r="R446" i="8"/>
  <c r="P446" i="8" s="1"/>
  <c r="S446" i="8"/>
  <c r="R442" i="8"/>
  <c r="P442" i="8" s="1"/>
  <c r="S442" i="8"/>
  <c r="R438" i="8"/>
  <c r="S438" i="8"/>
  <c r="R434" i="8"/>
  <c r="S434" i="8"/>
  <c r="R430" i="8"/>
  <c r="S430" i="8"/>
  <c r="R426" i="8"/>
  <c r="P426" i="8" s="1"/>
  <c r="S426" i="8"/>
  <c r="R422" i="8"/>
  <c r="P422" i="8" s="1"/>
  <c r="S422" i="8"/>
  <c r="R418" i="8"/>
  <c r="P418" i="8" s="1"/>
  <c r="S418" i="8"/>
  <c r="R414" i="8"/>
  <c r="P414" i="8" s="1"/>
  <c r="S414" i="8"/>
  <c r="R410" i="8"/>
  <c r="P410" i="8" s="1"/>
  <c r="S410" i="8"/>
  <c r="R406" i="8"/>
  <c r="S406" i="8"/>
  <c r="R402" i="8"/>
  <c r="P402" i="8" s="1"/>
  <c r="S402" i="8"/>
  <c r="R398" i="8"/>
  <c r="P398" i="8" s="1"/>
  <c r="S398" i="8"/>
  <c r="R394" i="8"/>
  <c r="S394" i="8"/>
  <c r="R390" i="8"/>
  <c r="P390" i="8" s="1"/>
  <c r="S390" i="8"/>
  <c r="R386" i="8"/>
  <c r="P386" i="8" s="1"/>
  <c r="S386" i="8"/>
  <c r="R382" i="8"/>
  <c r="S382" i="8"/>
  <c r="R378" i="8"/>
  <c r="S378" i="8"/>
  <c r="R374" i="8"/>
  <c r="P374" i="8" s="1"/>
  <c r="S374" i="8"/>
  <c r="R370" i="8"/>
  <c r="P370" i="8" s="1"/>
  <c r="S370" i="8"/>
  <c r="R366" i="8"/>
  <c r="S366" i="8"/>
  <c r="R362" i="8"/>
  <c r="P362" i="8" s="1"/>
  <c r="S362" i="8"/>
  <c r="R358" i="8"/>
  <c r="S358" i="8"/>
  <c r="R354" i="8"/>
  <c r="S354" i="8"/>
  <c r="R350" i="8"/>
  <c r="S350" i="8"/>
  <c r="S346" i="8"/>
  <c r="R346" i="8"/>
  <c r="P346" i="8" s="1"/>
  <c r="R342" i="8"/>
  <c r="P342" i="8" s="1"/>
  <c r="S342" i="8"/>
  <c r="R338" i="8"/>
  <c r="P338" i="8" s="1"/>
  <c r="S338" i="8"/>
  <c r="R334" i="8"/>
  <c r="P334" i="8" s="1"/>
  <c r="S334" i="8"/>
  <c r="R330" i="8"/>
  <c r="P330" i="8" s="1"/>
  <c r="S330" i="8"/>
  <c r="R326" i="8"/>
  <c r="S326" i="8"/>
  <c r="R322" i="8"/>
  <c r="S322" i="8"/>
  <c r="R318" i="8"/>
  <c r="S318" i="8"/>
  <c r="R314" i="8"/>
  <c r="P314" i="8" s="1"/>
  <c r="S314" i="8"/>
  <c r="R310" i="8"/>
  <c r="P310" i="8" s="1"/>
  <c r="S310" i="8"/>
  <c r="R306" i="8"/>
  <c r="P306" i="8" s="1"/>
  <c r="S306" i="8"/>
  <c r="R302" i="8"/>
  <c r="S302" i="8"/>
  <c r="R298" i="8"/>
  <c r="S298" i="8"/>
  <c r="R294" i="8"/>
  <c r="P294" i="8" s="1"/>
  <c r="S294" i="8"/>
  <c r="R290" i="8"/>
  <c r="P290" i="8" s="1"/>
  <c r="S290" i="8"/>
  <c r="R286" i="8"/>
  <c r="S286" i="8"/>
  <c r="S282" i="8"/>
  <c r="R282" i="8"/>
  <c r="P282" i="8" s="1"/>
  <c r="R278" i="8"/>
  <c r="S278" i="8"/>
  <c r="R274" i="8"/>
  <c r="S274" i="8"/>
  <c r="R270" i="8"/>
  <c r="S270" i="8"/>
  <c r="R266" i="8"/>
  <c r="P266" i="8" s="1"/>
  <c r="S266" i="8"/>
  <c r="R262" i="8"/>
  <c r="P262" i="8" s="1"/>
  <c r="S262" i="8"/>
  <c r="R258" i="8"/>
  <c r="P258" i="8" s="1"/>
  <c r="S258" i="8"/>
  <c r="R254" i="8"/>
  <c r="P254" i="8" s="1"/>
  <c r="S254" i="8"/>
  <c r="R250" i="8"/>
  <c r="P250" i="8" s="1"/>
  <c r="S250" i="8"/>
  <c r="R246" i="8"/>
  <c r="S246" i="8"/>
  <c r="R242" i="8"/>
  <c r="P242" i="8" s="1"/>
  <c r="S242" i="8"/>
  <c r="R238" i="8"/>
  <c r="P238" i="8" s="1"/>
  <c r="S238" i="8"/>
  <c r="R234" i="8"/>
  <c r="S234" i="8"/>
  <c r="R230" i="8"/>
  <c r="P230" i="8" s="1"/>
  <c r="S230" i="8"/>
  <c r="R226" i="8"/>
  <c r="P226" i="8" s="1"/>
  <c r="S226" i="8"/>
  <c r="S222" i="8"/>
  <c r="R222" i="8"/>
  <c r="P222" i="8" s="1"/>
  <c r="S218" i="8"/>
  <c r="R218" i="8"/>
  <c r="P218" i="8" s="1"/>
  <c r="R214" i="8"/>
  <c r="S214" i="8"/>
  <c r="R210" i="8"/>
  <c r="P210" i="8" s="1"/>
  <c r="S210" i="8"/>
  <c r="R206" i="8"/>
  <c r="P206" i="8" s="1"/>
  <c r="S206" i="8"/>
  <c r="R202" i="8"/>
  <c r="S202" i="8"/>
  <c r="R198" i="8"/>
  <c r="P198" i="8" s="1"/>
  <c r="S198" i="8"/>
  <c r="R194" i="8"/>
  <c r="P194" i="8" s="1"/>
  <c r="S194" i="8"/>
  <c r="S190" i="8"/>
  <c r="R190" i="8"/>
  <c r="R186" i="8"/>
  <c r="P186" i="8" s="1"/>
  <c r="S186" i="8"/>
  <c r="R182" i="8"/>
  <c r="S182" i="8"/>
  <c r="R178" i="8"/>
  <c r="P178" i="8" s="1"/>
  <c r="S178" i="8"/>
  <c r="S174" i="8"/>
  <c r="R174" i="8"/>
  <c r="P174" i="8" s="1"/>
  <c r="R170" i="8"/>
  <c r="S170" i="8"/>
  <c r="R166" i="8"/>
  <c r="P166" i="8" s="1"/>
  <c r="S166" i="8"/>
  <c r="R162" i="8"/>
  <c r="P162" i="8" s="1"/>
  <c r="S162" i="8"/>
  <c r="S158" i="8"/>
  <c r="R158" i="8"/>
  <c r="R154" i="8"/>
  <c r="S154" i="8"/>
  <c r="R150" i="8"/>
  <c r="P150" i="8" s="1"/>
  <c r="S150" i="8"/>
  <c r="R146" i="8"/>
  <c r="P146" i="8" s="1"/>
  <c r="S146" i="8"/>
  <c r="S142" i="8"/>
  <c r="R142" i="8"/>
  <c r="R138" i="8"/>
  <c r="P138" i="8" s="1"/>
  <c r="S138" i="8"/>
  <c r="R134" i="8"/>
  <c r="S134" i="8"/>
  <c r="R130" i="8"/>
  <c r="P130" i="8" s="1"/>
  <c r="S130" i="8"/>
  <c r="S126" i="8"/>
  <c r="R126" i="8"/>
  <c r="P126" i="8" s="1"/>
  <c r="R122" i="8"/>
  <c r="S122" i="8"/>
  <c r="R118" i="8"/>
  <c r="P118" i="8" s="1"/>
  <c r="S118" i="8"/>
  <c r="R114" i="8"/>
  <c r="P114" i="8" s="1"/>
  <c r="S114" i="8"/>
  <c r="S110" i="8"/>
  <c r="R110" i="8"/>
  <c r="P110" i="8" s="1"/>
  <c r="R106" i="8"/>
  <c r="P106" i="8" s="1"/>
  <c r="S106" i="8"/>
  <c r="R102" i="8"/>
  <c r="S102" i="8"/>
  <c r="R98" i="8"/>
  <c r="P98" i="8" s="1"/>
  <c r="S98" i="8"/>
  <c r="S94" i="8"/>
  <c r="R94" i="8"/>
  <c r="R90" i="8"/>
  <c r="P90" i="8" s="1"/>
  <c r="S90" i="8"/>
  <c r="R86" i="8"/>
  <c r="S86" i="8"/>
  <c r="R82" i="8"/>
  <c r="S82" i="8"/>
  <c r="S78" i="8"/>
  <c r="R78" i="8"/>
  <c r="R74" i="8"/>
  <c r="P74" i="8" s="1"/>
  <c r="S74" i="8"/>
  <c r="R70" i="8"/>
  <c r="P70" i="8" s="1"/>
  <c r="S70" i="8"/>
  <c r="R66" i="8"/>
  <c r="P66" i="8" s="1"/>
  <c r="S66" i="8"/>
  <c r="S62" i="8"/>
  <c r="R62" i="8"/>
  <c r="P62" i="8" s="1"/>
  <c r="R58" i="8"/>
  <c r="P58" i="8" s="1"/>
  <c r="S58" i="8"/>
  <c r="R54" i="8"/>
  <c r="S54" i="8"/>
  <c r="R447" i="8"/>
  <c r="P447" i="8" s="1"/>
  <c r="S447" i="8"/>
  <c r="R427" i="8"/>
  <c r="P427" i="8" s="1"/>
  <c r="S427" i="8"/>
  <c r="R407" i="8"/>
  <c r="P407" i="8" s="1"/>
  <c r="S407" i="8"/>
  <c r="R395" i="8"/>
  <c r="P395" i="8" s="1"/>
  <c r="S395" i="8"/>
  <c r="R383" i="8"/>
  <c r="S383" i="8"/>
  <c r="R371" i="8"/>
  <c r="S371" i="8"/>
  <c r="R355" i="8"/>
  <c r="S355" i="8"/>
  <c r="R339" i="8"/>
  <c r="P339" i="8" s="1"/>
  <c r="S339" i="8"/>
  <c r="R323" i="8"/>
  <c r="P323" i="8" s="1"/>
  <c r="S323" i="8"/>
  <c r="R303" i="8"/>
  <c r="P303" i="8" s="1"/>
  <c r="S303" i="8"/>
  <c r="R283" i="8"/>
  <c r="P283" i="8" s="1"/>
  <c r="S283" i="8"/>
  <c r="R219" i="8"/>
  <c r="S219" i="8"/>
  <c r="R449" i="8"/>
  <c r="P449" i="8" s="1"/>
  <c r="S449" i="8"/>
  <c r="S445" i="8"/>
  <c r="R445" i="8"/>
  <c r="R441" i="8"/>
  <c r="P441" i="8" s="1"/>
  <c r="S441" i="8"/>
  <c r="R437" i="8"/>
  <c r="P437" i="8" s="1"/>
  <c r="S437" i="8"/>
  <c r="R433" i="8"/>
  <c r="P433" i="8" s="1"/>
  <c r="S433" i="8"/>
  <c r="S429" i="8"/>
  <c r="R429" i="8"/>
  <c r="R425" i="8"/>
  <c r="P425" i="8" s="1"/>
  <c r="S425" i="8"/>
  <c r="R421" i="8"/>
  <c r="P421" i="8" s="1"/>
  <c r="S421" i="8"/>
  <c r="R417" i="8"/>
  <c r="P417" i="8" s="1"/>
  <c r="S417" i="8"/>
  <c r="S413" i="8"/>
  <c r="R413" i="8"/>
  <c r="R409" i="8"/>
  <c r="P409" i="8" s="1"/>
  <c r="S409" i="8"/>
  <c r="R405" i="8"/>
  <c r="P405" i="8" s="1"/>
  <c r="S405" i="8"/>
  <c r="R401" i="8"/>
  <c r="P401" i="8" s="1"/>
  <c r="S401" i="8"/>
  <c r="R397" i="8"/>
  <c r="S397" i="8"/>
  <c r="R393" i="8"/>
  <c r="P393" i="8" s="1"/>
  <c r="S393" i="8"/>
  <c r="R389" i="8"/>
  <c r="P389" i="8" s="1"/>
  <c r="S389" i="8"/>
  <c r="R385" i="8"/>
  <c r="P385" i="8" s="1"/>
  <c r="S385" i="8"/>
  <c r="S381" i="8"/>
  <c r="R381" i="8"/>
  <c r="R377" i="8"/>
  <c r="P377" i="8" s="1"/>
  <c r="S377" i="8"/>
  <c r="R373" i="8"/>
  <c r="P373" i="8" s="1"/>
  <c r="S373" i="8"/>
  <c r="R369" i="8"/>
  <c r="P369" i="8" s="1"/>
  <c r="S369" i="8"/>
  <c r="S365" i="8"/>
  <c r="R365" i="8"/>
  <c r="R361" i="8"/>
  <c r="P361" i="8" s="1"/>
  <c r="S361" i="8"/>
  <c r="R357" i="8"/>
  <c r="P357" i="8" s="1"/>
  <c r="S357" i="8"/>
  <c r="R353" i="8"/>
  <c r="P353" i="8" s="1"/>
  <c r="S353" i="8"/>
  <c r="R349" i="8"/>
  <c r="S349" i="8"/>
  <c r="R345" i="8"/>
  <c r="P345" i="8" s="1"/>
  <c r="S345" i="8"/>
  <c r="R341" i="8"/>
  <c r="P341" i="8" s="1"/>
  <c r="S341" i="8"/>
  <c r="R337" i="8"/>
  <c r="P337" i="8" s="1"/>
  <c r="S337" i="8"/>
  <c r="R333" i="8"/>
  <c r="S333" i="8"/>
  <c r="R329" i="8"/>
  <c r="P329" i="8" s="1"/>
  <c r="S329" i="8"/>
  <c r="S325" i="8"/>
  <c r="R325" i="8"/>
  <c r="P325" i="8" s="1"/>
  <c r="R321" i="8"/>
  <c r="P321" i="8" s="1"/>
  <c r="S321" i="8"/>
  <c r="R317" i="8"/>
  <c r="S317" i="8"/>
  <c r="R313" i="8"/>
  <c r="P313" i="8" s="1"/>
  <c r="S313" i="8"/>
  <c r="R309" i="8"/>
  <c r="P309" i="8" s="1"/>
  <c r="S309" i="8"/>
  <c r="R305" i="8"/>
  <c r="P305" i="8" s="1"/>
  <c r="S305" i="8"/>
  <c r="R301" i="8"/>
  <c r="S301" i="8"/>
  <c r="S297" i="8"/>
  <c r="R297" i="8"/>
  <c r="P297" i="8" s="1"/>
  <c r="R293" i="8"/>
  <c r="P293" i="8" s="1"/>
  <c r="S293" i="8"/>
  <c r="R289" i="8"/>
  <c r="P289" i="8" s="1"/>
  <c r="S289" i="8"/>
  <c r="R285" i="8"/>
  <c r="S285" i="8"/>
  <c r="R281" i="8"/>
  <c r="P281" i="8" s="1"/>
  <c r="S281" i="8"/>
  <c r="R277" i="8"/>
  <c r="P277" i="8" s="1"/>
  <c r="S277" i="8"/>
  <c r="R273" i="8"/>
  <c r="P273" i="8" s="1"/>
  <c r="S273" i="8"/>
  <c r="R269" i="8"/>
  <c r="S269" i="8"/>
  <c r="R265" i="8"/>
  <c r="P265" i="8" s="1"/>
  <c r="S265" i="8"/>
  <c r="S261" i="8"/>
  <c r="R261" i="8"/>
  <c r="P261" i="8" s="1"/>
  <c r="R257" i="8"/>
  <c r="P257" i="8" s="1"/>
  <c r="S257" i="8"/>
  <c r="R253" i="8"/>
  <c r="S253" i="8"/>
  <c r="R249" i="8"/>
  <c r="P249" i="8" s="1"/>
  <c r="S249" i="8"/>
  <c r="R245" i="8"/>
  <c r="P245" i="8" s="1"/>
  <c r="S245" i="8"/>
  <c r="R241" i="8"/>
  <c r="P241" i="8" s="1"/>
  <c r="S241" i="8"/>
  <c r="R237" i="8"/>
  <c r="S237" i="8"/>
  <c r="R233" i="8"/>
  <c r="P233" i="8" s="1"/>
  <c r="S233" i="8"/>
  <c r="S229" i="8"/>
  <c r="R229" i="8"/>
  <c r="P229" i="8" s="1"/>
  <c r="R225" i="8"/>
  <c r="P225" i="8" s="1"/>
  <c r="S225" i="8"/>
  <c r="R221" i="8"/>
  <c r="S221" i="8"/>
  <c r="S217" i="8"/>
  <c r="R217" i="8"/>
  <c r="P217" i="8" s="1"/>
  <c r="R213" i="8"/>
  <c r="P213" i="8" s="1"/>
  <c r="S213" i="8"/>
  <c r="R209" i="8"/>
  <c r="P209" i="8" s="1"/>
  <c r="S209" i="8"/>
  <c r="R205" i="8"/>
  <c r="S205" i="8"/>
  <c r="S201" i="8"/>
  <c r="R201" i="8"/>
  <c r="P201" i="8" s="1"/>
  <c r="S197" i="8"/>
  <c r="R197" i="8"/>
  <c r="P197" i="8" s="1"/>
  <c r="R193" i="8"/>
  <c r="P193" i="8" s="1"/>
  <c r="S193" i="8"/>
  <c r="R189" i="8"/>
  <c r="S189" i="8"/>
  <c r="S185" i="8"/>
  <c r="R185" i="8"/>
  <c r="P185" i="8" s="1"/>
  <c r="R181" i="8"/>
  <c r="P181" i="8" s="1"/>
  <c r="S181" i="8"/>
  <c r="R177" i="8"/>
  <c r="P177" i="8" s="1"/>
  <c r="S177" i="8"/>
  <c r="R173" i="8"/>
  <c r="S173" i="8"/>
  <c r="S169" i="8"/>
  <c r="R169" i="8"/>
  <c r="P169" i="8" s="1"/>
  <c r="R165" i="8"/>
  <c r="P165" i="8" s="1"/>
  <c r="S165" i="8"/>
  <c r="R161" i="8"/>
  <c r="P161" i="8" s="1"/>
  <c r="S161" i="8"/>
  <c r="R157" i="8"/>
  <c r="S157" i="8"/>
  <c r="S153" i="8"/>
  <c r="R153" i="8"/>
  <c r="P153" i="8" s="1"/>
  <c r="R149" i="8"/>
  <c r="P149" i="8" s="1"/>
  <c r="S149" i="8"/>
  <c r="R145" i="8"/>
  <c r="P145" i="8" s="1"/>
  <c r="S145" i="8"/>
  <c r="R141" i="8"/>
  <c r="S141" i="8"/>
  <c r="S137" i="8"/>
  <c r="R137" i="8"/>
  <c r="P137" i="8" s="1"/>
  <c r="R133" i="8"/>
  <c r="P133" i="8" s="1"/>
  <c r="S133" i="8"/>
  <c r="R129" i="8"/>
  <c r="P129" i="8" s="1"/>
  <c r="S129" i="8"/>
  <c r="R125" i="8"/>
  <c r="S125" i="8"/>
  <c r="S121" i="8"/>
  <c r="R121" i="8"/>
  <c r="P121" i="8" s="1"/>
  <c r="R117" i="8"/>
  <c r="P117" i="8" s="1"/>
  <c r="S117" i="8"/>
  <c r="R113" i="8"/>
  <c r="P113" i="8" s="1"/>
  <c r="S113" i="8"/>
  <c r="R109" i="8"/>
  <c r="S109" i="8"/>
  <c r="S105" i="8"/>
  <c r="R105" i="8"/>
  <c r="P105" i="8" s="1"/>
  <c r="R101" i="8"/>
  <c r="P101" i="8" s="1"/>
  <c r="S101" i="8"/>
  <c r="R97" i="8"/>
  <c r="P97" i="8" s="1"/>
  <c r="S97" i="8"/>
  <c r="R93" i="8"/>
  <c r="S93" i="8"/>
  <c r="S89" i="8"/>
  <c r="R89" i="8"/>
  <c r="P89" i="8" s="1"/>
  <c r="R85" i="8"/>
  <c r="P85" i="8" s="1"/>
  <c r="S85" i="8"/>
  <c r="R81" i="8"/>
  <c r="P81" i="8" s="1"/>
  <c r="S81" i="8"/>
  <c r="R77" i="8"/>
  <c r="S77" i="8"/>
  <c r="S73" i="8"/>
  <c r="R73" i="8"/>
  <c r="P73" i="8" s="1"/>
  <c r="R69" i="8"/>
  <c r="P69" i="8" s="1"/>
  <c r="S69" i="8"/>
  <c r="R65" i="8"/>
  <c r="P65" i="8" s="1"/>
  <c r="S65" i="8"/>
  <c r="R61" i="8"/>
  <c r="S61" i="8"/>
  <c r="S57" i="8"/>
  <c r="R57" i="8"/>
  <c r="P57" i="8" s="1"/>
  <c r="R53" i="8"/>
  <c r="P53" i="8" s="1"/>
  <c r="S53" i="8"/>
  <c r="R443" i="8"/>
  <c r="S443" i="8"/>
  <c r="R431" i="8"/>
  <c r="P431" i="8" s="1"/>
  <c r="S431" i="8"/>
  <c r="R419" i="8"/>
  <c r="P419" i="8" s="1"/>
  <c r="S419" i="8"/>
  <c r="R411" i="8"/>
  <c r="S411" i="8"/>
  <c r="R403" i="8"/>
  <c r="S403" i="8"/>
  <c r="R391" i="8"/>
  <c r="S391" i="8"/>
  <c r="R379" i="8"/>
  <c r="P379" i="8" s="1"/>
  <c r="S379" i="8"/>
  <c r="R367" i="8"/>
  <c r="P367" i="8" s="1"/>
  <c r="S367" i="8"/>
  <c r="R359" i="8"/>
  <c r="P359" i="8" s="1"/>
  <c r="S359" i="8"/>
  <c r="R347" i="8"/>
  <c r="P347" i="8" s="1"/>
  <c r="S347" i="8"/>
  <c r="R335" i="8"/>
  <c r="S335" i="8"/>
  <c r="R327" i="8"/>
  <c r="P327" i="8" s="1"/>
  <c r="S327" i="8"/>
  <c r="R315" i="8"/>
  <c r="S315" i="8"/>
  <c r="R307" i="8"/>
  <c r="P307" i="8" s="1"/>
  <c r="S307" i="8"/>
  <c r="R295" i="8"/>
  <c r="S295" i="8"/>
  <c r="R287" i="8"/>
  <c r="P287" i="8" s="1"/>
  <c r="S287" i="8"/>
  <c r="S275" i="8"/>
  <c r="R275" i="8"/>
  <c r="P275" i="8" s="1"/>
  <c r="R267" i="8"/>
  <c r="S267" i="8"/>
  <c r="R263" i="8"/>
  <c r="S263" i="8"/>
  <c r="R251" i="8"/>
  <c r="S251" i="8"/>
  <c r="R215" i="8"/>
  <c r="S215" i="8"/>
  <c r="R448" i="8"/>
  <c r="P448" i="8" s="1"/>
  <c r="S448" i="8"/>
  <c r="R444" i="8"/>
  <c r="P444" i="8" s="1"/>
  <c r="S444" i="8"/>
  <c r="S440" i="8"/>
  <c r="R440" i="8"/>
  <c r="R436" i="8"/>
  <c r="S436" i="8"/>
  <c r="R432" i="8"/>
  <c r="P432" i="8" s="1"/>
  <c r="S432" i="8"/>
  <c r="R428" i="8"/>
  <c r="P428" i="8" s="1"/>
  <c r="S428" i="8"/>
  <c r="S424" i="8"/>
  <c r="R424" i="8"/>
  <c r="R420" i="8"/>
  <c r="S420" i="8"/>
  <c r="R416" i="8"/>
  <c r="P416" i="8" s="1"/>
  <c r="S416" i="8"/>
  <c r="R412" i="8"/>
  <c r="P412" i="8" s="1"/>
  <c r="S412" i="8"/>
  <c r="S408" i="8"/>
  <c r="R408" i="8"/>
  <c r="R404" i="8"/>
  <c r="S404" i="8"/>
  <c r="R400" i="8"/>
  <c r="P400" i="8" s="1"/>
  <c r="S400" i="8"/>
  <c r="R396" i="8"/>
  <c r="P396" i="8" s="1"/>
  <c r="S396" i="8"/>
  <c r="S392" i="8"/>
  <c r="R392" i="8"/>
  <c r="R388" i="8"/>
  <c r="S388" i="8"/>
  <c r="R384" i="8"/>
  <c r="P384" i="8" s="1"/>
  <c r="S384" i="8"/>
  <c r="R380" i="8"/>
  <c r="P380" i="8" s="1"/>
  <c r="S380" i="8"/>
  <c r="S376" i="8"/>
  <c r="R376" i="8"/>
  <c r="R372" i="8"/>
  <c r="S372" i="8"/>
  <c r="R368" i="8"/>
  <c r="P368" i="8" s="1"/>
  <c r="S368" i="8"/>
  <c r="R364" i="8"/>
  <c r="P364" i="8" s="1"/>
  <c r="S364" i="8"/>
  <c r="S360" i="8"/>
  <c r="R360" i="8"/>
  <c r="R356" i="8"/>
  <c r="S356" i="8"/>
  <c r="R352" i="8"/>
  <c r="P352" i="8" s="1"/>
  <c r="S352" i="8"/>
  <c r="R348" i="8"/>
  <c r="P348" i="8" s="1"/>
  <c r="S348" i="8"/>
  <c r="R344" i="8"/>
  <c r="S344" i="8"/>
  <c r="R340" i="8"/>
  <c r="S340" i="8"/>
  <c r="R336" i="8"/>
  <c r="P336" i="8" s="1"/>
  <c r="S336" i="8"/>
  <c r="R332" i="8"/>
  <c r="P332" i="8" s="1"/>
  <c r="S332" i="8"/>
  <c r="R328" i="8"/>
  <c r="S328" i="8"/>
  <c r="R324" i="8"/>
  <c r="S324" i="8"/>
  <c r="R320" i="8"/>
  <c r="P320" i="8" s="1"/>
  <c r="S320" i="8"/>
  <c r="R316" i="8"/>
  <c r="P316" i="8" s="1"/>
  <c r="S316" i="8"/>
  <c r="R312" i="8"/>
  <c r="S312" i="8"/>
  <c r="R308" i="8"/>
  <c r="S308" i="8"/>
  <c r="R304" i="8"/>
  <c r="P304" i="8" s="1"/>
  <c r="S304" i="8"/>
  <c r="R300" i="8"/>
  <c r="P300" i="8" s="1"/>
  <c r="S300" i="8"/>
  <c r="R296" i="8"/>
  <c r="S296" i="8"/>
  <c r="R292" i="8"/>
  <c r="S292" i="8"/>
  <c r="R288" i="8"/>
  <c r="P288" i="8" s="1"/>
  <c r="S288" i="8"/>
  <c r="R284" i="8"/>
  <c r="P284" i="8" s="1"/>
  <c r="S284" i="8"/>
  <c r="R280" i="8"/>
  <c r="S280" i="8"/>
  <c r="R276" i="8"/>
  <c r="S276" i="8"/>
  <c r="R272" i="8"/>
  <c r="P272" i="8" s="1"/>
  <c r="S272" i="8"/>
  <c r="R268" i="8"/>
  <c r="P268" i="8" s="1"/>
  <c r="S268" i="8"/>
  <c r="R264" i="8"/>
  <c r="S264" i="8"/>
  <c r="R260" i="8"/>
  <c r="S260" i="8"/>
  <c r="R256" i="8"/>
  <c r="P256" i="8" s="1"/>
  <c r="S256" i="8"/>
  <c r="R252" i="8"/>
  <c r="P252" i="8" s="1"/>
  <c r="S252" i="8"/>
  <c r="R248" i="8"/>
  <c r="S248" i="8"/>
  <c r="R244" i="8"/>
  <c r="S244" i="8"/>
  <c r="R240" i="8"/>
  <c r="P240" i="8" s="1"/>
  <c r="S240" i="8"/>
  <c r="R236" i="8"/>
  <c r="P236" i="8" s="1"/>
  <c r="S236" i="8"/>
  <c r="R232" i="8"/>
  <c r="S232" i="8"/>
  <c r="R228" i="8"/>
  <c r="S228" i="8"/>
  <c r="R224" i="8"/>
  <c r="P224" i="8" s="1"/>
  <c r="S224" i="8"/>
  <c r="R220" i="8"/>
  <c r="P220" i="8" s="1"/>
  <c r="S220" i="8"/>
  <c r="R216" i="8"/>
  <c r="S216" i="8"/>
  <c r="R212" i="8"/>
  <c r="S212" i="8"/>
  <c r="R208" i="8"/>
  <c r="P208" i="8" s="1"/>
  <c r="S208" i="8"/>
  <c r="R204" i="8"/>
  <c r="P204" i="8" s="1"/>
  <c r="S204" i="8"/>
  <c r="R200" i="8"/>
  <c r="S200" i="8"/>
  <c r="R196" i="8"/>
  <c r="S196" i="8"/>
  <c r="R192" i="8"/>
  <c r="P192" i="8" s="1"/>
  <c r="S192" i="8"/>
  <c r="R188" i="8"/>
  <c r="P188" i="8" s="1"/>
  <c r="S188" i="8"/>
  <c r="R184" i="8"/>
  <c r="S184" i="8"/>
  <c r="R180" i="8"/>
  <c r="S180" i="8"/>
  <c r="R176" i="8"/>
  <c r="P176" i="8" s="1"/>
  <c r="S176" i="8"/>
  <c r="R172" i="8"/>
  <c r="P172" i="8" s="1"/>
  <c r="S172" i="8"/>
  <c r="R168" i="8"/>
  <c r="S168" i="8"/>
  <c r="R164" i="8"/>
  <c r="S164" i="8"/>
  <c r="R160" i="8"/>
  <c r="P160" i="8" s="1"/>
  <c r="S160" i="8"/>
  <c r="R156" i="8"/>
  <c r="P156" i="8" s="1"/>
  <c r="S156" i="8"/>
  <c r="R152" i="8"/>
  <c r="S152" i="8"/>
  <c r="R148" i="8"/>
  <c r="S148" i="8"/>
  <c r="R144" i="8"/>
  <c r="P144" i="8" s="1"/>
  <c r="S144" i="8"/>
  <c r="R140" i="8"/>
  <c r="P140" i="8" s="1"/>
  <c r="S140" i="8"/>
  <c r="R136" i="8"/>
  <c r="S136" i="8"/>
  <c r="R132" i="8"/>
  <c r="S132" i="8"/>
  <c r="R128" i="8"/>
  <c r="P128" i="8" s="1"/>
  <c r="S128" i="8"/>
  <c r="R124" i="8"/>
  <c r="P124" i="8" s="1"/>
  <c r="S124" i="8"/>
  <c r="R120" i="8"/>
  <c r="S120" i="8"/>
  <c r="R116" i="8"/>
  <c r="S116" i="8"/>
  <c r="R112" i="8"/>
  <c r="P112" i="8" s="1"/>
  <c r="S112" i="8"/>
  <c r="R108" i="8"/>
  <c r="P108" i="8" s="1"/>
  <c r="S108" i="8"/>
  <c r="R104" i="8"/>
  <c r="S104" i="8"/>
  <c r="R100" i="8"/>
  <c r="S100" i="8"/>
  <c r="R96" i="8"/>
  <c r="P96" i="8" s="1"/>
  <c r="S96" i="8"/>
  <c r="R92" i="8"/>
  <c r="P92" i="8" s="1"/>
  <c r="S92" i="8"/>
  <c r="R88" i="8"/>
  <c r="S88" i="8"/>
  <c r="R84" i="8"/>
  <c r="S84" i="8"/>
  <c r="R80" i="8"/>
  <c r="P80" i="8" s="1"/>
  <c r="S80" i="8"/>
  <c r="R76" i="8"/>
  <c r="P76" i="8" s="1"/>
  <c r="S76" i="8"/>
  <c r="R72" i="8"/>
  <c r="S72" i="8"/>
  <c r="R68" i="8"/>
  <c r="S68" i="8"/>
  <c r="R64" i="8"/>
  <c r="P64" i="8" s="1"/>
  <c r="S64" i="8"/>
  <c r="R60" i="8"/>
  <c r="P60" i="8" s="1"/>
  <c r="S60" i="8"/>
  <c r="R56" i="8"/>
  <c r="S56" i="8"/>
  <c r="R52" i="8"/>
  <c r="S52" i="8"/>
  <c r="Q443" i="1"/>
  <c r="S443" i="1"/>
  <c r="R443" i="1"/>
  <c r="Q431" i="1"/>
  <c r="P431" i="1" s="1"/>
  <c r="S431" i="1"/>
  <c r="R431" i="1"/>
  <c r="Q415" i="1"/>
  <c r="P415" i="1" s="1"/>
  <c r="S415" i="1"/>
  <c r="R415" i="1"/>
  <c r="Q399" i="1"/>
  <c r="S399" i="1"/>
  <c r="R399" i="1"/>
  <c r="Q383" i="1"/>
  <c r="S383" i="1"/>
  <c r="R383" i="1"/>
  <c r="Q367" i="1"/>
  <c r="P367" i="1" s="1"/>
  <c r="S367" i="1"/>
  <c r="R367" i="1"/>
  <c r="Q355" i="1"/>
  <c r="P355" i="1" s="1"/>
  <c r="S355" i="1"/>
  <c r="R355" i="1"/>
  <c r="Q343" i="1"/>
  <c r="S343" i="1"/>
  <c r="R343" i="1"/>
  <c r="Q331" i="1"/>
  <c r="S331" i="1"/>
  <c r="R331" i="1"/>
  <c r="Q311" i="1"/>
  <c r="P311" i="1" s="1"/>
  <c r="S311" i="1"/>
  <c r="R311" i="1"/>
  <c r="Q299" i="1"/>
  <c r="P299" i="1" s="1"/>
  <c r="S299" i="1"/>
  <c r="R299" i="1"/>
  <c r="Q287" i="1"/>
  <c r="S287" i="1"/>
  <c r="R287" i="1"/>
  <c r="Q271" i="1"/>
  <c r="S271" i="1"/>
  <c r="R271" i="1"/>
  <c r="Q255" i="1"/>
  <c r="P255" i="1" s="1"/>
  <c r="S255" i="1"/>
  <c r="R255" i="1"/>
  <c r="Q243" i="1"/>
  <c r="P243" i="1" s="1"/>
  <c r="S243" i="1"/>
  <c r="R243" i="1"/>
  <c r="Q231" i="1"/>
  <c r="S231" i="1"/>
  <c r="R231" i="1"/>
  <c r="Q219" i="1"/>
  <c r="S219" i="1"/>
  <c r="R219" i="1"/>
  <c r="Q203" i="1"/>
  <c r="P203" i="1" s="1"/>
  <c r="S203" i="1"/>
  <c r="R203" i="1"/>
  <c r="Q187" i="1"/>
  <c r="P187" i="1" s="1"/>
  <c r="S187" i="1"/>
  <c r="R187" i="1"/>
  <c r="Q175" i="1"/>
  <c r="S175" i="1"/>
  <c r="R175" i="1"/>
  <c r="Q155" i="1"/>
  <c r="S155" i="1"/>
  <c r="R155" i="1"/>
  <c r="Q143" i="1"/>
  <c r="P143" i="1" s="1"/>
  <c r="S143" i="1"/>
  <c r="R143" i="1"/>
  <c r="Q131" i="1"/>
  <c r="P131" i="1" s="1"/>
  <c r="S131" i="1"/>
  <c r="R131" i="1"/>
  <c r="Q115" i="1"/>
  <c r="S115" i="1"/>
  <c r="R115" i="1"/>
  <c r="Q99" i="1"/>
  <c r="S99" i="1"/>
  <c r="R99" i="1"/>
  <c r="Q87" i="1"/>
  <c r="P87" i="1" s="1"/>
  <c r="S87" i="1"/>
  <c r="R87" i="1"/>
  <c r="Q75" i="1"/>
  <c r="P75" i="1" s="1"/>
  <c r="S75" i="1"/>
  <c r="R75" i="1"/>
  <c r="Q63" i="1"/>
  <c r="S63" i="1"/>
  <c r="R63" i="1"/>
  <c r="Q438" i="1"/>
  <c r="S438" i="1"/>
  <c r="R438" i="1"/>
  <c r="Q426" i="1"/>
  <c r="P426" i="1" s="1"/>
  <c r="S426" i="1"/>
  <c r="R426" i="1"/>
  <c r="Q414" i="1"/>
  <c r="P414" i="1" s="1"/>
  <c r="S414" i="1"/>
  <c r="R414" i="1"/>
  <c r="Q402" i="1"/>
  <c r="S402" i="1"/>
  <c r="R402" i="1"/>
  <c r="Q398" i="1"/>
  <c r="S398" i="1"/>
  <c r="R398" i="1"/>
  <c r="Q394" i="1"/>
  <c r="P394" i="1" s="1"/>
  <c r="S394" i="1"/>
  <c r="R394" i="1"/>
  <c r="Q390" i="1"/>
  <c r="P390" i="1" s="1"/>
  <c r="S390" i="1"/>
  <c r="R390" i="1"/>
  <c r="Q386" i="1"/>
  <c r="S386" i="1"/>
  <c r="R386" i="1"/>
  <c r="Q382" i="1"/>
  <c r="S382" i="1"/>
  <c r="R382" i="1"/>
  <c r="Q378" i="1"/>
  <c r="P378" i="1" s="1"/>
  <c r="S378" i="1"/>
  <c r="R378" i="1"/>
  <c r="Q374" i="1"/>
  <c r="P374" i="1" s="1"/>
  <c r="S374" i="1"/>
  <c r="R374" i="1"/>
  <c r="Q370" i="1"/>
  <c r="S370" i="1"/>
  <c r="R370" i="1"/>
  <c r="Q366" i="1"/>
  <c r="S366" i="1"/>
  <c r="R366" i="1"/>
  <c r="Q362" i="1"/>
  <c r="P362" i="1" s="1"/>
  <c r="S362" i="1"/>
  <c r="R362" i="1"/>
  <c r="Q358" i="1"/>
  <c r="P358" i="1" s="1"/>
  <c r="S358" i="1"/>
  <c r="R358" i="1"/>
  <c r="Q354" i="1"/>
  <c r="S354" i="1"/>
  <c r="R354" i="1"/>
  <c r="Q350" i="1"/>
  <c r="S350" i="1"/>
  <c r="R350" i="1"/>
  <c r="Q346" i="1"/>
  <c r="P346" i="1" s="1"/>
  <c r="S346" i="1"/>
  <c r="R346" i="1"/>
  <c r="Q342" i="1"/>
  <c r="P342" i="1" s="1"/>
  <c r="S342" i="1"/>
  <c r="R342" i="1"/>
  <c r="Q338" i="1"/>
  <c r="S338" i="1"/>
  <c r="R338" i="1"/>
  <c r="Q334" i="1"/>
  <c r="S334" i="1"/>
  <c r="R334" i="1"/>
  <c r="Q330" i="1"/>
  <c r="P330" i="1" s="1"/>
  <c r="S330" i="1"/>
  <c r="R330" i="1"/>
  <c r="Q326" i="1"/>
  <c r="P326" i="1" s="1"/>
  <c r="S326" i="1"/>
  <c r="R326" i="1"/>
  <c r="Q322" i="1"/>
  <c r="S322" i="1"/>
  <c r="R322" i="1"/>
  <c r="Q318" i="1"/>
  <c r="S318" i="1"/>
  <c r="R318" i="1"/>
  <c r="Q314" i="1"/>
  <c r="P314" i="1" s="1"/>
  <c r="S314" i="1"/>
  <c r="R314" i="1"/>
  <c r="Q310" i="1"/>
  <c r="P310" i="1" s="1"/>
  <c r="S310" i="1"/>
  <c r="R310" i="1"/>
  <c r="Q306" i="1"/>
  <c r="S306" i="1"/>
  <c r="R306" i="1"/>
  <c r="Q302" i="1"/>
  <c r="S302" i="1"/>
  <c r="R302" i="1"/>
  <c r="Q298" i="1"/>
  <c r="P298" i="1" s="1"/>
  <c r="S298" i="1"/>
  <c r="R298" i="1"/>
  <c r="Q294" i="1"/>
  <c r="P294" i="1" s="1"/>
  <c r="S294" i="1"/>
  <c r="R294" i="1"/>
  <c r="Q290" i="1"/>
  <c r="S290" i="1"/>
  <c r="R290" i="1"/>
  <c r="Q286" i="1"/>
  <c r="S286" i="1"/>
  <c r="R286" i="1"/>
  <c r="Q282" i="1"/>
  <c r="P282" i="1" s="1"/>
  <c r="S282" i="1"/>
  <c r="R282" i="1"/>
  <c r="Q278" i="1"/>
  <c r="P278" i="1" s="1"/>
  <c r="S278" i="1"/>
  <c r="R278" i="1"/>
  <c r="Q274" i="1"/>
  <c r="S274" i="1"/>
  <c r="R274" i="1"/>
  <c r="Q270" i="1"/>
  <c r="S270" i="1"/>
  <c r="R270" i="1"/>
  <c r="Q266" i="1"/>
  <c r="P266" i="1" s="1"/>
  <c r="S266" i="1"/>
  <c r="R266" i="1"/>
  <c r="Q262" i="1"/>
  <c r="P262" i="1" s="1"/>
  <c r="S262" i="1"/>
  <c r="R262" i="1"/>
  <c r="Q258" i="1"/>
  <c r="S258" i="1"/>
  <c r="R258" i="1"/>
  <c r="Q254" i="1"/>
  <c r="S254" i="1"/>
  <c r="R254" i="1"/>
  <c r="Q250" i="1"/>
  <c r="P250" i="1" s="1"/>
  <c r="S250" i="1"/>
  <c r="R250" i="1"/>
  <c r="Q246" i="1"/>
  <c r="S246" i="1"/>
  <c r="R246" i="1"/>
  <c r="Q242" i="1"/>
  <c r="S242" i="1"/>
  <c r="R242" i="1"/>
  <c r="Q238" i="1"/>
  <c r="S238" i="1"/>
  <c r="R238" i="1"/>
  <c r="Q234" i="1"/>
  <c r="P234" i="1" s="1"/>
  <c r="S234" i="1"/>
  <c r="R234" i="1"/>
  <c r="Q230" i="1"/>
  <c r="S230" i="1"/>
  <c r="R230" i="1"/>
  <c r="Q226" i="1"/>
  <c r="S226" i="1"/>
  <c r="R226" i="1"/>
  <c r="Q222" i="1"/>
  <c r="S222" i="1"/>
  <c r="R222" i="1"/>
  <c r="Q218" i="1"/>
  <c r="P218" i="1" s="1"/>
  <c r="S218" i="1"/>
  <c r="R218" i="1"/>
  <c r="Q214" i="1"/>
  <c r="S214" i="1"/>
  <c r="R214" i="1"/>
  <c r="Q210" i="1"/>
  <c r="S210" i="1"/>
  <c r="R210" i="1"/>
  <c r="Q206" i="1"/>
  <c r="S206" i="1"/>
  <c r="R206" i="1"/>
  <c r="Q202" i="1"/>
  <c r="P202" i="1" s="1"/>
  <c r="S202" i="1"/>
  <c r="R202" i="1"/>
  <c r="Q198" i="1"/>
  <c r="S198" i="1"/>
  <c r="R198" i="1"/>
  <c r="Q194" i="1"/>
  <c r="S194" i="1"/>
  <c r="R194" i="1"/>
  <c r="Q190" i="1"/>
  <c r="S190" i="1"/>
  <c r="R190" i="1"/>
  <c r="Q186" i="1"/>
  <c r="P186" i="1" s="1"/>
  <c r="S186" i="1"/>
  <c r="R186" i="1"/>
  <c r="Q182" i="1"/>
  <c r="S182" i="1"/>
  <c r="R182" i="1"/>
  <c r="Q178" i="1"/>
  <c r="S178" i="1"/>
  <c r="R178" i="1"/>
  <c r="Q174" i="1"/>
  <c r="S174" i="1"/>
  <c r="R174" i="1"/>
  <c r="Q170" i="1"/>
  <c r="P170" i="1" s="1"/>
  <c r="S170" i="1"/>
  <c r="R170" i="1"/>
  <c r="Q166" i="1"/>
  <c r="S166" i="1"/>
  <c r="R166" i="1"/>
  <c r="Q162" i="1"/>
  <c r="S162" i="1"/>
  <c r="R162" i="1"/>
  <c r="Q158" i="1"/>
  <c r="S158" i="1"/>
  <c r="R158" i="1"/>
  <c r="Q154" i="1"/>
  <c r="P154" i="1" s="1"/>
  <c r="S154" i="1"/>
  <c r="R154" i="1"/>
  <c r="Q150" i="1"/>
  <c r="S150" i="1"/>
  <c r="R150" i="1"/>
  <c r="Q146" i="1"/>
  <c r="S146" i="1"/>
  <c r="R146" i="1"/>
  <c r="Q142" i="1"/>
  <c r="S142" i="1"/>
  <c r="R142" i="1"/>
  <c r="Q138" i="1"/>
  <c r="P138" i="1" s="1"/>
  <c r="S138" i="1"/>
  <c r="R138" i="1"/>
  <c r="Q134" i="1"/>
  <c r="S134" i="1"/>
  <c r="R134" i="1"/>
  <c r="Q130" i="1"/>
  <c r="S130" i="1"/>
  <c r="R130" i="1"/>
  <c r="Q126" i="1"/>
  <c r="S126" i="1"/>
  <c r="R126" i="1"/>
  <c r="Q122" i="1"/>
  <c r="P122" i="1" s="1"/>
  <c r="S122" i="1"/>
  <c r="R122" i="1"/>
  <c r="Q118" i="1"/>
  <c r="S118" i="1"/>
  <c r="R118" i="1"/>
  <c r="Q114" i="1"/>
  <c r="S114" i="1"/>
  <c r="R114" i="1"/>
  <c r="Q110" i="1"/>
  <c r="S110" i="1"/>
  <c r="R110" i="1"/>
  <c r="Q106" i="1"/>
  <c r="P106" i="1" s="1"/>
  <c r="S106" i="1"/>
  <c r="R106" i="1"/>
  <c r="Q102" i="1"/>
  <c r="S102" i="1"/>
  <c r="R102" i="1"/>
  <c r="Q98" i="1"/>
  <c r="S98" i="1"/>
  <c r="R98" i="1"/>
  <c r="Q94" i="1"/>
  <c r="S94" i="1"/>
  <c r="R94" i="1"/>
  <c r="Q90" i="1"/>
  <c r="P90" i="1" s="1"/>
  <c r="S90" i="1"/>
  <c r="R90" i="1"/>
  <c r="Q86" i="1"/>
  <c r="S86" i="1"/>
  <c r="R86" i="1"/>
  <c r="Q82" i="1"/>
  <c r="S82" i="1"/>
  <c r="R82" i="1"/>
  <c r="Q78" i="1"/>
  <c r="S78" i="1"/>
  <c r="R78" i="1"/>
  <c r="Q74" i="1"/>
  <c r="P74" i="1" s="1"/>
  <c r="S74" i="1"/>
  <c r="R74" i="1"/>
  <c r="Q70" i="1"/>
  <c r="S70" i="1"/>
  <c r="R70" i="1"/>
  <c r="Q66" i="1"/>
  <c r="S66" i="1"/>
  <c r="R66" i="1"/>
  <c r="Q62" i="1"/>
  <c r="S62" i="1"/>
  <c r="R62" i="1"/>
  <c r="Q58" i="1"/>
  <c r="P58" i="1" s="1"/>
  <c r="S58" i="1"/>
  <c r="R58" i="1"/>
  <c r="Q54" i="1"/>
  <c r="S54" i="1"/>
  <c r="R54" i="1"/>
  <c r="Q447" i="1"/>
  <c r="S447" i="1"/>
  <c r="R447" i="1"/>
  <c r="Q435" i="1"/>
  <c r="S435" i="1"/>
  <c r="R435" i="1"/>
  <c r="Q423" i="1"/>
  <c r="P423" i="1" s="1"/>
  <c r="S423" i="1"/>
  <c r="R423" i="1"/>
  <c r="Q411" i="1"/>
  <c r="S411" i="1"/>
  <c r="R411" i="1"/>
  <c r="Q403" i="1"/>
  <c r="S403" i="1"/>
  <c r="R403" i="1"/>
  <c r="Q391" i="1"/>
  <c r="S391" i="1"/>
  <c r="R391" i="1"/>
  <c r="Q379" i="1"/>
  <c r="P379" i="1" s="1"/>
  <c r="S379" i="1"/>
  <c r="R379" i="1"/>
  <c r="Q371" i="1"/>
  <c r="S371" i="1"/>
  <c r="R371" i="1"/>
  <c r="Q363" i="1"/>
  <c r="S363" i="1"/>
  <c r="R363" i="1"/>
  <c r="Q347" i="1"/>
  <c r="S347" i="1"/>
  <c r="R347" i="1"/>
  <c r="Q335" i="1"/>
  <c r="P335" i="1" s="1"/>
  <c r="S335" i="1"/>
  <c r="R335" i="1"/>
  <c r="Q323" i="1"/>
  <c r="S323" i="1"/>
  <c r="R323" i="1"/>
  <c r="Q315" i="1"/>
  <c r="S315" i="1"/>
  <c r="R315" i="1"/>
  <c r="Q303" i="1"/>
  <c r="S303" i="1"/>
  <c r="R303" i="1"/>
  <c r="Q291" i="1"/>
  <c r="P291" i="1" s="1"/>
  <c r="S291" i="1"/>
  <c r="R291" i="1"/>
  <c r="Q279" i="1"/>
  <c r="S279" i="1"/>
  <c r="R279" i="1"/>
  <c r="Q267" i="1"/>
  <c r="S267" i="1"/>
  <c r="R267" i="1"/>
  <c r="Q259" i="1"/>
  <c r="S259" i="1"/>
  <c r="R259" i="1"/>
  <c r="Q251" i="1"/>
  <c r="P251" i="1" s="1"/>
  <c r="S251" i="1"/>
  <c r="R251" i="1"/>
  <c r="Q239" i="1"/>
  <c r="S239" i="1"/>
  <c r="R239" i="1"/>
  <c r="Q227" i="1"/>
  <c r="S227" i="1"/>
  <c r="R227" i="1"/>
  <c r="Q215" i="1"/>
  <c r="S215" i="1"/>
  <c r="R215" i="1"/>
  <c r="Q207" i="1"/>
  <c r="P207" i="1" s="1"/>
  <c r="S207" i="1"/>
  <c r="R207" i="1"/>
  <c r="Q191" i="1"/>
  <c r="S191" i="1"/>
  <c r="R191" i="1"/>
  <c r="Q179" i="1"/>
  <c r="S179" i="1"/>
  <c r="R179" i="1"/>
  <c r="Q167" i="1"/>
  <c r="S167" i="1"/>
  <c r="R167" i="1"/>
  <c r="Q159" i="1"/>
  <c r="P159" i="1" s="1"/>
  <c r="S159" i="1"/>
  <c r="R159" i="1"/>
  <c r="Q147" i="1"/>
  <c r="S147" i="1"/>
  <c r="R147" i="1"/>
  <c r="Q135" i="1"/>
  <c r="S135" i="1"/>
  <c r="R135" i="1"/>
  <c r="Q123" i="1"/>
  <c r="S123" i="1"/>
  <c r="R123" i="1"/>
  <c r="Q111" i="1"/>
  <c r="P111" i="1" s="1"/>
  <c r="S111" i="1"/>
  <c r="R111" i="1"/>
  <c r="Q103" i="1"/>
  <c r="S103" i="1"/>
  <c r="R103" i="1"/>
  <c r="Q95" i="1"/>
  <c r="S95" i="1"/>
  <c r="R95" i="1"/>
  <c r="Q83" i="1"/>
  <c r="S83" i="1"/>
  <c r="R83" i="1"/>
  <c r="Q71" i="1"/>
  <c r="P71" i="1" s="1"/>
  <c r="S71" i="1"/>
  <c r="R71" i="1"/>
  <c r="Q55" i="1"/>
  <c r="S55" i="1"/>
  <c r="R55" i="1"/>
  <c r="Q446" i="1"/>
  <c r="S446" i="1"/>
  <c r="R446" i="1"/>
  <c r="Q430" i="1"/>
  <c r="S430" i="1"/>
  <c r="R430" i="1"/>
  <c r="Q418" i="1"/>
  <c r="P418" i="1" s="1"/>
  <c r="S418" i="1"/>
  <c r="R418" i="1"/>
  <c r="Q410" i="1"/>
  <c r="S410" i="1"/>
  <c r="R410" i="1"/>
  <c r="Q449" i="1"/>
  <c r="S449" i="1"/>
  <c r="R449" i="1"/>
  <c r="Q445" i="1"/>
  <c r="S445" i="1"/>
  <c r="R445" i="1"/>
  <c r="Q441" i="1"/>
  <c r="P441" i="1" s="1"/>
  <c r="R441" i="1"/>
  <c r="S441" i="1"/>
  <c r="Q437" i="1"/>
  <c r="R437" i="1"/>
  <c r="S437" i="1"/>
  <c r="Q433" i="1"/>
  <c r="S433" i="1"/>
  <c r="R433" i="1"/>
  <c r="Q429" i="1"/>
  <c r="S429" i="1"/>
  <c r="R429" i="1"/>
  <c r="Q425" i="1"/>
  <c r="P425" i="1" s="1"/>
  <c r="R425" i="1"/>
  <c r="S425" i="1"/>
  <c r="Q421" i="1"/>
  <c r="R421" i="1"/>
  <c r="S421" i="1"/>
  <c r="Q417" i="1"/>
  <c r="S417" i="1"/>
  <c r="R417" i="1"/>
  <c r="Q413" i="1"/>
  <c r="S413" i="1"/>
  <c r="R413" i="1"/>
  <c r="Q409" i="1"/>
  <c r="P409" i="1" s="1"/>
  <c r="R409" i="1"/>
  <c r="S409" i="1"/>
  <c r="Q405" i="1"/>
  <c r="R405" i="1"/>
  <c r="S405" i="1"/>
  <c r="Q401" i="1"/>
  <c r="S401" i="1"/>
  <c r="R401" i="1"/>
  <c r="Q397" i="1"/>
  <c r="S397" i="1"/>
  <c r="R397" i="1"/>
  <c r="Q393" i="1"/>
  <c r="P393" i="1" s="1"/>
  <c r="R393" i="1"/>
  <c r="S393" i="1"/>
  <c r="Q389" i="1"/>
  <c r="R389" i="1"/>
  <c r="S389" i="1"/>
  <c r="Q385" i="1"/>
  <c r="S385" i="1"/>
  <c r="R385" i="1"/>
  <c r="Q381" i="1"/>
  <c r="S381" i="1"/>
  <c r="R381" i="1"/>
  <c r="Q377" i="1"/>
  <c r="P377" i="1" s="1"/>
  <c r="R377" i="1"/>
  <c r="S377" i="1"/>
  <c r="Q373" i="1"/>
  <c r="R373" i="1"/>
  <c r="S373" i="1"/>
  <c r="Q369" i="1"/>
  <c r="S369" i="1"/>
  <c r="R369" i="1"/>
  <c r="Q365" i="1"/>
  <c r="S365" i="1"/>
  <c r="R365" i="1"/>
  <c r="Q361" i="1"/>
  <c r="P361" i="1" s="1"/>
  <c r="S361" i="1"/>
  <c r="R361" i="1"/>
  <c r="Q357" i="1"/>
  <c r="R357" i="1"/>
  <c r="S357" i="1"/>
  <c r="Q353" i="1"/>
  <c r="S353" i="1"/>
  <c r="R353" i="1"/>
  <c r="Q349" i="1"/>
  <c r="S349" i="1"/>
  <c r="R349" i="1"/>
  <c r="Q345" i="1"/>
  <c r="P345" i="1" s="1"/>
  <c r="R345" i="1"/>
  <c r="S345" i="1"/>
  <c r="Q341" i="1"/>
  <c r="R341" i="1"/>
  <c r="S341" i="1"/>
  <c r="Q337" i="1"/>
  <c r="S337" i="1"/>
  <c r="R337" i="1"/>
  <c r="Q333" i="1"/>
  <c r="S333" i="1"/>
  <c r="R333" i="1"/>
  <c r="Q329" i="1"/>
  <c r="P329" i="1" s="1"/>
  <c r="R329" i="1"/>
  <c r="S329" i="1"/>
  <c r="Q325" i="1"/>
  <c r="R325" i="1"/>
  <c r="S325" i="1"/>
  <c r="Q321" i="1"/>
  <c r="S321" i="1"/>
  <c r="R321" i="1"/>
  <c r="Q317" i="1"/>
  <c r="S317" i="1"/>
  <c r="R317" i="1"/>
  <c r="Q313" i="1"/>
  <c r="P313" i="1" s="1"/>
  <c r="R313" i="1"/>
  <c r="S313" i="1"/>
  <c r="Q309" i="1"/>
  <c r="R309" i="1"/>
  <c r="S309" i="1"/>
  <c r="Q305" i="1"/>
  <c r="S305" i="1"/>
  <c r="R305" i="1"/>
  <c r="Q301" i="1"/>
  <c r="S301" i="1"/>
  <c r="R301" i="1"/>
  <c r="Q297" i="1"/>
  <c r="P297" i="1" s="1"/>
  <c r="R297" i="1"/>
  <c r="S297" i="1"/>
  <c r="Q293" i="1"/>
  <c r="R293" i="1"/>
  <c r="S293" i="1"/>
  <c r="Q289" i="1"/>
  <c r="S289" i="1"/>
  <c r="R289" i="1"/>
  <c r="Q285" i="1"/>
  <c r="S285" i="1"/>
  <c r="R285" i="1"/>
  <c r="Q281" i="1"/>
  <c r="P281" i="1" s="1"/>
  <c r="R281" i="1"/>
  <c r="S281" i="1"/>
  <c r="Q277" i="1"/>
  <c r="R277" i="1"/>
  <c r="S277" i="1"/>
  <c r="Q273" i="1"/>
  <c r="S273" i="1"/>
  <c r="R273" i="1"/>
  <c r="Q269" i="1"/>
  <c r="S269" i="1"/>
  <c r="R269" i="1"/>
  <c r="Q265" i="1"/>
  <c r="P265" i="1" s="1"/>
  <c r="R265" i="1"/>
  <c r="S265" i="1"/>
  <c r="Q261" i="1"/>
  <c r="R261" i="1"/>
  <c r="S261" i="1"/>
  <c r="Q257" i="1"/>
  <c r="R257" i="1"/>
  <c r="S257" i="1"/>
  <c r="Q253" i="1"/>
  <c r="P253" i="1" s="1"/>
  <c r="R253" i="1"/>
  <c r="S253" i="1"/>
  <c r="Q249" i="1"/>
  <c r="P249" i="1" s="1"/>
  <c r="R249" i="1"/>
  <c r="S249" i="1"/>
  <c r="Q245" i="1"/>
  <c r="R245" i="1"/>
  <c r="S245" i="1"/>
  <c r="Q241" i="1"/>
  <c r="R241" i="1"/>
  <c r="S241" i="1"/>
  <c r="Q237" i="1"/>
  <c r="P237" i="1" s="1"/>
  <c r="R237" i="1"/>
  <c r="S237" i="1"/>
  <c r="Q233" i="1"/>
  <c r="P233" i="1" s="1"/>
  <c r="R233" i="1"/>
  <c r="S233" i="1"/>
  <c r="Q229" i="1"/>
  <c r="R229" i="1"/>
  <c r="S229" i="1"/>
  <c r="Q225" i="1"/>
  <c r="R225" i="1"/>
  <c r="S225" i="1"/>
  <c r="Q221" i="1"/>
  <c r="P221" i="1" s="1"/>
  <c r="R221" i="1"/>
  <c r="S221" i="1"/>
  <c r="Q217" i="1"/>
  <c r="P217" i="1" s="1"/>
  <c r="R217" i="1"/>
  <c r="S217" i="1"/>
  <c r="Q213" i="1"/>
  <c r="R213" i="1"/>
  <c r="S213" i="1"/>
  <c r="Q209" i="1"/>
  <c r="R209" i="1"/>
  <c r="S209" i="1"/>
  <c r="Q205" i="1"/>
  <c r="P205" i="1" s="1"/>
  <c r="R205" i="1"/>
  <c r="S205" i="1"/>
  <c r="Q201" i="1"/>
  <c r="P201" i="1" s="1"/>
  <c r="R201" i="1"/>
  <c r="S201" i="1"/>
  <c r="Q197" i="1"/>
  <c r="R197" i="1"/>
  <c r="S197" i="1"/>
  <c r="Q193" i="1"/>
  <c r="R193" i="1"/>
  <c r="S193" i="1"/>
  <c r="Q189" i="1"/>
  <c r="P189" i="1" s="1"/>
  <c r="R189" i="1"/>
  <c r="S189" i="1"/>
  <c r="Q185" i="1"/>
  <c r="P185" i="1" s="1"/>
  <c r="R185" i="1"/>
  <c r="S185" i="1"/>
  <c r="Q181" i="1"/>
  <c r="R181" i="1"/>
  <c r="S181" i="1"/>
  <c r="Q177" i="1"/>
  <c r="R177" i="1"/>
  <c r="S177" i="1"/>
  <c r="Q173" i="1"/>
  <c r="P173" i="1" s="1"/>
  <c r="R173" i="1"/>
  <c r="S173" i="1"/>
  <c r="Q169" i="1"/>
  <c r="P169" i="1" s="1"/>
  <c r="R169" i="1"/>
  <c r="S169" i="1"/>
  <c r="Q165" i="1"/>
  <c r="R165" i="1"/>
  <c r="S165" i="1"/>
  <c r="Q161" i="1"/>
  <c r="R161" i="1"/>
  <c r="S161" i="1"/>
  <c r="Q157" i="1"/>
  <c r="P157" i="1" s="1"/>
  <c r="R157" i="1"/>
  <c r="S157" i="1"/>
  <c r="Q153" i="1"/>
  <c r="P153" i="1" s="1"/>
  <c r="R153" i="1"/>
  <c r="S153" i="1"/>
  <c r="Q149" i="1"/>
  <c r="R149" i="1"/>
  <c r="S149" i="1"/>
  <c r="Q145" i="1"/>
  <c r="R145" i="1"/>
  <c r="S145" i="1"/>
  <c r="Q141" i="1"/>
  <c r="P141" i="1" s="1"/>
  <c r="R141" i="1"/>
  <c r="S141" i="1"/>
  <c r="Q137" i="1"/>
  <c r="P137" i="1" s="1"/>
  <c r="R137" i="1"/>
  <c r="S137" i="1"/>
  <c r="Q133" i="1"/>
  <c r="R133" i="1"/>
  <c r="S133" i="1"/>
  <c r="Q129" i="1"/>
  <c r="R129" i="1"/>
  <c r="S129" i="1"/>
  <c r="Q125" i="1"/>
  <c r="P125" i="1" s="1"/>
  <c r="R125" i="1"/>
  <c r="S125" i="1"/>
  <c r="Q121" i="1"/>
  <c r="P121" i="1" s="1"/>
  <c r="R121" i="1"/>
  <c r="S121" i="1"/>
  <c r="Q117" i="1"/>
  <c r="R117" i="1"/>
  <c r="S117" i="1"/>
  <c r="Q113" i="1"/>
  <c r="R113" i="1"/>
  <c r="S113" i="1"/>
  <c r="Q109" i="1"/>
  <c r="P109" i="1" s="1"/>
  <c r="R109" i="1"/>
  <c r="S109" i="1"/>
  <c r="Q105" i="1"/>
  <c r="P105" i="1" s="1"/>
  <c r="R105" i="1"/>
  <c r="S105" i="1"/>
  <c r="Q101" i="1"/>
  <c r="R101" i="1"/>
  <c r="S101" i="1"/>
  <c r="Q97" i="1"/>
  <c r="R97" i="1"/>
  <c r="S97" i="1"/>
  <c r="Q93" i="1"/>
  <c r="P93" i="1" s="1"/>
  <c r="R93" i="1"/>
  <c r="S93" i="1"/>
  <c r="Q89" i="1"/>
  <c r="P89" i="1" s="1"/>
  <c r="R89" i="1"/>
  <c r="S89" i="1"/>
  <c r="Q85" i="1"/>
  <c r="R85" i="1"/>
  <c r="S85" i="1"/>
  <c r="Q81" i="1"/>
  <c r="R81" i="1"/>
  <c r="S81" i="1"/>
  <c r="Q77" i="1"/>
  <c r="P77" i="1" s="1"/>
  <c r="R77" i="1"/>
  <c r="S77" i="1"/>
  <c r="Q73" i="1"/>
  <c r="P73" i="1" s="1"/>
  <c r="R73" i="1"/>
  <c r="S73" i="1"/>
  <c r="Q69" i="1"/>
  <c r="R69" i="1"/>
  <c r="S69" i="1"/>
  <c r="Q65" i="1"/>
  <c r="R65" i="1"/>
  <c r="S65" i="1"/>
  <c r="Q61" i="1"/>
  <c r="P61" i="1" s="1"/>
  <c r="R61" i="1"/>
  <c r="S61" i="1"/>
  <c r="Q57" i="1"/>
  <c r="P57" i="1" s="1"/>
  <c r="R57" i="1"/>
  <c r="S57" i="1"/>
  <c r="Q53" i="1"/>
  <c r="R53" i="1"/>
  <c r="S53" i="1"/>
  <c r="Q451" i="1"/>
  <c r="S451" i="1"/>
  <c r="R451" i="1"/>
  <c r="Q439" i="1"/>
  <c r="S439" i="1"/>
  <c r="R439" i="1"/>
  <c r="Q427" i="1"/>
  <c r="P427" i="1" s="1"/>
  <c r="S427" i="1"/>
  <c r="R427" i="1"/>
  <c r="Q419" i="1"/>
  <c r="S419" i="1"/>
  <c r="R419" i="1"/>
  <c r="Q407" i="1"/>
  <c r="S407" i="1"/>
  <c r="R407" i="1"/>
  <c r="Q395" i="1"/>
  <c r="S395" i="1"/>
  <c r="R395" i="1"/>
  <c r="Q387" i="1"/>
  <c r="P387" i="1" s="1"/>
  <c r="S387" i="1"/>
  <c r="R387" i="1"/>
  <c r="Q375" i="1"/>
  <c r="S375" i="1"/>
  <c r="R375" i="1"/>
  <c r="Q359" i="1"/>
  <c r="S359" i="1"/>
  <c r="R359" i="1"/>
  <c r="Q351" i="1"/>
  <c r="S351" i="1"/>
  <c r="R351" i="1"/>
  <c r="Q339" i="1"/>
  <c r="P339" i="1" s="1"/>
  <c r="S339" i="1"/>
  <c r="R339" i="1"/>
  <c r="Q327" i="1"/>
  <c r="S327" i="1"/>
  <c r="R327" i="1"/>
  <c r="Q319" i="1"/>
  <c r="S319" i="1"/>
  <c r="R319" i="1"/>
  <c r="Q307" i="1"/>
  <c r="S307" i="1"/>
  <c r="R307" i="1"/>
  <c r="Q295" i="1"/>
  <c r="P295" i="1" s="1"/>
  <c r="S295" i="1"/>
  <c r="R295" i="1"/>
  <c r="Q283" i="1"/>
  <c r="S283" i="1"/>
  <c r="R283" i="1"/>
  <c r="Q275" i="1"/>
  <c r="S275" i="1"/>
  <c r="R275" i="1"/>
  <c r="Q263" i="1"/>
  <c r="S263" i="1"/>
  <c r="R263" i="1"/>
  <c r="Q247" i="1"/>
  <c r="P247" i="1" s="1"/>
  <c r="S247" i="1"/>
  <c r="R247" i="1"/>
  <c r="Q235" i="1"/>
  <c r="S235" i="1"/>
  <c r="R235" i="1"/>
  <c r="Q223" i="1"/>
  <c r="S223" i="1"/>
  <c r="R223" i="1"/>
  <c r="Q211" i="1"/>
  <c r="S211" i="1"/>
  <c r="R211" i="1"/>
  <c r="Q199" i="1"/>
  <c r="P199" i="1" s="1"/>
  <c r="S199" i="1"/>
  <c r="R199" i="1"/>
  <c r="Q195" i="1"/>
  <c r="S195" i="1"/>
  <c r="R195" i="1"/>
  <c r="Q183" i="1"/>
  <c r="S183" i="1"/>
  <c r="R183" i="1"/>
  <c r="Q171" i="1"/>
  <c r="S171" i="1"/>
  <c r="R171" i="1"/>
  <c r="Q163" i="1"/>
  <c r="P163" i="1" s="1"/>
  <c r="S163" i="1"/>
  <c r="R163" i="1"/>
  <c r="Q151" i="1"/>
  <c r="S151" i="1"/>
  <c r="R151" i="1"/>
  <c r="Q139" i="1"/>
  <c r="S139" i="1"/>
  <c r="R139" i="1"/>
  <c r="Q127" i="1"/>
  <c r="S127" i="1"/>
  <c r="R127" i="1"/>
  <c r="Q119" i="1"/>
  <c r="P119" i="1" s="1"/>
  <c r="S119" i="1"/>
  <c r="R119" i="1"/>
  <c r="Q107" i="1"/>
  <c r="S107" i="1"/>
  <c r="R107" i="1"/>
  <c r="Q91" i="1"/>
  <c r="S91" i="1"/>
  <c r="R91" i="1"/>
  <c r="Q79" i="1"/>
  <c r="S79" i="1"/>
  <c r="R79" i="1"/>
  <c r="Q67" i="1"/>
  <c r="P67" i="1" s="1"/>
  <c r="S67" i="1"/>
  <c r="R67" i="1"/>
  <c r="Q59" i="1"/>
  <c r="S59" i="1"/>
  <c r="R59" i="1"/>
  <c r="Q450" i="1"/>
  <c r="S450" i="1"/>
  <c r="R450" i="1"/>
  <c r="Q442" i="1"/>
  <c r="S442" i="1"/>
  <c r="R442" i="1"/>
  <c r="Q434" i="1"/>
  <c r="P434" i="1" s="1"/>
  <c r="S434" i="1"/>
  <c r="R434" i="1"/>
  <c r="Q422" i="1"/>
  <c r="S422" i="1"/>
  <c r="R422" i="1"/>
  <c r="Q406" i="1"/>
  <c r="S406" i="1"/>
  <c r="R406" i="1"/>
  <c r="Q448" i="1"/>
  <c r="S448" i="1"/>
  <c r="R448" i="1"/>
  <c r="Q444" i="1"/>
  <c r="P444" i="1" s="1"/>
  <c r="S444" i="1"/>
  <c r="R444" i="1"/>
  <c r="Q440" i="1"/>
  <c r="S440" i="1"/>
  <c r="R440" i="1"/>
  <c r="Q436" i="1"/>
  <c r="S436" i="1"/>
  <c r="R436" i="1"/>
  <c r="Q432" i="1"/>
  <c r="S432" i="1"/>
  <c r="R432" i="1"/>
  <c r="Q428" i="1"/>
  <c r="P428" i="1" s="1"/>
  <c r="S428" i="1"/>
  <c r="R428" i="1"/>
  <c r="Q424" i="1"/>
  <c r="S424" i="1"/>
  <c r="R424" i="1"/>
  <c r="Q420" i="1"/>
  <c r="S420" i="1"/>
  <c r="R420" i="1"/>
  <c r="Q416" i="1"/>
  <c r="S416" i="1"/>
  <c r="R416" i="1"/>
  <c r="Q412" i="1"/>
  <c r="P412" i="1" s="1"/>
  <c r="S412" i="1"/>
  <c r="R412" i="1"/>
  <c r="Q408" i="1"/>
  <c r="S408" i="1"/>
  <c r="R408" i="1"/>
  <c r="Q404" i="1"/>
  <c r="S404" i="1"/>
  <c r="R404" i="1"/>
  <c r="Q400" i="1"/>
  <c r="S400" i="1"/>
  <c r="R400" i="1"/>
  <c r="Q396" i="1"/>
  <c r="P396" i="1" s="1"/>
  <c r="S396" i="1"/>
  <c r="R396" i="1"/>
  <c r="Q392" i="1"/>
  <c r="S392" i="1"/>
  <c r="R392" i="1"/>
  <c r="Q388" i="1"/>
  <c r="S388" i="1"/>
  <c r="R388" i="1"/>
  <c r="Q384" i="1"/>
  <c r="S384" i="1"/>
  <c r="R384" i="1"/>
  <c r="Q380" i="1"/>
  <c r="P380" i="1" s="1"/>
  <c r="S380" i="1"/>
  <c r="R380" i="1"/>
  <c r="Q376" i="1"/>
  <c r="S376" i="1"/>
  <c r="R376" i="1"/>
  <c r="Q372" i="1"/>
  <c r="S372" i="1"/>
  <c r="R372" i="1"/>
  <c r="Q368" i="1"/>
  <c r="S368" i="1"/>
  <c r="R368" i="1"/>
  <c r="Q364" i="1"/>
  <c r="P364" i="1" s="1"/>
  <c r="S364" i="1"/>
  <c r="R364" i="1"/>
  <c r="Q360" i="1"/>
  <c r="S360" i="1"/>
  <c r="R360" i="1"/>
  <c r="Q356" i="1"/>
  <c r="S356" i="1"/>
  <c r="R356" i="1"/>
  <c r="Q352" i="1"/>
  <c r="S352" i="1"/>
  <c r="R352" i="1"/>
  <c r="Q348" i="1"/>
  <c r="P348" i="1" s="1"/>
  <c r="S348" i="1"/>
  <c r="R348" i="1"/>
  <c r="Q344" i="1"/>
  <c r="S344" i="1"/>
  <c r="R344" i="1"/>
  <c r="Q340" i="1"/>
  <c r="S340" i="1"/>
  <c r="R340" i="1"/>
  <c r="Q336" i="1"/>
  <c r="S336" i="1"/>
  <c r="R336" i="1"/>
  <c r="Q332" i="1"/>
  <c r="P332" i="1" s="1"/>
  <c r="S332" i="1"/>
  <c r="R332" i="1"/>
  <c r="Q328" i="1"/>
  <c r="S328" i="1"/>
  <c r="R328" i="1"/>
  <c r="Q324" i="1"/>
  <c r="S324" i="1"/>
  <c r="R324" i="1"/>
  <c r="Q320" i="1"/>
  <c r="S320" i="1"/>
  <c r="R320" i="1"/>
  <c r="Q316" i="1"/>
  <c r="P316" i="1" s="1"/>
  <c r="S316" i="1"/>
  <c r="R316" i="1"/>
  <c r="Q312" i="1"/>
  <c r="S312" i="1"/>
  <c r="R312" i="1"/>
  <c r="Q308" i="1"/>
  <c r="S308" i="1"/>
  <c r="R308" i="1"/>
  <c r="Q304" i="1"/>
  <c r="S304" i="1"/>
  <c r="R304" i="1"/>
  <c r="Q300" i="1"/>
  <c r="P300" i="1" s="1"/>
  <c r="S300" i="1"/>
  <c r="R300" i="1"/>
  <c r="Q296" i="1"/>
  <c r="S296" i="1"/>
  <c r="R296" i="1"/>
  <c r="Q292" i="1"/>
  <c r="S292" i="1"/>
  <c r="R292" i="1"/>
  <c r="Q288" i="1"/>
  <c r="S288" i="1"/>
  <c r="R288" i="1"/>
  <c r="Q284" i="1"/>
  <c r="P284" i="1" s="1"/>
  <c r="S284" i="1"/>
  <c r="R284" i="1"/>
  <c r="Q280" i="1"/>
  <c r="S280" i="1"/>
  <c r="R280" i="1"/>
  <c r="Q276" i="1"/>
  <c r="S276" i="1"/>
  <c r="R276" i="1"/>
  <c r="Q272" i="1"/>
  <c r="S272" i="1"/>
  <c r="R272" i="1"/>
  <c r="Q268" i="1"/>
  <c r="P268" i="1" s="1"/>
  <c r="S268" i="1"/>
  <c r="R268" i="1"/>
  <c r="Q264" i="1"/>
  <c r="S264" i="1"/>
  <c r="R264" i="1"/>
  <c r="Q260" i="1"/>
  <c r="S260" i="1"/>
  <c r="R260" i="1"/>
  <c r="Q256" i="1"/>
  <c r="S256" i="1"/>
  <c r="R256" i="1"/>
  <c r="Q252" i="1"/>
  <c r="P252" i="1" s="1"/>
  <c r="S252" i="1"/>
  <c r="R252" i="1"/>
  <c r="Q248" i="1"/>
  <c r="S248" i="1"/>
  <c r="R248" i="1"/>
  <c r="Q244" i="1"/>
  <c r="S244" i="1"/>
  <c r="R244" i="1"/>
  <c r="Q240" i="1"/>
  <c r="S240" i="1"/>
  <c r="R240" i="1"/>
  <c r="Q236" i="1"/>
  <c r="P236" i="1" s="1"/>
  <c r="S236" i="1"/>
  <c r="R236" i="1"/>
  <c r="Q232" i="1"/>
  <c r="S232" i="1"/>
  <c r="R232" i="1"/>
  <c r="Q228" i="1"/>
  <c r="S228" i="1"/>
  <c r="R228" i="1"/>
  <c r="Q224" i="1"/>
  <c r="S224" i="1"/>
  <c r="R224" i="1"/>
  <c r="Q220" i="1"/>
  <c r="P220" i="1" s="1"/>
  <c r="S220" i="1"/>
  <c r="R220" i="1"/>
  <c r="Q216" i="1"/>
  <c r="S216" i="1"/>
  <c r="R216" i="1"/>
  <c r="Q212" i="1"/>
  <c r="S212" i="1"/>
  <c r="R212" i="1"/>
  <c r="Q208" i="1"/>
  <c r="S208" i="1"/>
  <c r="R208" i="1"/>
  <c r="Q204" i="1"/>
  <c r="P204" i="1" s="1"/>
  <c r="S204" i="1"/>
  <c r="R204" i="1"/>
  <c r="Q200" i="1"/>
  <c r="S200" i="1"/>
  <c r="R200" i="1"/>
  <c r="Q196" i="1"/>
  <c r="S196" i="1"/>
  <c r="R196" i="1"/>
  <c r="Q192" i="1"/>
  <c r="S192" i="1"/>
  <c r="R192" i="1"/>
  <c r="Q188" i="1"/>
  <c r="P188" i="1" s="1"/>
  <c r="S188" i="1"/>
  <c r="R188" i="1"/>
  <c r="Q184" i="1"/>
  <c r="S184" i="1"/>
  <c r="R184" i="1"/>
  <c r="Q180" i="1"/>
  <c r="S180" i="1"/>
  <c r="R180" i="1"/>
  <c r="Q176" i="1"/>
  <c r="S176" i="1"/>
  <c r="R176" i="1"/>
  <c r="Q172" i="1"/>
  <c r="P172" i="1" s="1"/>
  <c r="S172" i="1"/>
  <c r="R172" i="1"/>
  <c r="Q168" i="1"/>
  <c r="S168" i="1"/>
  <c r="R168" i="1"/>
  <c r="Q164" i="1"/>
  <c r="S164" i="1"/>
  <c r="R164" i="1"/>
  <c r="Q160" i="1"/>
  <c r="S160" i="1"/>
  <c r="R160" i="1"/>
  <c r="Q156" i="1"/>
  <c r="P156" i="1" s="1"/>
  <c r="S156" i="1"/>
  <c r="R156" i="1"/>
  <c r="Q152" i="1"/>
  <c r="S152" i="1"/>
  <c r="R152" i="1"/>
  <c r="Q148" i="1"/>
  <c r="S148" i="1"/>
  <c r="R148" i="1"/>
  <c r="Q144" i="1"/>
  <c r="S144" i="1"/>
  <c r="R144" i="1"/>
  <c r="Q140" i="1"/>
  <c r="P140" i="1" s="1"/>
  <c r="S140" i="1"/>
  <c r="R140" i="1"/>
  <c r="Q136" i="1"/>
  <c r="S136" i="1"/>
  <c r="R136" i="1"/>
  <c r="Q132" i="1"/>
  <c r="S132" i="1"/>
  <c r="R132" i="1"/>
  <c r="Q128" i="1"/>
  <c r="S128" i="1"/>
  <c r="R128" i="1"/>
  <c r="Q124" i="1"/>
  <c r="P124" i="1" s="1"/>
  <c r="S124" i="1"/>
  <c r="R124" i="1"/>
  <c r="Q120" i="1"/>
  <c r="S120" i="1"/>
  <c r="R120" i="1"/>
  <c r="Q116" i="1"/>
  <c r="S116" i="1"/>
  <c r="R116" i="1"/>
  <c r="Q112" i="1"/>
  <c r="S112" i="1"/>
  <c r="R112" i="1"/>
  <c r="Q108" i="1"/>
  <c r="P108" i="1" s="1"/>
  <c r="S108" i="1"/>
  <c r="R108" i="1"/>
  <c r="Q104" i="1"/>
  <c r="S104" i="1"/>
  <c r="R104" i="1"/>
  <c r="Q100" i="1"/>
  <c r="S100" i="1"/>
  <c r="R100" i="1"/>
  <c r="Q96" i="1"/>
  <c r="S96" i="1"/>
  <c r="R96" i="1"/>
  <c r="Q92" i="1"/>
  <c r="P92" i="1" s="1"/>
  <c r="S92" i="1"/>
  <c r="R92" i="1"/>
  <c r="Q88" i="1"/>
  <c r="S88" i="1"/>
  <c r="R88" i="1"/>
  <c r="Q84" i="1"/>
  <c r="S84" i="1"/>
  <c r="R84" i="1"/>
  <c r="Q80" i="1"/>
  <c r="S80" i="1"/>
  <c r="R80" i="1"/>
  <c r="Q76" i="1"/>
  <c r="P76" i="1" s="1"/>
  <c r="S76" i="1"/>
  <c r="R76" i="1"/>
  <c r="Q72" i="1"/>
  <c r="S72" i="1"/>
  <c r="R72" i="1"/>
  <c r="Q68" i="1"/>
  <c r="S68" i="1"/>
  <c r="R68" i="1"/>
  <c r="Q64" i="1"/>
  <c r="S64" i="1"/>
  <c r="R64" i="1"/>
  <c r="Q60" i="1"/>
  <c r="P60" i="1" s="1"/>
  <c r="S60" i="1"/>
  <c r="R60" i="1"/>
  <c r="Q56" i="1"/>
  <c r="S56" i="1"/>
  <c r="R56" i="1"/>
  <c r="Q52" i="1"/>
  <c r="S52" i="1"/>
  <c r="R52" i="1"/>
  <c r="K15" i="12"/>
  <c r="O16" i="9"/>
  <c r="M16" i="9"/>
  <c r="O16" i="8"/>
  <c r="M16" i="8"/>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H13" i="2"/>
  <c r="G13" i="2"/>
  <c r="E13" i="2"/>
  <c r="D13" i="2"/>
  <c r="C13" i="2"/>
  <c r="B13" i="2"/>
  <c r="K51" i="8"/>
  <c r="Q51" i="8" s="1"/>
  <c r="K50" i="8"/>
  <c r="Q50" i="8" s="1"/>
  <c r="K49" i="8"/>
  <c r="Q49" i="8" s="1"/>
  <c r="K48" i="8"/>
  <c r="Q48" i="8" s="1"/>
  <c r="K47" i="8"/>
  <c r="Q47" i="8" s="1"/>
  <c r="K46" i="8"/>
  <c r="Q46" i="8" s="1"/>
  <c r="K45" i="8"/>
  <c r="Q45" i="8" s="1"/>
  <c r="K44" i="8"/>
  <c r="Q44" i="8" s="1"/>
  <c r="K43" i="8"/>
  <c r="Q43" i="8" s="1"/>
  <c r="K42" i="8"/>
  <c r="Q42" i="8" s="1"/>
  <c r="K41" i="8"/>
  <c r="Q41" i="8" s="1"/>
  <c r="K40" i="8"/>
  <c r="Q40" i="8" s="1"/>
  <c r="K39" i="8"/>
  <c r="Q39" i="8" s="1"/>
  <c r="K38" i="8"/>
  <c r="Q38" i="8" s="1"/>
  <c r="K37" i="8"/>
  <c r="Q37" i="8" s="1"/>
  <c r="K36" i="8"/>
  <c r="Q36" i="8" s="1"/>
  <c r="K35" i="8"/>
  <c r="Q35" i="8" s="1"/>
  <c r="K34" i="8"/>
  <c r="Q34" i="8" s="1"/>
  <c r="K33" i="8"/>
  <c r="Q33" i="8" s="1"/>
  <c r="K32" i="8"/>
  <c r="Q32" i="8" s="1"/>
  <c r="K31" i="8"/>
  <c r="Q31" i="8" s="1"/>
  <c r="K30" i="8"/>
  <c r="Q30" i="8" s="1"/>
  <c r="K29" i="8"/>
  <c r="Q29" i="8" s="1"/>
  <c r="K28" i="8"/>
  <c r="Q28" i="8" s="1"/>
  <c r="K27" i="8"/>
  <c r="Q27" i="8" s="1"/>
  <c r="K26" i="8"/>
  <c r="Q26" i="8" s="1"/>
  <c r="K25" i="8"/>
  <c r="Q25" i="8" s="1"/>
  <c r="K24" i="8"/>
  <c r="Q24" i="8" s="1"/>
  <c r="K23" i="8"/>
  <c r="Q23" i="8" s="1"/>
  <c r="K22" i="8"/>
  <c r="Q22" i="8" s="1"/>
  <c r="K21" i="8"/>
  <c r="Q21" i="8" s="1"/>
  <c r="K20" i="8"/>
  <c r="Q20" i="8" s="1"/>
  <c r="K19" i="8"/>
  <c r="H12" i="2"/>
  <c r="G12" i="2"/>
  <c r="E12" i="2"/>
  <c r="D12" i="2"/>
  <c r="C12" i="2"/>
  <c r="B12" i="2"/>
  <c r="K51" i="1"/>
  <c r="K20" i="1"/>
  <c r="Q20" i="1" s="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Q19" i="9" l="1"/>
  <c r="K16" i="9"/>
  <c r="F13" i="2" s="1"/>
  <c r="R19" i="9"/>
  <c r="R16" i="9" s="1"/>
  <c r="H15" i="2"/>
  <c r="K16" i="8"/>
  <c r="S19" i="8"/>
  <c r="S16" i="8" s="1"/>
  <c r="R19" i="8"/>
  <c r="R16" i="8" s="1"/>
  <c r="Q19" i="8"/>
  <c r="P41" i="8"/>
  <c r="P23" i="8"/>
  <c r="P39" i="8"/>
  <c r="P21" i="8"/>
  <c r="P22" i="8"/>
  <c r="P28" i="8"/>
  <c r="P44" i="8"/>
  <c r="S25" i="9"/>
  <c r="R25" i="9"/>
  <c r="R37" i="9"/>
  <c r="S37" i="9"/>
  <c r="R45" i="9"/>
  <c r="S45" i="9"/>
  <c r="S30" i="9"/>
  <c r="R30" i="9"/>
  <c r="R42" i="9"/>
  <c r="S42" i="9"/>
  <c r="R50" i="9"/>
  <c r="S50" i="9"/>
  <c r="R21" i="9"/>
  <c r="S21" i="9"/>
  <c r="R33" i="9"/>
  <c r="S33" i="9"/>
  <c r="R49" i="9"/>
  <c r="S49" i="9"/>
  <c r="S22" i="9"/>
  <c r="R22" i="9"/>
  <c r="R34" i="9"/>
  <c r="S34" i="9"/>
  <c r="R23" i="9"/>
  <c r="S23" i="9"/>
  <c r="R27" i="9"/>
  <c r="S27" i="9"/>
  <c r="R31" i="9"/>
  <c r="S31" i="9"/>
  <c r="R35" i="9"/>
  <c r="S35" i="9"/>
  <c r="R39" i="9"/>
  <c r="S39" i="9"/>
  <c r="R43" i="9"/>
  <c r="S43" i="9"/>
  <c r="R47" i="9"/>
  <c r="S47" i="9"/>
  <c r="R51" i="9"/>
  <c r="S51" i="9"/>
  <c r="R29" i="9"/>
  <c r="S29" i="9"/>
  <c r="S41" i="9"/>
  <c r="R41" i="9"/>
  <c r="R26" i="9"/>
  <c r="S26" i="9"/>
  <c r="S38" i="9"/>
  <c r="R38" i="9"/>
  <c r="S46" i="9"/>
  <c r="R46" i="9"/>
  <c r="R20" i="9"/>
  <c r="S20" i="9"/>
  <c r="R24" i="9"/>
  <c r="S24" i="9"/>
  <c r="R28" i="9"/>
  <c r="S28" i="9"/>
  <c r="R32" i="9"/>
  <c r="S32" i="9"/>
  <c r="R36" i="9"/>
  <c r="S36" i="9"/>
  <c r="R40" i="9"/>
  <c r="S40" i="9"/>
  <c r="R44" i="9"/>
  <c r="S44" i="9"/>
  <c r="R48" i="9"/>
  <c r="S48" i="9"/>
  <c r="R29" i="8"/>
  <c r="P29" i="8" s="1"/>
  <c r="S29" i="8"/>
  <c r="R49" i="8"/>
  <c r="P49" i="8" s="1"/>
  <c r="S49" i="8"/>
  <c r="S22" i="8"/>
  <c r="R22" i="8"/>
  <c r="R26" i="8"/>
  <c r="P26" i="8" s="1"/>
  <c r="S26" i="8"/>
  <c r="S30" i="8"/>
  <c r="R30" i="8"/>
  <c r="P30" i="8" s="1"/>
  <c r="R34" i="8"/>
  <c r="P34" i="8" s="1"/>
  <c r="S34" i="8"/>
  <c r="S38" i="8"/>
  <c r="R38" i="8"/>
  <c r="P38" i="8" s="1"/>
  <c r="R42" i="8"/>
  <c r="P42" i="8" s="1"/>
  <c r="S42" i="8"/>
  <c r="S46" i="8"/>
  <c r="R46" i="8"/>
  <c r="P46" i="8" s="1"/>
  <c r="R50" i="8"/>
  <c r="P50" i="8" s="1"/>
  <c r="S50" i="8"/>
  <c r="R37" i="8"/>
  <c r="P37" i="8" s="1"/>
  <c r="S37" i="8"/>
  <c r="S41" i="8"/>
  <c r="R41" i="8"/>
  <c r="R23" i="8"/>
  <c r="S23" i="8"/>
  <c r="R31" i="8"/>
  <c r="P31" i="8" s="1"/>
  <c r="S31" i="8"/>
  <c r="R39" i="8"/>
  <c r="S39" i="8"/>
  <c r="R47" i="8"/>
  <c r="P47" i="8" s="1"/>
  <c r="S47" i="8"/>
  <c r="R21" i="8"/>
  <c r="S21" i="8"/>
  <c r="S25" i="8"/>
  <c r="R25" i="8"/>
  <c r="P25" i="8" s="1"/>
  <c r="R33" i="8"/>
  <c r="P33" i="8" s="1"/>
  <c r="S33" i="8"/>
  <c r="R45" i="8"/>
  <c r="P45" i="8" s="1"/>
  <c r="S45" i="8"/>
  <c r="R27" i="8"/>
  <c r="P27" i="8" s="1"/>
  <c r="S27" i="8"/>
  <c r="R35" i="8"/>
  <c r="P35" i="8" s="1"/>
  <c r="S35" i="8"/>
  <c r="R43" i="8"/>
  <c r="P43" i="8" s="1"/>
  <c r="S43" i="8"/>
  <c r="R51" i="8"/>
  <c r="P51" i="8" s="1"/>
  <c r="S51" i="8"/>
  <c r="R20" i="8"/>
  <c r="P20" i="8" s="1"/>
  <c r="S20" i="8"/>
  <c r="R24" i="8"/>
  <c r="P24" i="8" s="1"/>
  <c r="S24" i="8"/>
  <c r="R28" i="8"/>
  <c r="S28" i="8"/>
  <c r="R32" i="8"/>
  <c r="P32" i="8" s="1"/>
  <c r="S32" i="8"/>
  <c r="R36" i="8"/>
  <c r="P36" i="8" s="1"/>
  <c r="S36" i="8"/>
  <c r="R40" i="8"/>
  <c r="P40" i="8" s="1"/>
  <c r="S40" i="8"/>
  <c r="R44" i="8"/>
  <c r="S44" i="8"/>
  <c r="R48" i="8"/>
  <c r="P48" i="8" s="1"/>
  <c r="S48" i="8"/>
  <c r="P65" i="1"/>
  <c r="P81" i="1"/>
  <c r="P97" i="1"/>
  <c r="P113" i="1"/>
  <c r="P129" i="1"/>
  <c r="P145" i="1"/>
  <c r="P161" i="1"/>
  <c r="P177" i="1"/>
  <c r="P193" i="1"/>
  <c r="P209" i="1"/>
  <c r="P225" i="1"/>
  <c r="P241" i="1"/>
  <c r="P257" i="1"/>
  <c r="P64" i="1"/>
  <c r="P80" i="1"/>
  <c r="P96" i="1"/>
  <c r="P112" i="1"/>
  <c r="P128" i="1"/>
  <c r="P144" i="1"/>
  <c r="P160" i="1"/>
  <c r="P176" i="1"/>
  <c r="P192" i="1"/>
  <c r="P208" i="1"/>
  <c r="P224" i="1"/>
  <c r="P240" i="1"/>
  <c r="P256" i="1"/>
  <c r="P272" i="1"/>
  <c r="P288" i="1"/>
  <c r="P304" i="1"/>
  <c r="P320" i="1"/>
  <c r="P336" i="1"/>
  <c r="P352" i="1"/>
  <c r="P368" i="1"/>
  <c r="P384" i="1"/>
  <c r="P400" i="1"/>
  <c r="P416" i="1"/>
  <c r="P432" i="1"/>
  <c r="P448" i="1"/>
  <c r="P442" i="1"/>
  <c r="P79" i="1"/>
  <c r="P127" i="1"/>
  <c r="P171" i="1"/>
  <c r="P211" i="1"/>
  <c r="P263" i="1"/>
  <c r="P307" i="1"/>
  <c r="P351" i="1"/>
  <c r="P395" i="1"/>
  <c r="P439" i="1"/>
  <c r="P269" i="1"/>
  <c r="P285" i="1"/>
  <c r="P301" i="1"/>
  <c r="P317" i="1"/>
  <c r="P333" i="1"/>
  <c r="P349" i="1"/>
  <c r="P365" i="1"/>
  <c r="P381" i="1"/>
  <c r="P397" i="1"/>
  <c r="P413" i="1"/>
  <c r="P429" i="1"/>
  <c r="P445" i="1"/>
  <c r="P430" i="1"/>
  <c r="P83" i="1"/>
  <c r="P123" i="1"/>
  <c r="P167" i="1"/>
  <c r="P215" i="1"/>
  <c r="P259" i="1"/>
  <c r="P303" i="1"/>
  <c r="P347" i="1"/>
  <c r="P391" i="1"/>
  <c r="P435" i="1"/>
  <c r="P62" i="1"/>
  <c r="P78" i="1"/>
  <c r="P94" i="1"/>
  <c r="P110" i="1"/>
  <c r="P126" i="1"/>
  <c r="P142" i="1"/>
  <c r="P158" i="1"/>
  <c r="P174" i="1"/>
  <c r="P190" i="1"/>
  <c r="P206" i="1"/>
  <c r="P222" i="1"/>
  <c r="P56" i="1"/>
  <c r="P72" i="1"/>
  <c r="P52" i="1"/>
  <c r="P68" i="1"/>
  <c r="P88" i="1"/>
  <c r="P104" i="1"/>
  <c r="P120" i="1"/>
  <c r="P136" i="1"/>
  <c r="P152" i="1"/>
  <c r="P168" i="1"/>
  <c r="P184" i="1"/>
  <c r="P200" i="1"/>
  <c r="P216" i="1"/>
  <c r="P232" i="1"/>
  <c r="P248" i="1"/>
  <c r="P264" i="1"/>
  <c r="P280" i="1"/>
  <c r="P296" i="1"/>
  <c r="P312" i="1"/>
  <c r="P328" i="1"/>
  <c r="P344" i="1"/>
  <c r="P360" i="1"/>
  <c r="P376" i="1"/>
  <c r="P392" i="1"/>
  <c r="P408" i="1"/>
  <c r="P424" i="1"/>
  <c r="P440" i="1"/>
  <c r="P422" i="1"/>
  <c r="P59" i="1"/>
  <c r="P107" i="1"/>
  <c r="P151" i="1"/>
  <c r="P195" i="1"/>
  <c r="P235" i="1"/>
  <c r="P283" i="1"/>
  <c r="P327" i="1"/>
  <c r="P375" i="1"/>
  <c r="P419" i="1"/>
  <c r="P53" i="1"/>
  <c r="P69" i="1"/>
  <c r="P85" i="1"/>
  <c r="P101" i="1"/>
  <c r="P117" i="1"/>
  <c r="P133" i="1"/>
  <c r="P149" i="1"/>
  <c r="P165" i="1"/>
  <c r="P181" i="1"/>
  <c r="P197" i="1"/>
  <c r="P213" i="1"/>
  <c r="P229" i="1"/>
  <c r="P245" i="1"/>
  <c r="P261" i="1"/>
  <c r="P277" i="1"/>
  <c r="P293" i="1"/>
  <c r="P309" i="1"/>
  <c r="P325" i="1"/>
  <c r="P341" i="1"/>
  <c r="P357" i="1"/>
  <c r="P373" i="1"/>
  <c r="P389" i="1"/>
  <c r="P405" i="1"/>
  <c r="P421" i="1"/>
  <c r="P437" i="1"/>
  <c r="P410" i="1"/>
  <c r="P55" i="1"/>
  <c r="P103" i="1"/>
  <c r="P147" i="1"/>
  <c r="P191" i="1"/>
  <c r="P239" i="1"/>
  <c r="P279" i="1"/>
  <c r="P323" i="1"/>
  <c r="P371" i="1"/>
  <c r="P411" i="1"/>
  <c r="P54" i="1"/>
  <c r="P70" i="1"/>
  <c r="P86" i="1"/>
  <c r="P102" i="1"/>
  <c r="P118" i="1"/>
  <c r="P134" i="1"/>
  <c r="P150" i="1"/>
  <c r="P166" i="1"/>
  <c r="P182" i="1"/>
  <c r="P198" i="1"/>
  <c r="P214" i="1"/>
  <c r="P230" i="1"/>
  <c r="P246" i="1"/>
  <c r="P84" i="1"/>
  <c r="P100" i="1"/>
  <c r="P116" i="1"/>
  <c r="P132" i="1"/>
  <c r="P148" i="1"/>
  <c r="P164" i="1"/>
  <c r="P180" i="1"/>
  <c r="P196" i="1"/>
  <c r="P212" i="1"/>
  <c r="P228" i="1"/>
  <c r="P244" i="1"/>
  <c r="P260" i="1"/>
  <c r="P276" i="1"/>
  <c r="P292" i="1"/>
  <c r="P308" i="1"/>
  <c r="P324" i="1"/>
  <c r="P340" i="1"/>
  <c r="P356" i="1"/>
  <c r="P372" i="1"/>
  <c r="P388" i="1"/>
  <c r="P404" i="1"/>
  <c r="P420" i="1"/>
  <c r="P436" i="1"/>
  <c r="P406" i="1"/>
  <c r="P450" i="1"/>
  <c r="P91" i="1"/>
  <c r="P139" i="1"/>
  <c r="P183" i="1"/>
  <c r="P223" i="1"/>
  <c r="P275" i="1"/>
  <c r="P319" i="1"/>
  <c r="P359" i="1"/>
  <c r="P407" i="1"/>
  <c r="P451" i="1"/>
  <c r="P273" i="1"/>
  <c r="P289" i="1"/>
  <c r="P305" i="1"/>
  <c r="P321" i="1"/>
  <c r="P337" i="1"/>
  <c r="P353" i="1"/>
  <c r="P369" i="1"/>
  <c r="P385" i="1"/>
  <c r="P401" i="1"/>
  <c r="P417" i="1"/>
  <c r="P433" i="1"/>
  <c r="P449" i="1"/>
  <c r="P446" i="1"/>
  <c r="P95" i="1"/>
  <c r="P135" i="1"/>
  <c r="P179" i="1"/>
  <c r="P227" i="1"/>
  <c r="P267" i="1"/>
  <c r="P315" i="1"/>
  <c r="P363" i="1"/>
  <c r="P403" i="1"/>
  <c r="P447" i="1"/>
  <c r="P66" i="1"/>
  <c r="P82" i="1"/>
  <c r="P98" i="1"/>
  <c r="P114" i="1"/>
  <c r="P130" i="1"/>
  <c r="P146" i="1"/>
  <c r="P162" i="1"/>
  <c r="P178" i="1"/>
  <c r="P194" i="1"/>
  <c r="P210" i="1"/>
  <c r="P226" i="1"/>
  <c r="P242" i="1"/>
  <c r="P258" i="1"/>
  <c r="P274" i="1"/>
  <c r="P290" i="1"/>
  <c r="P306" i="1"/>
  <c r="P322" i="1"/>
  <c r="P338" i="1"/>
  <c r="P354" i="1"/>
  <c r="P370" i="1"/>
  <c r="P386" i="1"/>
  <c r="P402" i="1"/>
  <c r="P63" i="1"/>
  <c r="P115" i="1"/>
  <c r="P175" i="1"/>
  <c r="P231" i="1"/>
  <c r="P287" i="1"/>
  <c r="P343" i="1"/>
  <c r="P399" i="1"/>
  <c r="P238" i="1"/>
  <c r="P254" i="1"/>
  <c r="P270" i="1"/>
  <c r="P286" i="1"/>
  <c r="P302" i="1"/>
  <c r="P318" i="1"/>
  <c r="P334" i="1"/>
  <c r="P350" i="1"/>
  <c r="P366" i="1"/>
  <c r="P382" i="1"/>
  <c r="P398" i="1"/>
  <c r="P438" i="1"/>
  <c r="P99" i="1"/>
  <c r="P155" i="1"/>
  <c r="P219" i="1"/>
  <c r="P271" i="1"/>
  <c r="P331" i="1"/>
  <c r="P383" i="1"/>
  <c r="P443" i="1"/>
  <c r="Q49" i="1"/>
  <c r="R49" i="1"/>
  <c r="S49" i="1"/>
  <c r="Q37" i="1"/>
  <c r="R37" i="1"/>
  <c r="S37" i="1"/>
  <c r="Q21" i="1"/>
  <c r="R21" i="1"/>
  <c r="S21" i="1"/>
  <c r="Q48" i="1"/>
  <c r="S48" i="1"/>
  <c r="R48" i="1"/>
  <c r="Q44" i="1"/>
  <c r="P44" i="1" s="1"/>
  <c r="S44" i="1"/>
  <c r="R44" i="1"/>
  <c r="Q40" i="1"/>
  <c r="S40" i="1"/>
  <c r="R40" i="1"/>
  <c r="Q36" i="1"/>
  <c r="S36" i="1"/>
  <c r="R36" i="1"/>
  <c r="Q32" i="1"/>
  <c r="S32" i="1"/>
  <c r="R32" i="1"/>
  <c r="Q28" i="1"/>
  <c r="P28" i="1" s="1"/>
  <c r="S28" i="1"/>
  <c r="R28" i="1"/>
  <c r="Q24" i="1"/>
  <c r="S24" i="1"/>
  <c r="R24" i="1"/>
  <c r="Q41" i="1"/>
  <c r="R41" i="1"/>
  <c r="S41" i="1"/>
  <c r="Q33" i="1"/>
  <c r="P33" i="1" s="1"/>
  <c r="R33" i="1"/>
  <c r="S33" i="1"/>
  <c r="Q25" i="1"/>
  <c r="R25" i="1"/>
  <c r="S25" i="1"/>
  <c r="Q45" i="1"/>
  <c r="R45" i="1"/>
  <c r="S45" i="1"/>
  <c r="Q29" i="1"/>
  <c r="R29" i="1"/>
  <c r="S29" i="1"/>
  <c r="Q47" i="1"/>
  <c r="S47" i="1"/>
  <c r="R47" i="1"/>
  <c r="Q43" i="1"/>
  <c r="P43" i="1" s="1"/>
  <c r="S43" i="1"/>
  <c r="R43" i="1"/>
  <c r="Q39" i="1"/>
  <c r="S39" i="1"/>
  <c r="R39" i="1"/>
  <c r="Q35" i="1"/>
  <c r="S35" i="1"/>
  <c r="R35" i="1"/>
  <c r="Q31" i="1"/>
  <c r="S31" i="1"/>
  <c r="R31" i="1"/>
  <c r="Q27" i="1"/>
  <c r="P27" i="1" s="1"/>
  <c r="S27" i="1"/>
  <c r="R27" i="1"/>
  <c r="Q23" i="1"/>
  <c r="S23" i="1"/>
  <c r="R23" i="1"/>
  <c r="Q51" i="1"/>
  <c r="S51" i="1"/>
  <c r="R51" i="1"/>
  <c r="Q50" i="1"/>
  <c r="S50" i="1"/>
  <c r="R50" i="1"/>
  <c r="Q46" i="1"/>
  <c r="P46" i="1" s="1"/>
  <c r="S46" i="1"/>
  <c r="R46" i="1"/>
  <c r="Q42" i="1"/>
  <c r="S42" i="1"/>
  <c r="R42" i="1"/>
  <c r="Q38" i="1"/>
  <c r="S38" i="1"/>
  <c r="R38" i="1"/>
  <c r="Q34" i="1"/>
  <c r="S34" i="1"/>
  <c r="R34" i="1"/>
  <c r="Q30" i="1"/>
  <c r="P30" i="1" s="1"/>
  <c r="S30" i="1"/>
  <c r="R30" i="1"/>
  <c r="Q26" i="1"/>
  <c r="S26" i="1"/>
  <c r="R26" i="1"/>
  <c r="Q22" i="1"/>
  <c r="S22" i="1"/>
  <c r="R22" i="1"/>
  <c r="S19" i="9"/>
  <c r="S16" i="9" s="1"/>
  <c r="S20" i="1"/>
  <c r="R20" i="1"/>
  <c r="P20" i="1" s="1"/>
  <c r="K16" i="1"/>
  <c r="F11" i="2" s="1"/>
  <c r="F12" i="2"/>
  <c r="Q16" i="9" l="1"/>
  <c r="P19" i="9"/>
  <c r="F15" i="2"/>
  <c r="Q16" i="8"/>
  <c r="P16" i="8" s="1"/>
  <c r="P19" i="8"/>
  <c r="L12" i="2"/>
  <c r="K12" i="2"/>
  <c r="L13" i="2"/>
  <c r="P34" i="1"/>
  <c r="P50" i="1"/>
  <c r="P31" i="1"/>
  <c r="P47" i="1"/>
  <c r="P32" i="1"/>
  <c r="P48" i="1"/>
  <c r="P29" i="1"/>
  <c r="P41" i="1"/>
  <c r="P21" i="1"/>
  <c r="P26" i="1"/>
  <c r="P42" i="1"/>
  <c r="P23" i="1"/>
  <c r="P39" i="1"/>
  <c r="P45" i="1"/>
  <c r="P24" i="1"/>
  <c r="P40" i="1"/>
  <c r="P37" i="1"/>
  <c r="P25" i="1"/>
  <c r="P49" i="1"/>
  <c r="P22" i="1"/>
  <c r="P38" i="1"/>
  <c r="P51" i="1"/>
  <c r="P35" i="1"/>
  <c r="P36" i="1"/>
  <c r="Q16" i="1"/>
  <c r="R16" i="1"/>
  <c r="P16" i="9" l="1"/>
  <c r="J13" i="2"/>
  <c r="K13" i="2"/>
  <c r="I13" i="2" s="1"/>
  <c r="J12" i="2"/>
  <c r="I12" i="2" s="1"/>
  <c r="P16" i="1"/>
  <c r="J11" i="2"/>
  <c r="J15" i="2" s="1"/>
  <c r="G11" i="2"/>
  <c r="G15" i="2" s="1"/>
  <c r="C11" i="2"/>
  <c r="C15" i="2" s="1"/>
  <c r="D11" i="2"/>
  <c r="D15" i="2" s="1"/>
  <c r="E11" i="2"/>
  <c r="E15" i="2" s="1"/>
  <c r="B11" i="2"/>
  <c r="B15" i="2" s="1"/>
  <c r="K11" i="2" l="1"/>
  <c r="K15" i="2" s="1"/>
  <c r="I11" i="2" l="1"/>
  <c r="I15" i="2" s="1"/>
  <c r="L11" i="2"/>
  <c r="L15" i="2" s="1"/>
</calcChain>
</file>

<file path=xl/sharedStrings.xml><?xml version="1.0" encoding="utf-8"?>
<sst xmlns="http://schemas.openxmlformats.org/spreadsheetml/2006/main" count="303" uniqueCount="59">
  <si>
    <t>Monat</t>
  </si>
  <si>
    <t>Von</t>
  </si>
  <si>
    <t>Bis</t>
  </si>
  <si>
    <t>Total Monat</t>
  </si>
  <si>
    <t>Name</t>
  </si>
  <si>
    <t>Vorname</t>
  </si>
  <si>
    <t>Wiedmer</t>
  </si>
  <si>
    <t>Noah</t>
  </si>
  <si>
    <t>Telefon Eltern</t>
  </si>
  <si>
    <t>Email Eltern</t>
  </si>
  <si>
    <t>* Effektive Tage - Feiertage / ordentliche Schliesstage / Betriebsferien müssen abgezogen werden. Wenn die Betreuung untermonatlich startet, gelten nur die Tage ab diesem Datum!</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</si>
  <si>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</si>
  <si>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</si>
  <si>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</si>
  <si>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</si>
  <si>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</si>
  <si>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</si>
  <si>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</si>
  <si>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 xml:space="preserve">Betreuungs-gebühren durch Eltern zu tragen </t>
  </si>
  <si>
    <t>familie@gmail.com</t>
  </si>
  <si>
    <t>Auflistung Tage (wenn nicht ganzer Tag: in Klammer Prozente angeben)</t>
  </si>
  <si>
    <t>Total Tage corona-abwesend</t>
  </si>
  <si>
    <t>Hinweise</t>
  </si>
  <si>
    <t>März</t>
  </si>
  <si>
    <t xml:space="preserve">April </t>
  </si>
  <si>
    <t>Total</t>
  </si>
  <si>
    <t>Mai</t>
  </si>
  <si>
    <t>Betreuungs-tage nicht angeboten</t>
  </si>
  <si>
    <t>Auflistung Tage corona-abwesend</t>
  </si>
  <si>
    <t>Auflistung Tage coronaabwesend</t>
  </si>
  <si>
    <t xml:space="preserve">17. (15%), 18., 19.  </t>
  </si>
  <si>
    <t>24. (15%), 25., 26., 31. (15%)</t>
  </si>
  <si>
    <t>Zusammenzug</t>
  </si>
  <si>
    <t>Total Betreuungstage corona-abwesend</t>
  </si>
  <si>
    <t>Kosten für vereinbarte Betreuungstage (Betreuung** + Verpflegung)</t>
  </si>
  <si>
    <t>Betreuungsgutschein (an Institution überwiesener Betrag) oder Subvention Gebührensystem***</t>
  </si>
  <si>
    <t xml:space="preserve">** Bei subventionierten Plätzen im Gebührensystem entsprechen die Betreuungskosten der Maximalgebühr gem. Art. 29 ASIV.  </t>
  </si>
  <si>
    <t xml:space="preserve">*** Die Subvention Gebührensystem entspricht der Differenz zwischen der Maximalgebühr und den Elterngebühren. </t>
  </si>
  <si>
    <t>Betreuungsgutschein (an Institution überwiesener Betrag) oder Subvention Gebührensystem</t>
  </si>
  <si>
    <t>Diese Angaben beziehen sich auf den Zeitraum vom 17.03.2020 bis zum 31.03.2020</t>
  </si>
  <si>
    <t>Diese Angaben beziehen sich auf den Zeitraum vom 01.04.2020 bis zum 30.04.2020</t>
  </si>
  <si>
    <t>Name Kita</t>
  </si>
  <si>
    <t>Name der Kita</t>
  </si>
  <si>
    <t>Vertraglich vereinbarte Betreuungstage</t>
  </si>
  <si>
    <t>Total entgangene Elternbeiträge</t>
  </si>
  <si>
    <t>Davon: Für nicht angebotene Betreuungstage</t>
  </si>
  <si>
    <t>Betreuungstage</t>
  </si>
  <si>
    <t>Rückerstattung für nicht angebote Betreuungstage gem. kantonaler Notverordnung</t>
  </si>
  <si>
    <t>Davon: Für die Betreuung (corona-abwesend)</t>
  </si>
  <si>
    <t xml:space="preserve"> </t>
  </si>
  <si>
    <t>Diese Angaben beziehen sich auf den Zeitraum vom 01.05.2020 bis zum 31.05.2020</t>
  </si>
  <si>
    <t>Diese Angaben beziehen sich auf den Zeitraum vom 01.06.2020 bis zum 17.06.2020</t>
  </si>
  <si>
    <t>Juni</t>
  </si>
  <si>
    <t>Diese Angaben beziehen sich auf den Zeitraum vom 17.03.2020 bis zum 17.06.2020</t>
  </si>
  <si>
    <t>Davon:Für nicht angebotene Betreuungstage</t>
  </si>
  <si>
    <t>Rückerstattung für nicht angebotene Betreuungstage gem. kantonaler Notverordnung</t>
  </si>
  <si>
    <t>Weitere Werte</t>
  </si>
  <si>
    <t>Notverordnung - Rückerstattung für privat betriebene Institutionen</t>
  </si>
  <si>
    <t>Entgangene Elternbeiträge infolge Coronakrise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</si>
</sst>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6"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4"/>
      <color theme="1"/>
      <name val="Arial"/>
      <family val="2"/>
    </font>
    <font>
      <sz val="11"/>
      <name val="Arial"/>
      <family val="2"/>
    </font>
    <font>
      <sz val="10"/>
      <color theme="1"/>
      <name val="Arial"/>
      <family val="2"/>
    </font>
    <font>
      <b/>
      <sz val="10"/>
      <color theme="1"/>
      <name val="Arial"/>
      <family val="2"/>
    </font>
    <font>
      <sz val="10"/>
      <name val="Arial"/>
      <family val="2"/>
    </font>
    <font>
      <b/>
      <sz val="10"/>
      <name val="Arial"/>
      <family val="2"/>
    </font>
    <font>
      <b/>
      <sz val="10"/>
      <color theme="5"/>
      <name val="Arial"/>
      <family val="2"/>
    </font>
    <font>
      <u/>
      <sz val="11"/>
      <color theme="10"/>
      <name val="Arial"/>
      <family val="2"/>
    </font>
    <font>
      <u/>
      <sz val="10"/>
      <color theme="10"/>
      <name val="Arial"/>
      <family val="2"/>
    </font>
    <font>
      <sz val="10"/>
      <color theme="5"/>
      <name val="Arial"/>
      <family val="2"/>
    </font>
    <font>
      <i/>
      <sz val="10"/>
      <color rgb="FFFF0000"/>
      <name val="Arial"/>
      <family val="2"/>
    </font>
    <font>
      <b/>
      <sz val="11"/>
      <name val="Arial"/>
      <family val="2"/>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
      <patternFill patternType="solid">
        <fgColor rgb="FFCC99FF"/>
        <bgColor indexed="64"/>
      </patternFill>
    </fill>
    <fill>
      <patternFill patternType="solid">
        <fgColor rgb="FFCCFFCC"/>
        <bgColor indexed="64"/>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1" fillId="0" borderId="0" applyNumberFormat="0" applyFill="0" applyBorder="0" applyAlignment="0" applyProtection="0"/>
  </cellStyleXfs>
  <cellXfs count="182">
    <xf numFmtId="0" fontId="0" fillId="0" borderId="0" xfId="0"/>
    <xf numFmtId="0" fontId="4" fillId="0" borderId="0" xfId="1" applyFont="1"/>
    <xf numFmtId="0" fontId="0" fillId="0" borderId="0" xfId="0" applyFont="1"/>
    <xf numFmtId="0" fontId="6" fillId="0" borderId="0" xfId="1" applyFont="1"/>
    <xf numFmtId="0" fontId="6" fillId="0" borderId="0" xfId="0" applyFont="1"/>
    <xf numFmtId="165" fontId="9" fillId="8" borderId="7" xfId="3" applyNumberFormat="1" applyFont="1" applyFill="1" applyBorder="1" applyAlignment="1">
      <alignment horizontal="right" vertical="center"/>
    </xf>
    <xf numFmtId="0" fontId="6" fillId="0" borderId="3" xfId="1" applyFont="1" applyBorder="1" applyAlignment="1" applyProtection="1">
      <alignment horizontal="left" vertical="center"/>
      <protection locked="0"/>
    </xf>
    <xf numFmtId="0" fontId="6" fillId="0" borderId="2" xfId="1" applyFont="1" applyBorder="1" applyAlignment="1" applyProtection="1">
      <alignment horizontal="left" vertical="center"/>
      <protection locked="0"/>
    </xf>
    <xf numFmtId="14" fontId="6" fillId="0" borderId="2" xfId="1" applyNumberFormat="1" applyFont="1" applyBorder="1" applyAlignment="1" applyProtection="1">
      <alignment horizontal="left" vertical="center"/>
      <protection locked="0"/>
    </xf>
    <xf numFmtId="2" fontId="6" fillId="0" borderId="2" xfId="1" applyNumberFormat="1" applyFont="1" applyBorder="1" applyAlignment="1" applyProtection="1">
      <alignment horizontal="center" vertical="center"/>
      <protection locked="0"/>
    </xf>
    <xf numFmtId="0" fontId="12" fillId="0" borderId="2" xfId="4" applyFont="1" applyBorder="1" applyAlignment="1" applyProtection="1">
      <alignment vertical="center"/>
      <protection locked="0"/>
    </xf>
    <xf numFmtId="166" fontId="6" fillId="0" borderId="2" xfId="1" applyNumberFormat="1" applyFont="1" applyBorder="1" applyAlignment="1" applyProtection="1">
      <alignment vertical="center"/>
      <protection locked="0"/>
    </xf>
    <xf numFmtId="0" fontId="6" fillId="0" borderId="3" xfId="1" applyFont="1" applyBorder="1" applyProtection="1">
      <protection locked="0"/>
    </xf>
    <xf numFmtId="0" fontId="6" fillId="0" borderId="2" xfId="1" applyFont="1" applyBorder="1" applyProtection="1">
      <protection locked="0"/>
    </xf>
    <xf numFmtId="14" fontId="6" fillId="0" borderId="2" xfId="1" applyNumberFormat="1" applyFont="1" applyBorder="1" applyAlignment="1" applyProtection="1">
      <alignment vertical="center"/>
      <protection locked="0"/>
    </xf>
    <xf numFmtId="0" fontId="6" fillId="0" borderId="2" xfId="1" applyFont="1" applyBorder="1" applyAlignment="1" applyProtection="1">
      <alignment vertical="center"/>
      <protection locked="0"/>
    </xf>
    <xf numFmtId="0" fontId="6" fillId="0" borderId="13" xfId="1" applyFont="1" applyBorder="1" applyProtection="1">
      <protection locked="0"/>
    </xf>
    <xf numFmtId="0" fontId="6" fillId="0" borderId="4" xfId="1" applyFont="1" applyBorder="1" applyProtection="1">
      <protection locked="0"/>
    </xf>
    <xf numFmtId="14" fontId="6" fillId="0" borderId="4" xfId="1" applyNumberFormat="1" applyFont="1" applyBorder="1" applyAlignment="1" applyProtection="1">
      <alignment vertical="center"/>
      <protection locked="0"/>
    </xf>
    <xf numFmtId="0" fontId="6" fillId="0" borderId="4" xfId="1" applyFont="1" applyBorder="1" applyAlignment="1" applyProtection="1">
      <alignment vertical="center"/>
      <protection locked="0"/>
    </xf>
    <xf numFmtId="166" fontId="6" fillId="0" borderId="4" xfId="1" applyNumberFormat="1" applyFont="1" applyBorder="1" applyAlignment="1" applyProtection="1">
      <alignment vertical="center"/>
      <protection locked="0"/>
    </xf>
    <xf numFmtId="0" fontId="6" fillId="0" borderId="13" xfId="1" applyFont="1" applyFill="1" applyBorder="1" applyProtection="1">
      <protection locked="0"/>
    </xf>
    <xf numFmtId="0" fontId="6" fillId="0" borderId="4" xfId="1" applyFont="1" applyFill="1" applyBorder="1" applyProtection="1">
      <protection locked="0"/>
    </xf>
    <xf numFmtId="14" fontId="6" fillId="0" borderId="4" xfId="1" applyNumberFormat="1" applyFont="1" applyFill="1" applyBorder="1" applyAlignment="1" applyProtection="1">
      <alignment vertical="center"/>
      <protection locked="0"/>
    </xf>
    <xf numFmtId="0" fontId="6" fillId="0" borderId="4" xfId="1" applyFont="1" applyFill="1" applyBorder="1" applyAlignment="1" applyProtection="1">
      <alignment vertical="center"/>
      <protection locked="0"/>
    </xf>
    <xf numFmtId="166" fontId="6" fillId="0" borderId="4" xfId="1" applyNumberFormat="1" applyFont="1" applyFill="1" applyBorder="1" applyAlignment="1" applyProtection="1">
      <alignment vertical="center"/>
      <protection locked="0"/>
    </xf>
    <xf numFmtId="14" fontId="0" fillId="0" borderId="0" xfId="0" applyNumberFormat="1"/>
    <xf numFmtId="0" fontId="6" fillId="12" borderId="5" xfId="1" applyFont="1" applyFill="1" applyBorder="1" applyAlignment="1">
      <alignment wrapText="1"/>
    </xf>
    <xf numFmtId="165" fontId="8" fillId="8" borderId="11" xfId="3" applyNumberFormat="1" applyFont="1" applyFill="1" applyBorder="1" applyAlignment="1">
      <alignment horizontal="right" vertical="center"/>
    </xf>
    <xf numFmtId="165" fontId="13" fillId="7" borderId="2" xfId="3" applyNumberFormat="1" applyFont="1" applyFill="1" applyBorder="1" applyAlignment="1">
      <alignment horizontal="right" vertical="center"/>
    </xf>
    <xf numFmtId="0" fontId="5" fillId="0" borderId="0" xfId="1" applyFont="1" applyFill="1" applyBorder="1" applyAlignment="1">
      <alignment wrapText="1"/>
    </xf>
    <xf numFmtId="0" fontId="5" fillId="0" borderId="0" xfId="0" applyFont="1" applyFill="1"/>
    <xf numFmtId="0" fontId="5" fillId="0" borderId="0" xfId="0" applyFont="1"/>
    <xf numFmtId="0" fontId="5" fillId="0" borderId="0" xfId="0" applyFont="1" applyFill="1" applyBorder="1" applyAlignment="1">
      <alignment wrapText="1"/>
    </xf>
    <xf numFmtId="0" fontId="5" fillId="0" borderId="0" xfId="0" applyFont="1" applyFill="1" applyAlignment="1">
      <alignment wrapText="1"/>
    </xf>
    <xf numFmtId="0" fontId="5" fillId="0" borderId="0" xfId="0" applyFont="1" applyAlignment="1">
      <alignment wrapText="1"/>
    </xf>
    <xf numFmtId="0" fontId="5" fillId="0" borderId="0" xfId="0" applyFont="1" applyFill="1" applyBorder="1"/>
    <xf numFmtId="0" fontId="6" fillId="0" borderId="0" xfId="0" applyFont="1" applyProtection="1"/>
    <xf numFmtId="0" fontId="6" fillId="0" borderId="0" xfId="0" applyFont="1" applyAlignment="1" applyProtection="1">
      <alignment wrapText="1"/>
    </xf>
    <xf numFmtId="0" fontId="4" fillId="0" borderId="0" xfId="1" applyFont="1" applyProtection="1"/>
    <xf numFmtId="0" fontId="6" fillId="0" borderId="0" xfId="1" applyFont="1" applyProtection="1"/>
    <xf numFmtId="0" fontId="6" fillId="0" borderId="0" xfId="1" applyFont="1" applyAlignment="1" applyProtection="1">
      <alignment wrapText="1"/>
    </xf>
    <xf numFmtId="164" fontId="6" fillId="0" borderId="0" xfId="1" applyNumberFormat="1" applyFont="1" applyProtection="1"/>
    <xf numFmtId="14" fontId="6" fillId="0" borderId="0" xfId="1" applyNumberFormat="1" applyFont="1" applyProtection="1"/>
    <xf numFmtId="0" fontId="7" fillId="0" borderId="0" xfId="1" applyFont="1" applyProtection="1"/>
    <xf numFmtId="0" fontId="6" fillId="0" borderId="0" xfId="1" applyFont="1" applyAlignment="1" applyProtection="1">
      <alignment vertical="top"/>
    </xf>
    <xf numFmtId="0" fontId="6" fillId="0" borderId="0" xfId="1" applyFont="1" applyAlignment="1" applyProtection="1">
      <alignment vertical="top" wrapText="1"/>
    </xf>
    <xf numFmtId="0" fontId="6" fillId="0" borderId="0" xfId="0" applyFont="1" applyAlignment="1" applyProtection="1">
      <alignment vertical="top"/>
    </xf>
    <xf numFmtId="0" fontId="8" fillId="0" borderId="0" xfId="0" applyFont="1" applyAlignment="1" applyProtection="1">
      <alignment vertical="top"/>
    </xf>
    <xf numFmtId="0" fontId="6" fillId="0" borderId="0" xfId="0" applyFont="1" applyAlignment="1" applyProtection="1">
      <alignment vertical="top" wrapText="1"/>
    </xf>
    <xf numFmtId="0" fontId="6" fillId="0" borderId="19" xfId="1" applyFont="1" applyBorder="1" applyAlignment="1" applyProtection="1">
      <alignment wrapText="1"/>
    </xf>
    <xf numFmtId="0" fontId="6" fillId="4" borderId="19" xfId="1" applyFont="1" applyFill="1" applyBorder="1" applyAlignment="1" applyProtection="1">
      <alignment wrapText="1"/>
    </xf>
    <xf numFmtId="0" fontId="6" fillId="12" borderId="19" xfId="1" applyFont="1" applyFill="1" applyBorder="1" applyAlignment="1" applyProtection="1">
      <alignment wrapText="1"/>
    </xf>
    <xf numFmtId="0" fontId="8" fillId="10" borderId="19" xfId="1" applyFont="1" applyFill="1" applyBorder="1" applyAlignment="1" applyProtection="1">
      <alignment wrapText="1"/>
    </xf>
    <xf numFmtId="0" fontId="6" fillId="10" borderId="19" xfId="1" applyFont="1" applyFill="1" applyBorder="1" applyAlignment="1" applyProtection="1">
      <alignment wrapText="1"/>
    </xf>
    <xf numFmtId="0" fontId="6" fillId="11" borderId="19" xfId="1" applyFont="1" applyFill="1" applyBorder="1" applyAlignment="1" applyProtection="1">
      <alignment wrapText="1"/>
    </xf>
    <xf numFmtId="0" fontId="6" fillId="5" borderId="19" xfId="1" applyFont="1" applyFill="1" applyBorder="1" applyAlignment="1" applyProtection="1">
      <alignment wrapText="1"/>
    </xf>
    <xf numFmtId="2" fontId="9" fillId="13" borderId="6" xfId="2" applyNumberFormat="1" applyFont="1" applyFill="1" applyBorder="1" applyAlignment="1" applyProtection="1">
      <alignment horizontal="right" vertical="center"/>
    </xf>
    <xf numFmtId="165" fontId="9" fillId="13" borderId="6" xfId="2" applyNumberFormat="1" applyFont="1" applyFill="1" applyBorder="1" applyAlignment="1" applyProtection="1">
      <alignment horizontal="right" vertical="center"/>
    </xf>
    <xf numFmtId="0" fontId="9" fillId="13" borderId="6" xfId="2" applyFont="1" applyFill="1" applyBorder="1" applyAlignment="1" applyProtection="1">
      <alignment horizontal="center" vertical="center" wrapText="1"/>
    </xf>
    <xf numFmtId="165" fontId="10" fillId="13" borderId="6" xfId="3" applyNumberFormat="1" applyFont="1" applyFill="1" applyBorder="1" applyAlignment="1" applyProtection="1">
      <alignment horizontal="right" vertical="center"/>
    </xf>
    <xf numFmtId="165" fontId="9" fillId="13" borderId="7" xfId="3" applyNumberFormat="1" applyFont="1" applyFill="1" applyBorder="1" applyAlignment="1" applyProtection="1">
      <alignment horizontal="right" vertical="center"/>
    </xf>
    <xf numFmtId="0" fontId="8" fillId="0" borderId="0" xfId="0" applyFont="1" applyProtection="1"/>
    <xf numFmtId="0" fontId="8" fillId="12" borderId="9" xfId="1" applyFont="1" applyFill="1" applyBorder="1" applyAlignment="1" applyProtection="1">
      <alignment wrapText="1"/>
    </xf>
    <xf numFmtId="165" fontId="10" fillId="7" borderId="2" xfId="3" applyNumberFormat="1" applyFont="1" applyFill="1" applyBorder="1" applyAlignment="1" applyProtection="1">
      <alignment horizontal="right" vertical="center"/>
    </xf>
    <xf numFmtId="165" fontId="8" fillId="8" borderId="2" xfId="3" applyNumberFormat="1" applyFont="1" applyFill="1" applyBorder="1" applyAlignment="1" applyProtection="1">
      <alignment horizontal="right" vertical="center"/>
    </xf>
    <xf numFmtId="0" fontId="6" fillId="0" borderId="3" xfId="1" applyFont="1" applyFill="1" applyBorder="1" applyProtection="1">
      <protection locked="0"/>
    </xf>
    <xf numFmtId="0" fontId="6" fillId="0" borderId="2" xfId="1" applyFont="1" applyFill="1" applyBorder="1" applyProtection="1">
      <protection locked="0"/>
    </xf>
    <xf numFmtId="14" fontId="6" fillId="0" borderId="2" xfId="1" applyNumberFormat="1" applyFont="1" applyFill="1" applyBorder="1" applyAlignment="1" applyProtection="1">
      <alignment vertical="center"/>
      <protection locked="0"/>
    </xf>
    <xf numFmtId="0" fontId="6" fillId="0" borderId="2" xfId="1" applyFont="1" applyFill="1" applyBorder="1" applyAlignment="1" applyProtection="1">
      <alignment vertical="center"/>
      <protection locked="0"/>
    </xf>
    <xf numFmtId="166" fontId="6" fillId="0" borderId="2" xfId="1" applyNumberFormat="1" applyFont="1" applyFill="1" applyBorder="1" applyAlignment="1" applyProtection="1">
      <alignment vertical="center"/>
      <protection locked="0"/>
    </xf>
    <xf numFmtId="165" fontId="10" fillId="7" borderId="2" xfId="3" applyNumberFormat="1" applyFont="1" applyFill="1" applyBorder="1" applyProtection="1"/>
    <xf numFmtId="165" fontId="8" fillId="8" borderId="2" xfId="3" applyNumberFormat="1" applyFont="1" applyFill="1" applyBorder="1" applyProtection="1"/>
    <xf numFmtId="2" fontId="8" fillId="6" borderId="12" xfId="2" applyNumberFormat="1" applyFont="1" applyFill="1" applyBorder="1" applyAlignment="1">
      <alignment horizontal="left" vertical="center"/>
    </xf>
    <xf numFmtId="2" fontId="8" fillId="6" borderId="2" xfId="2" applyNumberFormat="1" applyFont="1" applyFill="1" applyBorder="1" applyAlignment="1">
      <alignment horizontal="right" vertical="center"/>
    </xf>
    <xf numFmtId="165" fontId="8" fillId="6" borderId="2" xfId="2" applyNumberFormat="1" applyFont="1" applyFill="1" applyBorder="1" applyAlignment="1">
      <alignment horizontal="right" vertical="center"/>
    </xf>
    <xf numFmtId="2" fontId="8" fillId="9" borderId="2" xfId="2" applyNumberFormat="1" applyFont="1" applyFill="1" applyBorder="1" applyAlignment="1">
      <alignment horizontal="right" vertical="center"/>
    </xf>
    <xf numFmtId="2" fontId="8" fillId="6" borderId="10" xfId="2" applyNumberFormat="1" applyFont="1" applyFill="1" applyBorder="1" applyAlignment="1">
      <alignment horizontal="left" vertical="center"/>
    </xf>
    <xf numFmtId="2" fontId="9" fillId="6" borderId="5" xfId="2" applyNumberFormat="1" applyFont="1" applyFill="1" applyBorder="1" applyAlignment="1">
      <alignment horizontal="left" vertical="center"/>
    </xf>
    <xf numFmtId="2" fontId="9" fillId="6" borderId="6" xfId="2" applyNumberFormat="1" applyFont="1" applyFill="1" applyBorder="1" applyAlignment="1">
      <alignment horizontal="right" vertical="center"/>
    </xf>
    <xf numFmtId="165" fontId="9" fillId="6" borderId="6" xfId="2" applyNumberFormat="1" applyFont="1" applyFill="1" applyBorder="1" applyAlignment="1">
      <alignment horizontal="right" vertical="center"/>
    </xf>
    <xf numFmtId="0" fontId="14" fillId="0" borderId="0" xfId="0" applyFont="1" applyProtection="1"/>
    <xf numFmtId="0" fontId="4" fillId="0" borderId="0" xfId="1" applyFont="1" applyAlignment="1">
      <alignment vertical="center"/>
    </xf>
    <xf numFmtId="0" fontId="0" fillId="0" borderId="0" xfId="0" applyAlignment="1">
      <alignment vertical="center"/>
    </xf>
    <xf numFmtId="0" fontId="6" fillId="13" borderId="0" xfId="0" applyFont="1" applyFill="1" applyAlignment="1" applyProtection="1">
      <alignment horizontal="right" vertical="center" wrapText="1"/>
      <protection locked="0"/>
    </xf>
    <xf numFmtId="0" fontId="8" fillId="0" borderId="0" xfId="0" applyFont="1" applyAlignment="1" applyProtection="1">
      <alignment horizontal="right" vertical="center" wrapText="1"/>
    </xf>
    <xf numFmtId="0" fontId="8" fillId="0" borderId="3" xfId="1" applyFont="1" applyBorder="1" applyAlignment="1" applyProtection="1">
      <alignment wrapText="1"/>
    </xf>
    <xf numFmtId="0" fontId="8" fillId="0" borderId="2" xfId="1" applyFont="1" applyBorder="1" applyAlignment="1" applyProtection="1">
      <alignment wrapText="1"/>
    </xf>
    <xf numFmtId="0" fontId="8" fillId="4" borderId="2" xfId="1" applyFont="1" applyFill="1" applyBorder="1" applyAlignment="1" applyProtection="1">
      <alignment wrapText="1"/>
    </xf>
    <xf numFmtId="0" fontId="8" fillId="12" borderId="8" xfId="1" applyFont="1" applyFill="1" applyBorder="1" applyAlignment="1" applyProtection="1">
      <alignment wrapText="1"/>
    </xf>
    <xf numFmtId="0" fontId="8" fillId="10" borderId="8" xfId="1" applyFont="1" applyFill="1" applyBorder="1" applyAlignment="1" applyProtection="1">
      <alignment wrapText="1"/>
    </xf>
    <xf numFmtId="0" fontId="8" fillId="0" borderId="0" xfId="0" applyFont="1" applyAlignment="1" applyProtection="1">
      <alignment wrapText="1"/>
    </xf>
    <xf numFmtId="0" fontId="6" fillId="0" borderId="3" xfId="1" applyFont="1" applyBorder="1" applyAlignment="1" applyProtection="1">
      <alignment horizontal="left" vertical="center"/>
    </xf>
    <xf numFmtId="0" fontId="6" fillId="0" borderId="2" xfId="1" applyFont="1" applyBorder="1" applyAlignment="1" applyProtection="1">
      <alignment horizontal="left" vertical="center"/>
    </xf>
    <xf numFmtId="14" fontId="6" fillId="0" borderId="2" xfId="1" applyNumberFormat="1" applyFont="1" applyBorder="1" applyAlignment="1" applyProtection="1">
      <alignment horizontal="left" vertical="center"/>
    </xf>
    <xf numFmtId="2" fontId="6" fillId="0" borderId="2" xfId="1" applyNumberFormat="1" applyFont="1" applyBorder="1" applyAlignment="1" applyProtection="1">
      <alignment horizontal="center" vertical="center"/>
    </xf>
    <xf numFmtId="0" fontId="12" fillId="0" borderId="2" xfId="4" applyFont="1" applyBorder="1" applyAlignment="1" applyProtection="1">
      <alignment vertical="center"/>
    </xf>
    <xf numFmtId="166" fontId="6" fillId="0" borderId="2" xfId="1" applyNumberFormat="1" applyFont="1" applyBorder="1" applyAlignment="1" applyProtection="1">
      <alignment vertical="center"/>
    </xf>
    <xf numFmtId="0" fontId="6" fillId="0" borderId="3" xfId="1" applyFont="1" applyBorder="1" applyProtection="1"/>
    <xf numFmtId="0" fontId="6" fillId="0" borderId="2" xfId="1" applyFont="1" applyBorder="1" applyProtection="1"/>
    <xf numFmtId="14" fontId="6" fillId="0" borderId="2" xfId="1" applyNumberFormat="1" applyFont="1" applyBorder="1" applyAlignment="1" applyProtection="1">
      <alignment vertical="center"/>
    </xf>
    <xf numFmtId="0" fontId="6" fillId="0" borderId="2" xfId="1" applyFont="1" applyBorder="1" applyAlignment="1" applyProtection="1">
      <alignment vertical="center"/>
    </xf>
    <xf numFmtId="2" fontId="6" fillId="0" borderId="0" xfId="0" applyNumberFormat="1" applyFont="1" applyProtection="1"/>
    <xf numFmtId="165" fontId="6" fillId="0" borderId="0" xfId="0" applyNumberFormat="1" applyFont="1" applyProtection="1"/>
    <xf numFmtId="165" fontId="6" fillId="0" borderId="0" xfId="0" applyNumberFormat="1" applyFont="1" applyAlignment="1" applyProtection="1">
      <alignment wrapText="1"/>
    </xf>
    <xf numFmtId="0" fontId="7" fillId="12" borderId="17" xfId="1" applyFont="1" applyFill="1" applyBorder="1" applyAlignment="1">
      <alignment horizontal="center" vertical="center" wrapText="1"/>
    </xf>
    <xf numFmtId="0" fontId="7" fillId="12" borderId="18" xfId="1" applyFont="1" applyFill="1" applyBorder="1" applyAlignment="1">
      <alignment horizontal="center" vertical="center" wrapText="1"/>
    </xf>
    <xf numFmtId="0" fontId="7" fillId="11" borderId="19" xfId="1" applyFont="1" applyFill="1" applyBorder="1" applyAlignment="1" applyProtection="1">
      <alignment wrapText="1"/>
    </xf>
    <xf numFmtId="165" fontId="10" fillId="7" borderId="4" xfId="3" applyNumberFormat="1" applyFont="1" applyFill="1" applyBorder="1" applyAlignment="1" applyProtection="1">
      <alignment horizontal="right" vertical="center"/>
    </xf>
    <xf numFmtId="165" fontId="9" fillId="14" borderId="6" xfId="2" applyNumberFormat="1" applyFont="1" applyFill="1" applyBorder="1" applyAlignment="1">
      <alignment horizontal="right" vertical="center"/>
    </xf>
    <xf numFmtId="165" fontId="9" fillId="15" borderId="6" xfId="3" applyNumberFormat="1" applyFont="1" applyFill="1" applyBorder="1" applyAlignment="1">
      <alignment horizontal="right" vertical="center"/>
    </xf>
    <xf numFmtId="0" fontId="15" fillId="0" borderId="0" xfId="0" applyFont="1"/>
    <xf numFmtId="0" fontId="8" fillId="5" borderId="19" xfId="1" applyFont="1" applyFill="1" applyBorder="1" applyAlignment="1" applyProtection="1">
      <alignment wrapText="1"/>
    </xf>
    <xf numFmtId="0" fontId="9" fillId="11" borderId="19" xfId="1" applyFont="1" applyFill="1" applyBorder="1" applyAlignment="1" applyProtection="1">
      <alignment wrapText="1"/>
    </xf>
    <xf numFmtId="0" fontId="8" fillId="11" borderId="19" xfId="1" applyFont="1" applyFill="1" applyBorder="1" applyAlignment="1" applyProtection="1">
      <alignment wrapText="1"/>
    </xf>
    <xf numFmtId="0" fontId="8" fillId="0" borderId="19" xfId="1" applyFont="1" applyBorder="1" applyAlignment="1" applyProtection="1">
      <alignment wrapText="1"/>
    </xf>
    <xf numFmtId="0" fontId="8" fillId="4" borderId="19" xfId="1" applyFont="1" applyFill="1" applyBorder="1" applyAlignment="1" applyProtection="1">
      <alignment wrapText="1"/>
    </xf>
    <xf numFmtId="0" fontId="8" fillId="12" borderId="19" xfId="1" applyFont="1" applyFill="1" applyBorder="1" applyAlignment="1" applyProtection="1">
      <alignment wrapText="1"/>
    </xf>
    <xf numFmtId="165" fontId="9" fillId="13" borderId="6" xfId="3" applyNumberFormat="1" applyFont="1" applyFill="1" applyBorder="1" applyAlignment="1" applyProtection="1">
      <alignment horizontal="right" vertical="center"/>
    </xf>
    <xf numFmtId="165" fontId="8" fillId="8" borderId="0" xfId="3" applyNumberFormat="1" applyFont="1" applyFill="1" applyBorder="1" applyAlignment="1" applyProtection="1">
      <alignment horizontal="right" vertical="center"/>
    </xf>
    <xf numFmtId="0" fontId="8" fillId="5" borderId="25" xfId="1" applyFont="1" applyFill="1" applyBorder="1" applyAlignment="1" applyProtection="1">
      <alignment wrapText="1"/>
    </xf>
    <xf numFmtId="2" fontId="9" fillId="9" borderId="6" xfId="2" applyNumberFormat="1" applyFont="1" applyFill="1" applyBorder="1" applyAlignment="1">
      <alignment horizontal="right" vertical="center"/>
    </xf>
    <xf numFmtId="2" fontId="9" fillId="15" borderId="6" xfId="2" applyNumberFormat="1" applyFont="1" applyFill="1" applyBorder="1" applyAlignment="1">
      <alignment horizontal="right" vertical="center"/>
    </xf>
    <xf numFmtId="0" fontId="7" fillId="0" borderId="0" xfId="0" applyFont="1" applyProtection="1"/>
    <xf numFmtId="0" fontId="8" fillId="0" borderId="0" xfId="1" applyFont="1" applyProtection="1"/>
    <xf numFmtId="0" fontId="8" fillId="0" borderId="0" xfId="1" applyFont="1" applyAlignment="1" applyProtection="1">
      <alignment wrapText="1"/>
    </xf>
    <xf numFmtId="0" fontId="8" fillId="0" borderId="0" xfId="1" applyFont="1" applyAlignment="1" applyProtection="1">
      <alignment vertical="top"/>
    </xf>
    <xf numFmtId="0" fontId="8" fillId="0" borderId="0" xfId="1" applyFont="1" applyAlignment="1" applyProtection="1">
      <alignment vertical="top" wrapText="1"/>
    </xf>
    <xf numFmtId="0" fontId="8" fillId="0" borderId="0" xfId="0" applyFont="1" applyAlignment="1" applyProtection="1">
      <alignment vertical="top" wrapText="1"/>
    </xf>
    <xf numFmtId="2" fontId="8" fillId="6" borderId="2" xfId="2" applyNumberFormat="1" applyFont="1" applyFill="1" applyBorder="1" applyAlignment="1" applyProtection="1">
      <alignment horizontal="right" vertical="center"/>
      <protection locked="0"/>
    </xf>
    <xf numFmtId="165" fontId="8" fillId="6" borderId="2" xfId="2" applyNumberFormat="1" applyFont="1" applyFill="1" applyBorder="1" applyAlignment="1" applyProtection="1">
      <alignment horizontal="right" vertical="center"/>
      <protection locked="0"/>
    </xf>
    <xf numFmtId="165" fontId="8" fillId="6" borderId="2" xfId="2" applyNumberFormat="1" applyFont="1" applyFill="1" applyBorder="1" applyAlignment="1" applyProtection="1">
      <alignment horizontal="right" vertical="center"/>
    </xf>
    <xf numFmtId="2" fontId="8" fillId="9" borderId="2" xfId="2" applyNumberFormat="1" applyFont="1" applyFill="1" applyBorder="1" applyAlignment="1" applyProtection="1">
      <alignment horizontal="right" vertical="center"/>
      <protection locked="0"/>
    </xf>
    <xf numFmtId="0" fontId="8" fillId="9" borderId="2" xfId="2" applyFont="1" applyFill="1" applyBorder="1" applyAlignment="1" applyProtection="1">
      <alignment horizontal="right" vertical="center" wrapText="1"/>
      <protection locked="0"/>
    </xf>
    <xf numFmtId="0" fontId="8" fillId="6" borderId="2" xfId="2" applyFont="1" applyFill="1" applyBorder="1" applyProtection="1">
      <protection locked="0"/>
    </xf>
    <xf numFmtId="165" fontId="8" fillId="6" borderId="2" xfId="2" applyNumberFormat="1" applyFont="1" applyFill="1" applyBorder="1" applyProtection="1">
      <protection locked="0"/>
    </xf>
    <xf numFmtId="0" fontId="8" fillId="9" borderId="2" xfId="2" applyFont="1" applyFill="1" applyBorder="1" applyProtection="1">
      <protection locked="0"/>
    </xf>
    <xf numFmtId="0" fontId="8" fillId="9" borderId="2" xfId="2" applyFont="1" applyFill="1" applyBorder="1" applyAlignment="1" applyProtection="1">
      <alignment wrapText="1"/>
      <protection locked="0"/>
    </xf>
    <xf numFmtId="0" fontId="8" fillId="6" borderId="4" xfId="2" applyFont="1" applyFill="1" applyBorder="1" applyProtection="1">
      <protection locked="0"/>
    </xf>
    <xf numFmtId="165" fontId="8" fillId="6" borderId="4" xfId="2" applyNumberFormat="1" applyFont="1" applyFill="1" applyBorder="1" applyProtection="1">
      <protection locked="0"/>
    </xf>
    <xf numFmtId="0" fontId="8" fillId="9" borderId="4" xfId="2" applyFont="1" applyFill="1" applyBorder="1" applyProtection="1">
      <protection locked="0"/>
    </xf>
    <xf numFmtId="0" fontId="8" fillId="9" borderId="4" xfId="2" applyFont="1" applyFill="1" applyBorder="1" applyAlignment="1" applyProtection="1">
      <alignment wrapText="1"/>
      <protection locked="0"/>
    </xf>
    <xf numFmtId="165" fontId="8" fillId="6" borderId="4" xfId="2" applyNumberFormat="1" applyFont="1" applyFill="1" applyBorder="1" applyProtection="1"/>
    <xf numFmtId="165" fontId="8" fillId="6" borderId="2" xfId="2" applyNumberFormat="1" applyFont="1" applyFill="1" applyBorder="1" applyProtection="1"/>
    <xf numFmtId="2" fontId="8" fillId="6" borderId="2" xfId="2" applyNumberFormat="1" applyFont="1" applyFill="1" applyBorder="1" applyAlignment="1" applyProtection="1">
      <alignment horizontal="right" vertical="center"/>
    </xf>
    <xf numFmtId="2" fontId="8" fillId="9" borderId="2" xfId="2" applyNumberFormat="1" applyFont="1" applyFill="1" applyBorder="1" applyAlignment="1" applyProtection="1">
      <alignment horizontal="right" vertical="center"/>
    </xf>
    <xf numFmtId="0" fontId="8" fillId="9" borderId="2" xfId="2" applyFont="1" applyFill="1" applyBorder="1" applyAlignment="1" applyProtection="1">
      <alignment horizontal="right" vertical="center" wrapText="1"/>
    </xf>
    <xf numFmtId="0" fontId="8" fillId="6" borderId="2" xfId="2" applyFont="1" applyFill="1" applyBorder="1" applyProtection="1"/>
    <xf numFmtId="0" fontId="8" fillId="9" borderId="2" xfId="2" applyFont="1" applyFill="1" applyBorder="1" applyProtection="1"/>
    <xf numFmtId="0" fontId="8" fillId="9" borderId="2" xfId="2" applyFont="1" applyFill="1" applyBorder="1" applyAlignment="1" applyProtection="1">
      <alignment wrapText="1"/>
    </xf>
    <xf numFmtId="0" fontId="7" fillId="12" borderId="17" xfId="1" applyFont="1" applyFill="1" applyBorder="1" applyAlignment="1">
      <alignment horizontal="center" vertical="center" wrapText="1"/>
    </xf>
    <xf numFmtId="0" fontId="7" fillId="12" borderId="18" xfId="1" applyFont="1" applyFill="1" applyBorder="1" applyAlignment="1">
      <alignment horizontal="center" vertical="center" wrapText="1"/>
    </xf>
    <xf numFmtId="0" fontId="7" fillId="10" borderId="20" xfId="1" applyFont="1" applyFill="1" applyBorder="1" applyAlignment="1">
      <alignment horizontal="center" vertical="center" wrapText="1"/>
    </xf>
    <xf numFmtId="0" fontId="7" fillId="10" borderId="21" xfId="1" applyFont="1" applyFill="1" applyBorder="1" applyAlignment="1">
      <alignment horizontal="center" vertical="center" wrapText="1"/>
    </xf>
    <xf numFmtId="0" fontId="7" fillId="11" borderId="21" xfId="1" applyFont="1" applyFill="1" applyBorder="1" applyAlignment="1">
      <alignment horizontal="center" vertical="center" wrapText="1"/>
    </xf>
    <xf numFmtId="0" fontId="7" fillId="5" borderId="20" xfId="0" applyFont="1" applyFill="1" applyBorder="1" applyAlignment="1" applyProtection="1">
      <alignment horizontal="center" vertical="center" wrapText="1"/>
    </xf>
    <xf numFmtId="0" fontId="7" fillId="5" borderId="3" xfId="0" applyFont="1" applyFill="1" applyBorder="1" applyAlignment="1" applyProtection="1">
      <alignment horizontal="center" vertical="center" wrapText="1"/>
    </xf>
    <xf numFmtId="0" fontId="7" fillId="10" borderId="3" xfId="1" applyFont="1" applyFill="1" applyBorder="1" applyAlignment="1">
      <alignment horizontal="center" vertical="center" wrapText="1"/>
    </xf>
    <xf numFmtId="0" fontId="9" fillId="13" borderId="14" xfId="1" applyFont="1" applyFill="1" applyBorder="1" applyAlignment="1" applyProtection="1">
      <alignment horizontal="right" vertical="center"/>
    </xf>
    <xf numFmtId="0" fontId="9" fillId="13" borderId="15" xfId="1" applyFont="1" applyFill="1" applyBorder="1" applyAlignment="1" applyProtection="1">
      <alignment horizontal="right" vertical="center"/>
    </xf>
    <xf numFmtId="0" fontId="9" fillId="13" borderId="16" xfId="1" applyFont="1" applyFill="1" applyBorder="1" applyAlignment="1" applyProtection="1">
      <alignment horizontal="right" vertical="center"/>
    </xf>
    <xf numFmtId="14" fontId="9" fillId="10" borderId="20" xfId="1" applyNumberFormat="1" applyFont="1" applyFill="1" applyBorder="1" applyAlignment="1" applyProtection="1">
      <alignment horizontal="center" vertical="center"/>
    </xf>
    <xf numFmtId="14" fontId="9" fillId="10" borderId="21" xfId="1" applyNumberFormat="1" applyFont="1" applyFill="1" applyBorder="1" applyAlignment="1" applyProtection="1">
      <alignment horizontal="center" vertical="center"/>
    </xf>
    <xf numFmtId="14" fontId="9" fillId="10" borderId="3" xfId="1" applyNumberFormat="1" applyFont="1" applyFill="1" applyBorder="1" applyAlignment="1" applyProtection="1">
      <alignment horizontal="center" vertical="center"/>
    </xf>
    <xf numFmtId="0" fontId="9" fillId="12" borderId="17" xfId="1" applyFont="1" applyFill="1" applyBorder="1" applyAlignment="1" applyProtection="1">
      <alignment horizontal="center" vertical="center" wrapText="1"/>
    </xf>
    <xf numFmtId="0" fontId="9" fillId="12" borderId="18" xfId="1" applyFont="1" applyFill="1" applyBorder="1" applyAlignment="1" applyProtection="1">
      <alignment horizontal="center" vertical="center" wrapText="1"/>
    </xf>
    <xf numFmtId="0" fontId="9" fillId="12" borderId="13" xfId="1" applyFont="1" applyFill="1" applyBorder="1" applyAlignment="1" applyProtection="1">
      <alignment horizontal="center" vertical="center" wrapText="1"/>
    </xf>
    <xf numFmtId="0" fontId="9" fillId="12" borderId="22" xfId="1" applyFont="1" applyFill="1" applyBorder="1" applyAlignment="1" applyProtection="1">
      <alignment horizontal="center" vertical="center" wrapText="1"/>
    </xf>
    <xf numFmtId="0" fontId="9" fillId="12" borderId="23" xfId="1" applyFont="1" applyFill="1" applyBorder="1" applyAlignment="1" applyProtection="1">
      <alignment horizontal="center" vertical="center" wrapText="1"/>
    </xf>
    <xf numFmtId="0" fontId="9" fillId="12" borderId="24" xfId="1" applyFont="1" applyFill="1" applyBorder="1" applyAlignment="1" applyProtection="1">
      <alignment horizontal="center" vertical="center" wrapText="1"/>
    </xf>
    <xf numFmtId="14" fontId="7" fillId="10" borderId="20" xfId="1" applyNumberFormat="1" applyFont="1" applyFill="1" applyBorder="1" applyAlignment="1" applyProtection="1">
      <alignment horizontal="center" vertical="center" wrapText="1"/>
    </xf>
    <xf numFmtId="14" fontId="7" fillId="10" borderId="21" xfId="1" applyNumberFormat="1" applyFont="1" applyFill="1" applyBorder="1" applyAlignment="1" applyProtection="1">
      <alignment horizontal="center" vertical="center" wrapText="1"/>
    </xf>
    <xf numFmtId="14" fontId="7" fillId="10" borderId="3" xfId="1" applyNumberFormat="1" applyFont="1" applyFill="1" applyBorder="1" applyAlignment="1" applyProtection="1">
      <alignment horizontal="center" vertical="center" wrapText="1"/>
    </xf>
    <xf numFmtId="0" fontId="7" fillId="12" borderId="17" xfId="1" applyFont="1" applyFill="1" applyBorder="1" applyAlignment="1" applyProtection="1">
      <alignment horizontal="center" vertical="center" wrapText="1"/>
    </xf>
    <xf numFmtId="0" fontId="7" fillId="12" borderId="18" xfId="1" applyFont="1" applyFill="1" applyBorder="1" applyAlignment="1" applyProtection="1">
      <alignment horizontal="center" vertical="center" wrapText="1"/>
    </xf>
    <xf numFmtId="0" fontId="7" fillId="12" borderId="13" xfId="1" applyFont="1" applyFill="1" applyBorder="1" applyAlignment="1" applyProtection="1">
      <alignment horizontal="center" vertical="center" wrapText="1"/>
    </xf>
    <xf numFmtId="0" fontId="7" fillId="12" borderId="22" xfId="1" applyFont="1" applyFill="1" applyBorder="1" applyAlignment="1" applyProtection="1">
      <alignment horizontal="center" vertical="center" wrapText="1"/>
    </xf>
    <xf numFmtId="0" fontId="7" fillId="12" borderId="23" xfId="1" applyFont="1" applyFill="1" applyBorder="1" applyAlignment="1" applyProtection="1">
      <alignment horizontal="center" vertical="center" wrapText="1"/>
    </xf>
    <xf numFmtId="0" fontId="7" fillId="12" borderId="24" xfId="1" applyFont="1" applyFill="1" applyBorder="1" applyAlignment="1" applyProtection="1">
      <alignment horizontal="center" vertical="center" wrapText="1"/>
    </xf>
    <xf numFmtId="14" fontId="7" fillId="10" borderId="20" xfId="1" applyNumberFormat="1" applyFont="1" applyFill="1" applyBorder="1" applyAlignment="1" applyProtection="1">
      <alignment horizontal="center" vertical="center"/>
    </xf>
    <xf numFmtId="14" fontId="7" fillId="10" borderId="21" xfId="1" applyNumberFormat="1" applyFont="1" applyFill="1" applyBorder="1" applyAlignment="1" applyProtection="1">
      <alignment horizontal="center" vertical="center"/>
    </xf>
    <xf numFmtId="14" fontId="7" fillId="10" borderId="3" xfId="1" applyNumberFormat="1" applyFont="1" applyFill="1" applyBorder="1" applyAlignment="1" applyProtection="1">
      <alignment horizontal="center" vertical="center"/>
    </xf>
  </cellXfs>
  <cellStyles count="5">
    <cellStyle name="Berechnung 2" xfId="3"/>
    <cellStyle name="Eingabe 2" xfId="2"/>
    <cellStyle name="Link" xfId="4" builtinId="8"/>
    <cellStyle name="Standard" xfId="0" builtinId="0"/>
    <cellStyle name="Standard 2" xfId="1"/>
  </cellStyles>
  <dxfs count="119">
    <dxf>
      <numFmt numFmtId="165" formatCode="&quot;CHF&quot;\ #,##0.0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border outline="0">
        <bottom style="medium">
          <color indexed="64"/>
        </bottom>
      </border>
    </dxf>
    <dxf>
      <font>
        <strike val="0"/>
        <outline val="0"/>
        <shadow val="0"/>
        <u val="none"/>
        <vertAlign val="baseline"/>
        <sz val="10"/>
        <color auto="1"/>
        <name val="Arial"/>
        <scheme val="none"/>
      </font>
    </dxf>
    <dxf>
      <font>
        <b val="0"/>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rgb="FF000000"/>
        </bottom>
      </border>
    </dxf>
    <dxf>
      <font>
        <strike val="0"/>
        <outline val="0"/>
        <shadow val="0"/>
        <u val="none"/>
        <vertAlign val="baseline"/>
        <sz val="10"/>
        <color auto="1"/>
        <name val="Arial"/>
        <scheme val="none"/>
      </font>
    </dxf>
    <dxf>
      <font>
        <b val="0"/>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font>
        <strike val="0"/>
        <outline val="0"/>
        <shadow val="0"/>
        <u val="none"/>
        <vertAlign val="baseline"/>
        <sz val="10"/>
        <color auto="1"/>
        <name val="Arial"/>
        <scheme val="none"/>
      </font>
    </dxf>
    <dxf>
      <font>
        <b val="0"/>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Arial"/>
        <scheme val="none"/>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1" hidden="0"/>
    </dxf>
    <dxf>
      <border outline="0">
        <bottom style="medium">
          <color indexed="64"/>
        </bottom>
      </border>
    </dxf>
    <dxf>
      <font>
        <strike val="0"/>
        <outline val="0"/>
        <shadow val="0"/>
        <u val="none"/>
        <vertAlign val="baseline"/>
        <sz val="10"/>
        <color auto="1"/>
        <name val="Arial"/>
        <scheme val="none"/>
      </font>
    </dxf>
  </dxfs>
  <tableStyles count="0" defaultTableStyle="TableStyleMedium2" defaultPivotStyle="PivotStyleLight16"/>
  <colors>
    <mruColors>
      <color rgb="FFCC99FF"/>
      <color rgb="FFCCFFCC"/>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0</xdr:colOff>
      <xdr:row>14</xdr:row>
      <xdr:rowOff>311728</xdr:rowOff>
    </xdr:from>
    <xdr:to>
      <xdr:col>12</xdr:col>
      <xdr:colOff>0</xdr:colOff>
      <xdr:row>19</xdr:row>
      <xdr:rowOff>0</xdr:rowOff>
    </xdr:to>
    <xdr:cxnSp macro="">
      <xdr:nvCxnSpPr>
        <xdr:cNvPr id="3" name="Gerader Verbinder 2"/>
        <xdr:cNvCxnSpPr/>
      </xdr:nvCxnSpPr>
      <xdr:spPr>
        <a:xfrm flipH="1">
          <a:off x="12261273" y="4115955"/>
          <a:ext cx="1114136" cy="7215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917864</xdr:colOff>
      <xdr:row>14</xdr:row>
      <xdr:rowOff>305955</xdr:rowOff>
    </xdr:from>
    <xdr:to>
      <xdr:col>7</xdr:col>
      <xdr:colOff>318654</xdr:colOff>
      <xdr:row>19</xdr:row>
      <xdr:rowOff>0</xdr:rowOff>
    </xdr:to>
    <xdr:cxnSp macro="">
      <xdr:nvCxnSpPr>
        <xdr:cNvPr id="5" name="Gerader Verbinder 4"/>
        <xdr:cNvCxnSpPr/>
      </xdr:nvCxnSpPr>
      <xdr:spPr>
        <a:xfrm>
          <a:off x="7798955" y="4110182"/>
          <a:ext cx="324426" cy="727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318654</xdr:colOff>
      <xdr:row>15</xdr:row>
      <xdr:rowOff>0</xdr:rowOff>
    </xdr:from>
    <xdr:to>
      <xdr:col>9</xdr:col>
      <xdr:colOff>0</xdr:colOff>
      <xdr:row>19</xdr:row>
      <xdr:rowOff>0</xdr:rowOff>
    </xdr:to>
    <xdr:cxnSp macro="">
      <xdr:nvCxnSpPr>
        <xdr:cNvPr id="7" name="Gerader Verbinder 6"/>
        <xdr:cNvCxnSpPr/>
      </xdr:nvCxnSpPr>
      <xdr:spPr>
        <a:xfrm flipH="1">
          <a:off x="8123381" y="4121727"/>
          <a:ext cx="1909619" cy="7158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318654</xdr:colOff>
      <xdr:row>18</xdr:row>
      <xdr:rowOff>173182</xdr:rowOff>
    </xdr:from>
    <xdr:to>
      <xdr:col>8</xdr:col>
      <xdr:colOff>824517</xdr:colOff>
      <xdr:row>21</xdr:row>
      <xdr:rowOff>140318</xdr:rowOff>
    </xdr:to>
    <xdr:sp macro="" textlink="">
      <xdr:nvSpPr>
        <xdr:cNvPr id="2" name="Textfeld 1"/>
        <xdr:cNvSpPr txBox="1"/>
      </xdr:nvSpPr>
      <xdr:spPr>
        <a:xfrm>
          <a:off x="8123381" y="4831773"/>
          <a:ext cx="1620000" cy="504000"/>
        </a:xfrm>
        <a:prstGeom prst="rect">
          <a:avLst/>
        </a:prstGeom>
        <a:solidFill>
          <a:srgbClr val="CCFFCC"/>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Angaben</a:t>
          </a:r>
          <a:r>
            <a:rPr lang="de-CH" sz="1100" b="1" baseline="0">
              <a:latin typeface="Arial" panose="020B0604020202020204" pitchFamily="34" charset="0"/>
              <a:cs typeface="Arial" panose="020B0604020202020204" pitchFamily="34" charset="0"/>
            </a:rPr>
            <a:t> für die Stufe 2 in kiBon</a:t>
          </a:r>
          <a:endParaRPr lang="de-CH" sz="1100" b="1">
            <a:latin typeface="Arial" panose="020B0604020202020204" pitchFamily="34" charset="0"/>
            <a:cs typeface="Arial" panose="020B0604020202020204" pitchFamily="34" charset="0"/>
          </a:endParaRPr>
        </a:p>
      </xdr:txBody>
    </xdr:sp>
    <xdr:clientData/>
  </xdr:twoCellAnchor>
  <xdr:twoCellAnchor>
    <xdr:from>
      <xdr:col>7</xdr:col>
      <xdr:colOff>318654</xdr:colOff>
      <xdr:row>14</xdr:row>
      <xdr:rowOff>311728</xdr:rowOff>
    </xdr:from>
    <xdr:to>
      <xdr:col>8</xdr:col>
      <xdr:colOff>1</xdr:colOff>
      <xdr:row>19</xdr:row>
      <xdr:rowOff>0</xdr:rowOff>
    </xdr:to>
    <xdr:cxnSp macro="">
      <xdr:nvCxnSpPr>
        <xdr:cNvPr id="9" name="Gerader Verbinder 8"/>
        <xdr:cNvCxnSpPr/>
      </xdr:nvCxnSpPr>
      <xdr:spPr>
        <a:xfrm flipH="1">
          <a:off x="8123381" y="4115955"/>
          <a:ext cx="795484" cy="7215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18</xdr:row>
      <xdr:rowOff>173182</xdr:rowOff>
    </xdr:from>
    <xdr:to>
      <xdr:col>12</xdr:col>
      <xdr:colOff>505864</xdr:colOff>
      <xdr:row>21</xdr:row>
      <xdr:rowOff>140318</xdr:rowOff>
    </xdr:to>
    <xdr:sp macro="" textlink="">
      <xdr:nvSpPr>
        <xdr:cNvPr id="11" name="Textfeld 10"/>
        <xdr:cNvSpPr txBox="1"/>
      </xdr:nvSpPr>
      <xdr:spPr>
        <a:xfrm>
          <a:off x="12261273" y="4831773"/>
          <a:ext cx="1620000" cy="504000"/>
        </a:xfrm>
        <a:prstGeom prst="rect">
          <a:avLst/>
        </a:prstGeom>
        <a:solidFill>
          <a:srgbClr val="CC99FF"/>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Angabe</a:t>
          </a:r>
          <a:r>
            <a:rPr lang="de-CH" sz="1100" b="1" baseline="0">
              <a:latin typeface="Arial" panose="020B0604020202020204" pitchFamily="34" charset="0"/>
              <a:cs typeface="Arial" panose="020B0604020202020204" pitchFamily="34" charset="0"/>
            </a:rPr>
            <a:t>n für die Stufe 1 in kiBon</a:t>
          </a:r>
          <a:endParaRPr lang="de-CH" sz="1100" b="1">
            <a:latin typeface="Arial" panose="020B0604020202020204" pitchFamily="34" charset="0"/>
            <a:cs typeface="Arial" panose="020B0604020202020204" pitchFamily="34" charset="0"/>
          </a:endParaRPr>
        </a:p>
      </xdr:txBody>
    </xdr:sp>
    <xdr:clientData/>
  </xdr:twoCellAnchor>
  <xdr:twoCellAnchor>
    <xdr:from>
      <xdr:col>10</xdr:col>
      <xdr:colOff>0</xdr:colOff>
      <xdr:row>15</xdr:row>
      <xdr:rowOff>0</xdr:rowOff>
    </xdr:from>
    <xdr:to>
      <xdr:col>11</xdr:col>
      <xdr:colOff>0</xdr:colOff>
      <xdr:row>19</xdr:row>
      <xdr:rowOff>0</xdr:rowOff>
    </xdr:to>
    <xdr:cxnSp macro="">
      <xdr:nvCxnSpPr>
        <xdr:cNvPr id="14" name="Gerader Verbinder 13"/>
        <xdr:cNvCxnSpPr/>
      </xdr:nvCxnSpPr>
      <xdr:spPr>
        <a:xfrm>
          <a:off x="11147136" y="4121727"/>
          <a:ext cx="1114137" cy="7158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20</xdr:row>
      <xdr:rowOff>12700</xdr:rowOff>
    </xdr:from>
    <xdr:to>
      <xdr:col>6</xdr:col>
      <xdr:colOff>292100</xdr:colOff>
      <xdr:row>33</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Noah Widmer wird immer Dienstags</a:t>
          </a:r>
          <a:r>
            <a:rPr lang="de-CH" sz="1100" baseline="0">
              <a:latin typeface="Arial" panose="020B0604020202020204" pitchFamily="34" charset="0"/>
              <a:cs typeface="Arial" panose="020B0604020202020204" pitchFamily="34" charset="0"/>
            </a:rPr>
            <a:t> (15%), Mittwochs (20%) und Donnerstags (20%) in der Kita betreut.</a:t>
          </a:r>
        </a:p>
        <a:p>
          <a:pPr>
            <a:spcAft>
              <a:spcPts val="600"/>
            </a:spcAft>
          </a:pPr>
          <a:r>
            <a:rPr lang="de-CH" sz="1100" baseline="0">
              <a:latin typeface="Arial" panose="020B0604020202020204" pitchFamily="34" charset="0"/>
              <a:cs typeface="Arial" panose="020B0604020202020204" pitchFamily="34" charset="0"/>
            </a:rPr>
            <a:t>Es fallen 12 Franken pro Tag für die Verpflegung und 1340 Franken pro Monat für die vertraglich vereinbarte Betreuung an (pro 20% verrechnet die Kita 120 Franken, pro 15% 95 Franken. Sie rechnet mit 4 Wochen/Monat). </a:t>
          </a:r>
        </a:p>
        <a:p>
          <a:pPr>
            <a:spcAft>
              <a:spcPts val="600"/>
            </a:spcAft>
          </a:pPr>
          <a:r>
            <a:rPr lang="de-CH" sz="1100" baseline="0">
              <a:latin typeface="Arial" panose="020B0604020202020204" pitchFamily="34" charset="0"/>
              <a:cs typeface="Arial" panose="020B0604020202020204" pitchFamily="34" charset="0"/>
            </a:rPr>
            <a:t>Von der Gemeinde erhält die Familie einen Beitrag von 320 Franken an den Kosten für die Betreuung in der Form eines Betreuungsgutscheins.</a:t>
          </a:r>
        </a:p>
        <a:p>
          <a:pPr>
            <a:spcAft>
              <a:spcPts val="600"/>
            </a:spcAft>
          </a:pPr>
          <a:r>
            <a:rPr lang="de-CH" sz="1100" baseline="0">
              <a:latin typeface="Arial" panose="020B0604020202020204" pitchFamily="34" charset="0"/>
              <a:cs typeface="Arial" panose="020B0604020202020204" pitchFamily="34" charset="0"/>
            </a:rPr>
            <a:t>Vom 17. bis am 22. März hatte die Kita geschlossen und die Betreuungstage wurde nicht angeboten.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aufgrund des Appells des Kantons von den Eltern zu Hause betreut.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95250</xdr:rowOff>
    </xdr:from>
    <xdr:to>
      <xdr:col>2</xdr:col>
      <xdr:colOff>298450</xdr:colOff>
      <xdr:row>68</xdr:row>
      <xdr:rowOff>68580</xdr:rowOff>
    </xdr:to>
    <xdr:sp macro="" textlink="">
      <xdr:nvSpPr>
        <xdr:cNvPr id="4" name="Textfeld 3"/>
        <xdr:cNvSpPr txBox="1"/>
      </xdr:nvSpPr>
      <xdr:spPr>
        <a:xfrm>
          <a:off x="76200" y="95250"/>
          <a:ext cx="10501630" cy="11891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u="sng">
              <a:solidFill>
                <a:schemeClr val="dk1"/>
              </a:solidFill>
              <a:effectLst/>
              <a:latin typeface="Arial" panose="020B0604020202020204" pitchFamily="34" charset="0"/>
              <a:ea typeface="+mn-ea"/>
              <a:cs typeface="Arial" panose="020B0604020202020204" pitchFamily="34" charset="0"/>
            </a:rPr>
            <a:t>Erläuterungen privat betriebene Kitas</a:t>
          </a:r>
        </a:p>
        <a:p>
          <a:endParaRPr lang="de-CH" sz="1100">
            <a:solidFill>
              <a:schemeClr val="dk1"/>
            </a:solidFill>
            <a:effectLst/>
            <a:latin typeface="Arial" panose="020B0604020202020204" pitchFamily="34" charset="0"/>
            <a:ea typeface="+mn-ea"/>
            <a:cs typeface="Arial" panose="020B0604020202020204" pitchFamily="34" charset="0"/>
          </a:endParaRPr>
        </a:p>
        <a:p>
          <a:r>
            <a:rPr lang="de-CH" sz="1100" b="1" i="1">
              <a:solidFill>
                <a:schemeClr val="dk1"/>
              </a:solidFill>
              <a:effectLst/>
              <a:latin typeface="Arial" panose="020B0604020202020204" pitchFamily="34" charset="0"/>
              <a:ea typeface="+mn-ea"/>
              <a:cs typeface="Arial" panose="020B0604020202020204" pitchFamily="34" charset="0"/>
            </a:rPr>
            <a:t>Welche Kosten werden übernommen?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Der Bund hat die Dauer der Ausfallentschädigung vom 17.3.2020 bis 17.6.2020 festgelegt. Privat betriebene Institutionen müssen die Betreuungsgebühren für alle coronabedingten Abwesenheiten in diesem Zeitraum zurückerstatten; sei es effektiv oder in Form von Gutschriften für die künftige Betreuung. Bund und Kantone ersetzen die den Institutionen der familienergänzenden Kinderbetreuung infolge Coronakrise entgangenen Elternbeiträge in der Zeit vom 17. März bis 17 Juni 2020 grundsätzlich zu 100 Prozent. Ersatzleistungen der Sozialversicherungen in Zusammenhang mit Corona, d.h. Kurzarbeitsentschädigung und Corona-Erwerbsersatzentschädigung (für selbständig Erwerbende Kitaleitungen relevant) werden bei der Berechnung der Ausfallentschädigung in Abzug gebracht. Falls die Institution auf einen Antrag auf Kurzarbeit verzichtet hat, reduziert der Kanton die berechnete Ausfallentschädigung bei nicht angebotenen Plätzen soweit, dass er nur noch CHF 25.- pro Betreuungstag bei Kitas bzw. CHF 1.- pro Betreuungsstunde bei Tagesfamilien finanziert. Dies in Analogie zur Entschädigung für nicht angebotene Plätze durch von der öffentlichen Hand betriebenen Institutionen. Die Ausfallentschädigung bei corona abwesenden Tagen wird nicht reduziert.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ist die «Rückerstattung für nicht angebotene Betreuungstage gem. kantonaler Notverordnung»?</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Weil die Notverordnung des Bundes erst später beschlossen wurde, wird die erste Phase des Gesuchverfahrens nach den Prinzipien der kantonalen Notverordnung abgewickelt. Das heisst, für Betreuungsangebote, die nicht mehr tatsächlich zur Verfügung standen, wird ein reduzierter Beitrag ausbezahlt, die «Rückerstattung für nicht angebotene Betreuungstage gem. kantonaler Notverordnung». In der Stufe 2 wird aber dann der vom Bund vorgegebene Mechanismus umgesetzt, wonach die entgangenen Betreuungsgebühren zu 100% übernommen werden abzüglich der Kurzarbeitsentschädigung bzw. Corona-Erwerbsersatzentschädigung.</a:t>
          </a:r>
        </a:p>
        <a:p>
          <a:r>
            <a:rPr lang="de-CH" sz="1100">
              <a:solidFill>
                <a:schemeClr val="dk1"/>
              </a:solidFill>
              <a:effectLst/>
              <a:latin typeface="Arial" panose="020B0604020202020204" pitchFamily="34" charset="0"/>
              <a:ea typeface="+mn-ea"/>
              <a:cs typeface="Arial" panose="020B0604020202020204" pitchFamily="34" charset="0"/>
            </a:rPr>
            <a:t>Falls die Institution auf einen Antrag auf Kurzarbeit verzichtet hat, reduziert der Kanton die berechnete Ausfallentschädigung bei nicht angebotene Plätzen soweit, dass er nur noch CHF 25.- pro Betreuungstag bei Kitas bzw. CHF 1.- pro Betreuungsstunde bei Tagesfamilien finanziert. Dies entspricht dann vom Betrag her wiederum der «Rückerstattung für nicht angebotene Betreuungstage gem. kantonaler Notverordnung».</a:t>
          </a:r>
        </a:p>
        <a:p>
          <a:r>
            <a:rPr lang="de-CH" sz="1100" b="1" i="1">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b="1" i="1">
              <a:solidFill>
                <a:schemeClr val="dk1"/>
              </a:solidFill>
              <a:effectLst/>
              <a:latin typeface="Arial" panose="020B0604020202020204" pitchFamily="34" charset="0"/>
              <a:ea typeface="+mn-ea"/>
              <a:cs typeface="Arial" panose="020B0604020202020204" pitchFamily="34" charset="0"/>
            </a:rPr>
            <a:t>Müssen Kinder, die die Betreuung normal genutzt haben im Excel-Formular ebenfalls aufgeführt werden?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Es reicht, wenn Sie die Kinder aufführen, für deren Plätze eine Finanzierung beantragt wird (weil die Kinder entweder corona-bedingt abwesend waren oder der Platz ganz oder teilweise nicht mehr angeboten wurde). Es ist aber kein Problem, wenn Sie auch die Kinder aufführen, die das Angebot normal genutzt haben. </a:t>
          </a:r>
        </a:p>
        <a:p>
          <a:r>
            <a:rPr lang="de-CH" sz="1100" b="1" i="1">
              <a:solidFill>
                <a:schemeClr val="dk1"/>
              </a:solidFill>
              <a:effectLst/>
              <a:latin typeface="Arial" panose="020B0604020202020204" pitchFamily="34" charset="0"/>
              <a:ea typeface="+mn-ea"/>
              <a:cs typeface="Arial" panose="020B0604020202020204" pitchFamily="34" charset="0"/>
            </a:rPr>
            <a:t>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b="1" i="1">
              <a:solidFill>
                <a:schemeClr val="dk1"/>
              </a:solidFill>
              <a:effectLst/>
              <a:latin typeface="Arial" panose="020B0604020202020204" pitchFamily="34" charset="0"/>
              <a:ea typeface="+mn-ea"/>
              <a:cs typeface="Arial" panose="020B0604020202020204" pitchFamily="34" charset="0"/>
            </a:rPr>
            <a:t>Wie hoch ist der Betreuungsfaktor?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Der Betreuungsfaktor, mit dem die Betreuungsplätze in Kitas gewichtet werden, beträgt je nach Alter des Kindes: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unter zwölf Monaten: 1.5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mit besonderen Bedürfnissen (z.B. aufgrund einer Behinderung): 1.5 </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Kinder über 12 Monaten: 1</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Schulkinder (ab Kindergarten): 0.75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In unserer Kita weisen wir die Kosten für die Betreuung und die Kosten für die Mahlzeiten nicht separat aus. Im Formular müssen wir in der Spalte I die Verpflegungskosten angeben. Wie gehen wir vor?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Die Kosten für die Verpflegung werden von Bund und Kanton nicht übernommen. Für den Antrag müssen Sie die Verpflegungskosten deshalb zwingend angeben. Gemäss den Richtlinien des Bundes muss eine Institution mindestens 8.- pro Kind und Tag für Mahlzeiten abziehen, unabhängig davon, ob die Kinder den ganzen oder allenfalls nur den halben Tag (mit oder ohne Mittagessen) anwesend gewesen wären. Stellen Sie sicher, dass Sie diese Vorgabe erfüllen. Im definitiven Gesuch (Stufe 2 in kiBon) bestätigen Sie, dass sie die Verpflegungskosten korrekt abgezogen haben. </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Wir bieten subventionierte Betreuungsplätze an. Wie berechnen wir die Betreuungskosten und die Subvention im Gebührensystem?</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Bei subventionierten Plätzen im Gebührensystem entsprechen die </a:t>
          </a:r>
          <a:r>
            <a:rPr lang="de-CH" sz="1100" b="1" i="1">
              <a:solidFill>
                <a:schemeClr val="dk1"/>
              </a:solidFill>
              <a:effectLst/>
              <a:latin typeface="Arial" panose="020B0604020202020204" pitchFamily="34" charset="0"/>
              <a:ea typeface="+mn-ea"/>
              <a:cs typeface="Arial" panose="020B0604020202020204" pitchFamily="34" charset="0"/>
            </a:rPr>
            <a:t>Betreuungskosten</a:t>
          </a:r>
          <a:r>
            <a:rPr lang="de-CH" sz="1100">
              <a:solidFill>
                <a:schemeClr val="dk1"/>
              </a:solidFill>
              <a:effectLst/>
              <a:latin typeface="Arial" panose="020B0604020202020204" pitchFamily="34" charset="0"/>
              <a:ea typeface="+mn-ea"/>
              <a:cs typeface="Arial" panose="020B0604020202020204" pitchFamily="34" charset="0"/>
            </a:rPr>
            <a:t> der Maximalgebühr gem. Art. 29 ASIV. Die Maximalgebühr für einen subventionierten Kitaplatz beträgt aktuell 2203.20 Franken pro Monat für ein Betreuungspensum von 100% - unabhängig vom Alter des betreuten Kindes. </a:t>
          </a:r>
        </a:p>
        <a:p>
          <a:r>
            <a:rPr lang="de-CH" sz="1100">
              <a:solidFill>
                <a:schemeClr val="dk1"/>
              </a:solidFill>
              <a:effectLst/>
              <a:latin typeface="Arial" panose="020B0604020202020204" pitchFamily="34" charset="0"/>
              <a:ea typeface="+mn-ea"/>
              <a:cs typeface="Arial" panose="020B0604020202020204" pitchFamily="34" charset="0"/>
            </a:rPr>
            <a:t>Die </a:t>
          </a:r>
          <a:r>
            <a:rPr lang="de-CH" sz="1100" b="1" i="1">
              <a:solidFill>
                <a:schemeClr val="dk1"/>
              </a:solidFill>
              <a:effectLst/>
              <a:latin typeface="Arial" panose="020B0604020202020204" pitchFamily="34" charset="0"/>
              <a:ea typeface="+mn-ea"/>
              <a:cs typeface="Arial" panose="020B0604020202020204" pitchFamily="34" charset="0"/>
            </a:rPr>
            <a:t>Subvention im Gebührensystem </a:t>
          </a:r>
          <a:r>
            <a:rPr lang="de-CH" sz="1100">
              <a:solidFill>
                <a:schemeClr val="dk1"/>
              </a:solidFill>
              <a:effectLst/>
              <a:latin typeface="Arial" panose="020B0604020202020204" pitchFamily="34" charset="0"/>
              <a:ea typeface="+mn-ea"/>
              <a:cs typeface="Arial" panose="020B0604020202020204" pitchFamily="34" charset="0"/>
            </a:rPr>
            <a:t>entspricht der Differenz zwischen dem Maximaltarif und den Elterngebühren. </a:t>
          </a:r>
        </a:p>
        <a:p>
          <a:r>
            <a:rPr lang="de-CH" sz="1100">
              <a:solidFill>
                <a:schemeClr val="dk1"/>
              </a:solidFill>
              <a:effectLst/>
              <a:latin typeface="Arial" panose="020B0604020202020204" pitchFamily="34" charset="0"/>
              <a:ea typeface="+mn-ea"/>
              <a:cs typeface="Arial" panose="020B0604020202020204" pitchFamily="34" charset="0"/>
            </a:rPr>
            <a:t>Beispiel : Bei einem Betreuungspensum von 40% beträgt die Maximalgebühr 881.28 Franken pro Monat (2203.20 x 0.4). Die Eltern zahlen aufgrund ihres massgebenden Einkommens 550 Franken. Die Subvention im Gebührensystem beträgt (881.28 - 550 =) 331.28 Franken.</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sind nicht angebotene Betreuungstage? </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Beispiele:</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Eltern konnten Plätze nicht nutzen, weil ihnen kommuniziert wurde, dass sie z.B. nur für Personen mit bestimmten Berufen vorgesehen sind.</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Eltern hielten sich nicht dafür Plätze zu nutzen, weil die Kommunikation im Vergleich zu den Vorgaben des Kantons verschärft wurde.</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Plätze konnten nicht mehr angeboten werden, weil weniger Betreuungspersonen zur Verfügung standen (krank, in Quarantäne/Selbstisolation, Risikopersonen)</a:t>
          </a:r>
        </a:p>
        <a:p>
          <a:pPr marL="171450" lvl="0" indent="-171450">
            <a:buFont typeface="Arial" panose="020B0604020202020204" pitchFamily="34" charset="0"/>
            <a:buChar char="•"/>
          </a:pPr>
          <a:r>
            <a:rPr lang="de-CH" sz="1100">
              <a:solidFill>
                <a:schemeClr val="dk1"/>
              </a:solidFill>
              <a:effectLst/>
              <a:latin typeface="Arial" panose="020B0604020202020204" pitchFamily="34" charset="0"/>
              <a:ea typeface="+mn-ea"/>
              <a:cs typeface="Arial" panose="020B0604020202020204" pitchFamily="34" charset="0"/>
            </a:rPr>
            <a:t>Die Kita war (vorübergehend) ganz oder teilweise geschlossen</a:t>
          </a:r>
        </a:p>
        <a:p>
          <a:r>
            <a:rPr lang="de-CH" sz="1100">
              <a:solidFill>
                <a:schemeClr val="dk1"/>
              </a:solidFill>
              <a:effectLst/>
              <a:latin typeface="Arial" panose="020B0604020202020204" pitchFamily="34" charset="0"/>
              <a:ea typeface="+mn-ea"/>
              <a:cs typeface="Arial" panose="020B0604020202020204" pitchFamily="34" charset="0"/>
            </a:rPr>
            <a:t>Bei der Auflistung der Tage, die nicht angeboten wurden, wird bei einer Teilzeitbetreuung das Betreuungspensum in Klammern aufgeführt (10% oder 15%).</a:t>
          </a:r>
        </a:p>
        <a:p>
          <a:r>
            <a:rPr lang="de-CH" sz="1100">
              <a:solidFill>
                <a:schemeClr val="dk1"/>
              </a:solidFill>
              <a:effectLst/>
              <a:latin typeface="Arial" panose="020B0604020202020204" pitchFamily="34" charset="0"/>
              <a:ea typeface="+mn-ea"/>
              <a:cs typeface="Arial" panose="020B0604020202020204" pitchFamily="34" charset="0"/>
            </a:rPr>
            <a:t>Beispiel: Ein Kind besucht jeweils Dienstag und Donnerstag die Kita am Morgen und wird nach dem Mittagessen abgeholt (15% oder 0.75 Betreuungstage). Vom 17. bis 31 März war die Kita geschlossen. In dieser Periode zählt die Kita 5 x 0.75 = 3.75 nicht angebotene Betreuungstage.</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Was sind corona-abwesende Tage?</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a:t>
          </a:r>
        </a:p>
        <a:p>
          <a:r>
            <a:rPr lang="de-CH" sz="1100">
              <a:solidFill>
                <a:schemeClr val="dk1"/>
              </a:solidFill>
              <a:effectLst/>
              <a:latin typeface="Arial" panose="020B0604020202020204" pitchFamily="34" charset="0"/>
              <a:ea typeface="+mn-ea"/>
              <a:cs typeface="Arial" panose="020B0604020202020204" pitchFamily="34" charset="0"/>
            </a:rPr>
            <a:t>Nicht als corona-abwesende Tage zählen Betreuungstage, an denen Kinder weiterhin in der Kita oder von der Tagesfamilie betreut wurden, Betreuungstage an denen die Kinder zwar nicht in die Betreuung gebracht wurden, sie aber auch nicht von den Eltern abgemeldet wurden, sowie Betreuungstage, an denen das Kind sowieso nicht gekommen wäre (zum Beispiel wegen Ferien der Familie oder Krankheit des Kindes).</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Es ist für unsere Institution sehr umständlich, im Excel Formular die einzelnen Tage aufzulisten, an denen das Angebot entweder nicht bereitstand, oder die Kinder corona-abwesend waren. Können wir auf diese Angaben verzichten?</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Es ist auch möglich eine separate Liste mit diesen Angaben pro Kind für die betroffenen Monate im von der Notverordnung erfassten Zeitraum in kiBon hochzuladen und die Spalten M und O in den Monatsregistern leer zu lassen. Wichtig ist, dass die im Excel-Formular enthaltenen Angaben aus dem Dokument ersichtlich sind.</a:t>
          </a:r>
        </a:p>
        <a:p>
          <a:r>
            <a:rPr lang="de-CH" sz="1100">
              <a:solidFill>
                <a:schemeClr val="dk1"/>
              </a:solidFill>
              <a:effectLst/>
              <a:latin typeface="Arial" panose="020B0604020202020204" pitchFamily="34" charset="0"/>
              <a:ea typeface="+mn-ea"/>
              <a:cs typeface="Arial" panose="020B0604020202020204" pitchFamily="34" charset="0"/>
            </a:rPr>
            <a:t> </a:t>
          </a:r>
        </a:p>
        <a:p>
          <a:r>
            <a:rPr lang="de-CH" sz="1100" b="1" i="1">
              <a:solidFill>
                <a:schemeClr val="dk1"/>
              </a:solidFill>
              <a:effectLst/>
              <a:latin typeface="Arial" panose="020B0604020202020204" pitchFamily="34" charset="0"/>
              <a:ea typeface="+mn-ea"/>
              <a:cs typeface="Arial" panose="020B0604020202020204" pitchFamily="34" charset="0"/>
            </a:rPr>
            <a:t>Wie werden die die infolge Coronakrise entgangenen Elternbeiträge berechnet?</a:t>
          </a:r>
          <a:endParaRPr lang="de-CH" sz="1100">
            <a:solidFill>
              <a:schemeClr val="dk1"/>
            </a:solidFill>
            <a:effectLst/>
            <a:latin typeface="Arial" panose="020B0604020202020204" pitchFamily="34" charset="0"/>
            <a:ea typeface="+mn-ea"/>
            <a:cs typeface="Arial" panose="020B0604020202020204" pitchFamily="34" charset="0"/>
          </a:endParaRPr>
        </a:p>
        <a:p>
          <a:r>
            <a:rPr lang="de-CH" sz="1100">
              <a:solidFill>
                <a:schemeClr val="dk1"/>
              </a:solidFill>
              <a:effectLst/>
              <a:latin typeface="Arial" panose="020B0604020202020204" pitchFamily="34" charset="0"/>
              <a:ea typeface="+mn-ea"/>
              <a:cs typeface="Arial" panose="020B0604020202020204" pitchFamily="34" charset="0"/>
            </a:rPr>
            <a:t>Die Betreuungsgebühren für nicht angebotene und corona-abwesenden Tage werden wie folgt berechnet: Auf Basis der vertraglich vereinbarten Betreuungstage pro Monat und den dafür in Rechnung gestellten Kosten, wird eine durchschnittliche Betreuungsgebühr pro Tag ermittelt. Dieser Wert wird mit dem Total der nicht angebotenen Tage bzw. dem Total der corona-abwesenden Betreuungstage multipliziert.</a:t>
          </a:r>
          <a:endParaRPr lang="de-CH" sz="1100" b="1" i="1">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2" name="Tabelle2" displayName="Tabelle2" ref="A18:T451" totalsRowShown="0" headerRowDxfId="118" dataDxfId="116" headerRowBorderDxfId="117" tableBorderDxfId="115">
  <autoFilter ref="A18:T451"/>
  <tableColumns count="20">
    <tableColumn id="1" name="Name" dataDxfId="114" dataCellStyle="Standard 2"/>
    <tableColumn id="2" name="Vorname" dataDxfId="113" dataCellStyle="Standard 2"/>
    <tableColumn id="3" name="Geburts-datum" dataDxfId="112" dataCellStyle="Standard 2"/>
    <tableColumn id="4" name="Betreuungs-faktor" dataDxfId="111" dataCellStyle="Standard 2"/>
    <tableColumn id="5" name="Email Eltern" dataDxfId="110" dataCellStyle="Standard 2"/>
    <tableColumn id="6" name="Telefon Eltern" dataDxfId="109" dataCellStyle="Standard 2"/>
    <tableColumn id="7" name="Vertraglich vereinbarte Betreuungs-tage*" dataDxfId="108" dataCellStyle="Eingabe 2"/>
    <tableColumn id="8" name="Kosten für vereinbarte Betreuungstage (Betreuung** + Verpflegung)" dataDxfId="107" dataCellStyle="Eingabe 2"/>
    <tableColumn id="9" name="Verpflegungs-kosten" dataDxfId="106" dataCellStyle="Eingabe 2"/>
    <tableColumn id="10" name="Betreuungsgutschein (an Institution überwiesener Betrag) oder Subvention Gebührensystem***" dataDxfId="105" dataCellStyle="Eingabe 2"/>
    <tableColumn id="11" name="Betreuungs-gebühren für Eltern für vereinbarte Betreuungstage" dataDxfId="104" dataCellStyle="Eingabe 2">
      <calculatedColumnFormula>H19-I19-J19</calculatedColumnFormula>
    </tableColumn>
    <tableColumn id="12" name="Betreuungs-tage nicht angeboten" dataDxfId="103" dataCellStyle="Eingabe 2"/>
    <tableColumn id="13" name="Auflistung Tage (wenn nicht ganzer Tag: in Klammer Prozente angeben)" dataDxfId="102" dataCellStyle="Eingabe 2"/>
    <tableColumn id="14" name="Total Betreuungstage corona-abwesend" dataDxfId="101" dataCellStyle="Eingabe 2"/>
    <tableColumn id="15" name="Auflistung Tage corona-abwesend" dataDxfId="100" dataCellStyle="Eingabe 2"/>
    <tableColumn id="23" name="Total entgangene Elternbeiträge" dataDxfId="99" dataCellStyle="Berechnung 2">
      <calculatedColumnFormula>SUM(Tabelle2[[#This Row],[Davon: Für nicht angebotene Betreuungstage]:[Davon: Für die Betreuung (corona-abwesend)]])</calculatedColumnFormula>
    </tableColumn>
    <tableColumn id="16" name="Davon: Für nicht angebotene Betreuungstage" dataDxfId="98" dataCellStyle="Berechnung 2">
      <calculatedColumnFormula>IFERROR(MROUND((L19*K19/G19),0.05),0)</calculatedColumnFormula>
    </tableColumn>
    <tableColumn id="17" name="Davon: Für die Betreuung (corona-abwesend)" dataDxfId="97" dataCellStyle="Berechnung 2">
      <calculatedColumnFormula>IFERROR(MROUND((N19*K19/G19),0.05),0)</calculatedColumnFormula>
    </tableColumn>
    <tableColumn id="18" name="Betreuungs-gebühren durch Eltern zu tragen " dataDxfId="96" dataCellStyle="Berechnung 2">
      <calculatedColumnFormula>IFERROR(MROUND((G19-L19-N19)*K19/G19,0.05),0)</calculatedColumnFormula>
    </tableColumn>
    <tableColumn id="20" name="Rückerstattung für nicht angebote Betreuungstage gem. kantonaler Notverordnung" dataDxfId="95" dataCellStyle="Berechnung 2">
      <calculatedColumnFormula>MROUND(L19*D19*25,0.05)</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elle26" displayName="Tabelle26" ref="A18:T451" totalsRowShown="0" headerRowDxfId="94" dataDxfId="93" tableBorderDxfId="92">
  <autoFilter ref="A18:T451"/>
  <tableColumns count="20">
    <tableColumn id="1" name="Name" dataDxfId="91" dataCellStyle="Standard 2"/>
    <tableColumn id="2" name="Vorname" dataDxfId="90" dataCellStyle="Standard 2"/>
    <tableColumn id="3" name="Geburts-datum" dataDxfId="89" dataCellStyle="Standard 2"/>
    <tableColumn id="4" name="Betreuungs-faktor" dataDxfId="88" dataCellStyle="Standard 2"/>
    <tableColumn id="5" name="Email Eltern" dataDxfId="87" dataCellStyle="Standard 2"/>
    <tableColumn id="6" name="Telefon Eltern" dataDxfId="86" dataCellStyle="Standard 2"/>
    <tableColumn id="7" name="Vertraglich vereinbarte Betreuungs-tage*" dataDxfId="85" dataCellStyle="Eingabe 2"/>
    <tableColumn id="8" name="Kosten für vereinbarte Betreuungstage (Betreuung + Verpflegung)" dataDxfId="84" dataCellStyle="Eingabe 2"/>
    <tableColumn id="9" name="Verpflegungs-kosten" dataDxfId="83" dataCellStyle="Eingabe 2"/>
    <tableColumn id="10" name="Betreuungs-gutschein (an Institution überwieserner Betrag) oder Subvention Gebührensystem" dataDxfId="82" dataCellStyle="Eingabe 2"/>
    <tableColumn id="11" name="Betreuungs-gebühren für Eltern für vereinbarte Betreuungstage" dataDxfId="81" dataCellStyle="Eingabe 2">
      <calculatedColumnFormula>H19-I19-J19</calculatedColumnFormula>
    </tableColumn>
    <tableColumn id="12" name="Betreuungs-tage nicht angeboten" dataDxfId="80" dataCellStyle="Eingabe 2"/>
    <tableColumn id="13" name="Auflistung Tage (wenn nicht ganzer Tag: in Klammer Prozente angeben)" dataDxfId="79" dataCellStyle="Eingabe 2"/>
    <tableColumn id="14" name="Total Tage corona-abwesend" dataDxfId="78" dataCellStyle="Eingabe 2"/>
    <tableColumn id="15" name="Auflistung Tage coronaabwesend" dataDxfId="77" dataCellStyle="Eingabe 2"/>
    <tableColumn id="21" name="Total entgangene Elternbeiträge" dataDxfId="76" dataCellStyle="Berechnung 2">
      <calculatedColumnFormula>SUM(Tabelle26[[#This Row],[Davon: Für nicht angebotene Betreuungstage]:[Davon: Für die Betreuung (corona-abwesend)]])</calculatedColumnFormula>
    </tableColumn>
    <tableColumn id="16" name="Davon: Für nicht angebotene Betreuungstage" dataDxfId="75" dataCellStyle="Berechnung 2">
      <calculatedColumnFormula>IFERROR(MROUND((L19*K19/G19),0.05),0)</calculatedColumnFormula>
    </tableColumn>
    <tableColumn id="17" name="Davon: Für die Betreuung (corona-abwesend)" dataDxfId="74" dataCellStyle="Berechnung 2">
      <calculatedColumnFormula>IFERROR(MROUND((N19*K19/G19),0.05),0)</calculatedColumnFormula>
    </tableColumn>
    <tableColumn id="18" name="Betreuungs-gebühren durch Eltern zu tragen " dataDxfId="73" dataCellStyle="Berechnung 2">
      <calculatedColumnFormula>IFERROR(MROUND((G19-L19-N19)*K19/G19,0.05),0)</calculatedColumnFormula>
    </tableColumn>
    <tableColumn id="22" name="Rückerstattung für nicht angebote Betreuungstage gem. kantonaler Notverordnung" dataDxfId="72" dataCellStyle="Berechnung 2">
      <calculatedColumnFormula>MROUND(L19*D19*25,0.05)</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6" name="Tabelle27" displayName="Tabelle27" ref="A18:T451" totalsRowShown="0" headerRowDxfId="71" dataDxfId="69" headerRowBorderDxfId="70" tableBorderDxfId="68">
  <autoFilter ref="A18:T451"/>
  <tableColumns count="20">
    <tableColumn id="1" name="Name" dataDxfId="67" dataCellStyle="Standard 2"/>
    <tableColumn id="2" name="Vorname" dataDxfId="66" dataCellStyle="Standard 2"/>
    <tableColumn id="3" name="Geburts-datum" dataDxfId="65" dataCellStyle="Standard 2"/>
    <tableColumn id="4" name="Betreuungs-faktor" dataDxfId="64" dataCellStyle="Standard 2"/>
    <tableColumn id="5" name="Email Eltern" dataDxfId="63" dataCellStyle="Standard 2"/>
    <tableColumn id="6" name="Telefon Eltern" dataDxfId="62" dataCellStyle="Standard 2"/>
    <tableColumn id="7" name="Vertraglich vereinbarte Betreuungs-tage*" dataDxfId="61" dataCellStyle="Eingabe 2"/>
    <tableColumn id="8" name="Kosten für vereinbarte Betreuungstage (Betreuung** + Verpflegung)" dataDxfId="60" dataCellStyle="Eingabe 2"/>
    <tableColumn id="9" name="Verpflegungs-kosten" dataDxfId="59" dataCellStyle="Eingabe 2"/>
    <tableColumn id="10" name="Betreuungsgutschein (an Institution überwiesener Betrag) oder Subvention Gebührensystem***" dataDxfId="58" dataCellStyle="Eingabe 2"/>
    <tableColumn id="11" name="Betreuungs-gebühren für Eltern für vereinbarte Betreuungstage" dataDxfId="57" dataCellStyle="Eingabe 2">
      <calculatedColumnFormula>H19-I19-J19</calculatedColumnFormula>
    </tableColumn>
    <tableColumn id="12" name="Betreuungs-tage nicht angeboten" dataDxfId="56" dataCellStyle="Eingabe 2"/>
    <tableColumn id="13" name="Auflistung Tage (wenn nicht ganzer Tag: in Klammer Prozente angeben)" dataDxfId="55" dataCellStyle="Eingabe 2"/>
    <tableColumn id="14" name="Total Betreuungstage corona-abwesend" dataDxfId="54" dataCellStyle="Eingabe 2"/>
    <tableColumn id="15" name="Auflistung Tage corona-abwesend" dataDxfId="53" dataCellStyle="Eingabe 2"/>
    <tableColumn id="20" name="Total entgangene Elternbeiträge" dataDxfId="52" dataCellStyle="Berechnung 2">
      <calculatedColumnFormula>SUM(Tabelle27[[#This Row],[Davon: Für nicht angebotene Betreuungstage]:[Davon: Für die Betreuung (corona-abwesend)]])</calculatedColumnFormula>
    </tableColumn>
    <tableColumn id="16" name="Davon: Für nicht angebotene Betreuungstage" dataDxfId="51" dataCellStyle="Berechnung 2">
      <calculatedColumnFormula>IFERROR(MROUND((L19*K19/G19),0.05),0)</calculatedColumnFormula>
    </tableColumn>
    <tableColumn id="17" name="Davon: Für die Betreuung (corona-abwesend)" dataDxfId="50" dataCellStyle="Berechnung 2">
      <calculatedColumnFormula>IFERROR(MROUND((N19*K19/G19),0.05),0)</calculatedColumnFormula>
    </tableColumn>
    <tableColumn id="18" name="Betreuungs-gebühren durch Eltern zu tragen " dataDxfId="49" dataCellStyle="Berechnung 2">
      <calculatedColumnFormula>IFERROR(MROUND((G19-L19-N19)*K19/G19,0.05),0)</calculatedColumnFormula>
    </tableColumn>
    <tableColumn id="19" name="Rückerstattung für nicht angebote Betreuungstage gem. kantonaler Notverordnung" dataDxfId="48" dataCellStyle="Berechnung 2">
      <calculatedColumnFormula>MROUND(L19*D19*25,0.05)</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3" name="Tabelle274" displayName="Tabelle274" ref="A18:T451" totalsRowShown="0" headerRowDxfId="47" dataDxfId="45" headerRowBorderDxfId="46" tableBorderDxfId="44">
  <autoFilter ref="A18:T451"/>
  <tableColumns count="20">
    <tableColumn id="1" name="Name" dataDxfId="43" dataCellStyle="Standard 2"/>
    <tableColumn id="2" name="Vorname" dataDxfId="42" dataCellStyle="Standard 2"/>
    <tableColumn id="3" name="Geburts-datum" dataDxfId="41" dataCellStyle="Standard 2"/>
    <tableColumn id="4" name="Betreuungs-faktor" dataDxfId="40" dataCellStyle="Standard 2"/>
    <tableColumn id="5" name="Email Eltern" dataDxfId="39" dataCellStyle="Standard 2"/>
    <tableColumn id="6" name="Telefon Eltern" dataDxfId="38" dataCellStyle="Standard 2"/>
    <tableColumn id="7" name="Vertraglich vereinbarte Betreuungs-tage*" dataDxfId="37" dataCellStyle="Eingabe 2"/>
    <tableColumn id="8" name="Kosten für vereinbarte Betreuungstage (Betreuung** + Verpflegung)" dataDxfId="36" dataCellStyle="Eingabe 2"/>
    <tableColumn id="9" name="Verpflegungs-kosten" dataDxfId="35" dataCellStyle="Eingabe 2"/>
    <tableColumn id="10" name="Betreuungsgutschein (an Institution überwiesener Betrag) oder Subvention Gebührensystem***" dataDxfId="34" dataCellStyle="Eingabe 2"/>
    <tableColumn id="11" name="Betreuungs-gebühren für Eltern für vereinbarte Betreuungstage" dataDxfId="33" dataCellStyle="Eingabe 2">
      <calculatedColumnFormula>H19-I19-J19</calculatedColumnFormula>
    </tableColumn>
    <tableColumn id="12" name="Betreuungs-tage nicht angeboten" dataDxfId="32" dataCellStyle="Eingabe 2"/>
    <tableColumn id="13" name="Auflistung Tage (wenn nicht ganzer Tag: in Klammer Prozente angeben)" dataDxfId="31" dataCellStyle="Eingabe 2"/>
    <tableColumn id="14" name="Total Betreuungstage corona-abwesend" dataDxfId="30" dataCellStyle="Eingabe 2"/>
    <tableColumn id="15" name="Auflistung Tage corona-abwesend" dataDxfId="29" dataCellStyle="Eingabe 2"/>
    <tableColumn id="20" name="Total entgangene Elternbeiträge" dataDxfId="28" dataCellStyle="Berechnung 2">
      <calculatedColumnFormula>SUM(Tabelle274[[#This Row],[Davon: Für nicht angebotene Betreuungstage]:[Davon: Für die Betreuung (corona-abwesend)]])</calculatedColumnFormula>
    </tableColumn>
    <tableColumn id="16" name="Davon: Für nicht angebotene Betreuungstage" dataDxfId="27" dataCellStyle="Berechnung 2">
      <calculatedColumnFormula>IFERROR(MROUND((L19*K19/G19),0.05),0)</calculatedColumnFormula>
    </tableColumn>
    <tableColumn id="17" name="Davon: Für die Betreuung (corona-abwesend)" dataDxfId="26" dataCellStyle="Berechnung 2">
      <calculatedColumnFormula>IFERROR(MROUND((N19*K19/G19),0.05),0)</calculatedColumnFormula>
    </tableColumn>
    <tableColumn id="18" name="Betreuungs-gebühren durch Eltern zu tragen " dataDxfId="25" dataCellStyle="Berechnung 2">
      <calculatedColumnFormula>IFERROR(MROUND((G19-L19-N19)*K19/G19,0.05),0)</calculatedColumnFormula>
    </tableColumn>
    <tableColumn id="19" name="Rückerstattung für nicht angebote Betreuungstage gem. kantonaler Notverordnung" dataDxfId="24" dataCellStyle="Berechnung 2">
      <calculatedColumnFormula>MROUND(L19*D19*25,0.05)</calculatedColumnFormula>
    </tableColumn>
  </tableColumns>
  <tableStyleInfo name="TableStyleLight11" showFirstColumn="0" showLastColumn="0" showRowStripes="1" showColumnStripes="0"/>
</table>
</file>

<file path=xl/tables/table5.xml><?xml version="1.0" encoding="utf-8"?>
<table xmlns="http://schemas.openxmlformats.org/spreadsheetml/2006/main" id="1" name="Tabelle22" displayName="Tabelle22" ref="A17:T19" totalsRowShown="0" headerRowDxfId="23" dataDxfId="21" headerRowBorderDxfId="22" tableBorderDxfId="20">
  <autoFilter ref="A17:T19"/>
  <tableColumns count="20">
    <tableColumn id="1" name="Name" dataDxfId="19" dataCellStyle="Standard 2"/>
    <tableColumn id="2" name="Vorname" dataDxfId="18" dataCellStyle="Standard 2"/>
    <tableColumn id="3" name="Geburts-datum" dataDxfId="17" dataCellStyle="Standard 2"/>
    <tableColumn id="4" name="Betreuungs-faktor" dataDxfId="16" dataCellStyle="Standard 2"/>
    <tableColumn id="5" name="Email Eltern" dataDxfId="15" dataCellStyle="Standard 2"/>
    <tableColumn id="6" name="Telefon Eltern" dataDxfId="14" dataCellStyle="Standard 2"/>
    <tableColumn id="7" name="Vertraglich vereinbarte Betreuungs-tage*" dataDxfId="13" dataCellStyle="Eingabe 2"/>
    <tableColumn id="8" name="Kosten für vereinbarte Betreuungstage (Betreuung** + Verpflegung)" dataDxfId="12" dataCellStyle="Eingabe 2"/>
    <tableColumn id="9" name="Verpflegungs-kosten" dataDxfId="11" dataCellStyle="Eingabe 2"/>
    <tableColumn id="10" name="Betreuungsgutschein (an Institution überwiesener Betrag) oder Subvention Gebührensystem***" dataDxfId="10" dataCellStyle="Eingabe 2"/>
    <tableColumn id="11" name="Betreuungs-gebühren für Eltern für vereinbarte Betreuungstage" dataDxfId="9" dataCellStyle="Eingabe 2">
      <calculatedColumnFormula>H18-I18-J18</calculatedColumnFormula>
    </tableColumn>
    <tableColumn id="12" name="Betreuungs-tage nicht angeboten" dataDxfId="8" dataCellStyle="Eingabe 2"/>
    <tableColumn id="13" name="Auflistung Tage (wenn nicht ganzer Tag: in Klammer Prozente angeben)" dataDxfId="7" dataCellStyle="Eingabe 2"/>
    <tableColumn id="14" name="Total Betreuungstage corona-abwesend" dataDxfId="6" dataCellStyle="Eingabe 2"/>
    <tableColumn id="15" name="Auflistung Tage corona-abwesend" dataDxfId="5" dataCellStyle="Eingabe 2"/>
    <tableColumn id="20" name="Total entgangene Elternbeiträge" dataDxfId="4" dataCellStyle="Berechnung 2">
      <calculatedColumnFormula>SUM(Tabelle22[[#This Row],[Davon: Für nicht angebotene Betreuungstage]:[Davon: Für die Betreuung (corona-abwesend)]])</calculatedColumnFormula>
    </tableColumn>
    <tableColumn id="16" name="Davon: Für nicht angebotene Betreuungstage" dataDxfId="3" dataCellStyle="Berechnung 2">
      <calculatedColumnFormula>IFERROR(MROUND((L18*K18/G18),0.05),0)</calculatedColumnFormula>
    </tableColumn>
    <tableColumn id="17" name="Davon: Für die Betreuung (corona-abwesend)" dataDxfId="2" dataCellStyle="Berechnung 2">
      <calculatedColumnFormula>IFERROR(MROUND((N18*K18/G18),0.05),0)</calculatedColumnFormula>
    </tableColumn>
    <tableColumn id="18" name="Betreuungs-gebühren durch Eltern zu tragen " dataDxfId="1" dataCellStyle="Berechnung 2">
      <calculatedColumnFormula>IFERROR(MROUND((G18-L18-N18)*K18/G18,0.05),0)</calculatedColumnFormula>
    </tableColumn>
    <tableColumn id="21" name="Rückerstattung für nicht angebote Betreuungstage gem. kantonaler Notverordnung" dataDxfId="0">
      <calculatedColumnFormula>MROUND(L18*D18*25,0.05)</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mailto:familie@gmail.com" TargetMode="Externa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showRowColHeaders="0" tabSelected="1" zoomScale="110" zoomScaleNormal="110" workbookViewId="0">
      <selection activeCell="B4" sqref="B4"/>
    </sheetView>
  </sheetViews>
  <sheetFormatPr baseColWidth="10" defaultRowHeight="13.8" x14ac:dyDescent="0.25"/>
  <cols>
    <col min="1" max="1" width="12.59765625" customWidth="1"/>
    <col min="2" max="2" width="15.59765625" customWidth="1"/>
    <col min="3" max="4" width="14.59765625" customWidth="1"/>
    <col min="5" max="5" width="16.8984375" customWidth="1"/>
    <col min="6" max="6" width="16" customWidth="1"/>
    <col min="7" max="7" width="12.09765625" customWidth="1"/>
    <col min="8" max="13" width="14.59765625" customWidth="1"/>
  </cols>
  <sheetData>
    <row r="1" spans="1:13" ht="17.399999999999999" x14ac:dyDescent="0.3">
      <c r="A1" s="1" t="s">
        <v>57</v>
      </c>
    </row>
    <row r="2" spans="1:13" x14ac:dyDescent="0.25">
      <c r="A2" s="4"/>
    </row>
    <row r="3" spans="1:13" s="83" customFormat="1" ht="25.95" customHeight="1" x14ac:dyDescent="0.25">
      <c r="A3" s="82" t="s">
        <v>32</v>
      </c>
    </row>
    <row r="4" spans="1:13" x14ac:dyDescent="0.25">
      <c r="A4" s="3" t="s">
        <v>41</v>
      </c>
      <c r="B4" s="84"/>
      <c r="C4" s="81" t="str">
        <f>IF(B4="","Bitte geben Sie hier den Namen der Kita ein","")</f>
        <v>Bitte geben Sie hier den Namen der Kita ein</v>
      </c>
    </row>
    <row r="5" spans="1:13" x14ac:dyDescent="0.25">
      <c r="A5" s="3" t="s">
        <v>1</v>
      </c>
      <c r="B5" s="26">
        <v>43907</v>
      </c>
    </row>
    <row r="6" spans="1:13" x14ac:dyDescent="0.25">
      <c r="A6" s="3" t="s">
        <v>2</v>
      </c>
      <c r="B6" s="26">
        <v>43999</v>
      </c>
    </row>
    <row r="7" spans="1:13" x14ac:dyDescent="0.25">
      <c r="A7" s="3"/>
      <c r="B7" s="26"/>
    </row>
    <row r="8" spans="1:13" ht="24" customHeight="1" x14ac:dyDescent="0.25">
      <c r="A8" s="3"/>
      <c r="B8" s="150" t="s">
        <v>3</v>
      </c>
      <c r="C8" s="151"/>
      <c r="D8" s="151"/>
      <c r="E8" s="151"/>
      <c r="F8" s="151"/>
      <c r="G8" s="152" t="s">
        <v>53</v>
      </c>
      <c r="H8" s="153"/>
      <c r="I8" s="153"/>
      <c r="J8" s="153"/>
      <c r="K8" s="153"/>
      <c r="L8" s="153"/>
      <c r="M8" s="157"/>
    </row>
    <row r="9" spans="1:13" ht="15.45" customHeight="1" thickBot="1" x14ac:dyDescent="0.3">
      <c r="A9" s="3"/>
      <c r="B9" s="105"/>
      <c r="C9" s="106"/>
      <c r="D9" s="106"/>
      <c r="E9" s="106"/>
      <c r="F9" s="106"/>
      <c r="G9" s="152" t="s">
        <v>46</v>
      </c>
      <c r="H9" s="153"/>
      <c r="I9" s="154" t="s">
        <v>58</v>
      </c>
      <c r="J9" s="154"/>
      <c r="K9" s="154"/>
      <c r="L9" s="155" t="s">
        <v>56</v>
      </c>
      <c r="M9" s="156"/>
    </row>
    <row r="10" spans="1:13" ht="66.599999999999994" thickBot="1" x14ac:dyDescent="0.3">
      <c r="A10" s="27" t="s">
        <v>0</v>
      </c>
      <c r="B10" s="52" t="s">
        <v>43</v>
      </c>
      <c r="C10" s="52" t="s">
        <v>11</v>
      </c>
      <c r="D10" s="52" t="s">
        <v>12</v>
      </c>
      <c r="E10" s="52" t="s">
        <v>38</v>
      </c>
      <c r="F10" s="52" t="s">
        <v>17</v>
      </c>
      <c r="G10" s="53" t="s">
        <v>27</v>
      </c>
      <c r="H10" s="54" t="s">
        <v>33</v>
      </c>
      <c r="I10" s="107" t="s">
        <v>44</v>
      </c>
      <c r="J10" s="55" t="s">
        <v>54</v>
      </c>
      <c r="K10" s="55" t="s">
        <v>48</v>
      </c>
      <c r="L10" s="56" t="s">
        <v>18</v>
      </c>
      <c r="M10" s="56" t="s">
        <v>55</v>
      </c>
    </row>
    <row r="11" spans="1:13" s="2" customFormat="1" ht="20.55" customHeight="1" x14ac:dyDescent="0.25">
      <c r="A11" s="73" t="s">
        <v>23</v>
      </c>
      <c r="B11" s="74">
        <f>März!G$16</f>
        <v>0</v>
      </c>
      <c r="C11" s="75">
        <f>März!H$16</f>
        <v>0</v>
      </c>
      <c r="D11" s="75">
        <f>März!I$16</f>
        <v>0</v>
      </c>
      <c r="E11" s="75">
        <f>März!J$16</f>
        <v>0</v>
      </c>
      <c r="F11" s="75">
        <f>März!K$16</f>
        <v>0</v>
      </c>
      <c r="G11" s="76">
        <f>März!L$16</f>
        <v>0</v>
      </c>
      <c r="H11" s="76">
        <f>März!N$16</f>
        <v>0</v>
      </c>
      <c r="I11" s="29">
        <f>SUM(J11:K11)</f>
        <v>0</v>
      </c>
      <c r="J11" s="29">
        <f>März!Q$16</f>
        <v>0</v>
      </c>
      <c r="K11" s="29">
        <f>März!R$16</f>
        <v>0</v>
      </c>
      <c r="L11" s="28">
        <f>März!S$16</f>
        <v>0</v>
      </c>
      <c r="M11" s="28">
        <f>März!T$16</f>
        <v>0</v>
      </c>
    </row>
    <row r="12" spans="1:13" s="2" customFormat="1" ht="20.55" customHeight="1" x14ac:dyDescent="0.25">
      <c r="A12" s="77" t="s">
        <v>24</v>
      </c>
      <c r="B12" s="74">
        <f>April!G$16</f>
        <v>0</v>
      </c>
      <c r="C12" s="75">
        <f>April!H$16</f>
        <v>0</v>
      </c>
      <c r="D12" s="75">
        <f>April!I$16</f>
        <v>0</v>
      </c>
      <c r="E12" s="75">
        <f>April!J$16</f>
        <v>0</v>
      </c>
      <c r="F12" s="75">
        <f>April!K$16</f>
        <v>0</v>
      </c>
      <c r="G12" s="76">
        <f>April!L$16</f>
        <v>0</v>
      </c>
      <c r="H12" s="76">
        <f>April!N$16</f>
        <v>0</v>
      </c>
      <c r="I12" s="29">
        <f>SUM(J12:K12)</f>
        <v>0</v>
      </c>
      <c r="J12" s="29">
        <f>April!Q$16</f>
        <v>0</v>
      </c>
      <c r="K12" s="29">
        <f>April!R$16</f>
        <v>0</v>
      </c>
      <c r="L12" s="28">
        <f>April!S$16</f>
        <v>0</v>
      </c>
      <c r="M12" s="28">
        <f>April!T$16</f>
        <v>0</v>
      </c>
    </row>
    <row r="13" spans="1:13" s="2" customFormat="1" ht="20.55" customHeight="1" x14ac:dyDescent="0.25">
      <c r="A13" s="77" t="s">
        <v>26</v>
      </c>
      <c r="B13" s="74">
        <f>Mai!G$16</f>
        <v>0</v>
      </c>
      <c r="C13" s="75">
        <f>Mai!H$16</f>
        <v>0</v>
      </c>
      <c r="D13" s="75">
        <f>Mai!I$16</f>
        <v>0</v>
      </c>
      <c r="E13" s="75">
        <f>Mai!J$16</f>
        <v>0</v>
      </c>
      <c r="F13" s="75">
        <f>Mai!K$16</f>
        <v>0</v>
      </c>
      <c r="G13" s="76">
        <f>Mai!L$16</f>
        <v>0</v>
      </c>
      <c r="H13" s="76">
        <f>Mai!N$16</f>
        <v>0</v>
      </c>
      <c r="I13" s="29">
        <f>SUM(J13:K13)</f>
        <v>0</v>
      </c>
      <c r="J13" s="29">
        <f>Mai!Q$16</f>
        <v>0</v>
      </c>
      <c r="K13" s="29">
        <f>Mai!R$16</f>
        <v>0</v>
      </c>
      <c r="L13" s="28">
        <f>Mai!S$16</f>
        <v>0</v>
      </c>
      <c r="M13" s="28">
        <f>Mai!T$16</f>
        <v>0</v>
      </c>
    </row>
    <row r="14" spans="1:13" s="2" customFormat="1" ht="20.55" customHeight="1" thickBot="1" x14ac:dyDescent="0.3">
      <c r="A14" s="77" t="s">
        <v>52</v>
      </c>
      <c r="B14" s="74">
        <f>Juni!G16</f>
        <v>0</v>
      </c>
      <c r="C14" s="75">
        <f>Juni!H16</f>
        <v>0</v>
      </c>
      <c r="D14" s="75">
        <f>Juni!I16</f>
        <v>0</v>
      </c>
      <c r="E14" s="75">
        <f>Juni!J16</f>
        <v>0</v>
      </c>
      <c r="F14" s="75">
        <f>Juni!K16</f>
        <v>0</v>
      </c>
      <c r="G14" s="76">
        <f>Juni!L16</f>
        <v>0</v>
      </c>
      <c r="H14" s="76">
        <f>Juni!N16</f>
        <v>0</v>
      </c>
      <c r="I14" s="29">
        <f>SUM(J14:K14)</f>
        <v>0</v>
      </c>
      <c r="J14" s="29">
        <f>Juni!Q16</f>
        <v>0</v>
      </c>
      <c r="K14" s="29">
        <f>Juni!R16</f>
        <v>0</v>
      </c>
      <c r="L14" s="28">
        <f>Juni!S16</f>
        <v>0</v>
      </c>
      <c r="M14" s="28">
        <f>Juni!T16</f>
        <v>0</v>
      </c>
    </row>
    <row r="15" spans="1:13" s="111" customFormat="1" ht="25.05" customHeight="1" thickBot="1" x14ac:dyDescent="0.3">
      <c r="A15" s="78" t="s">
        <v>25</v>
      </c>
      <c r="B15" s="79">
        <f>SUM(B11:B14)</f>
        <v>0</v>
      </c>
      <c r="C15" s="80">
        <f>SUM(C11:C14)</f>
        <v>0</v>
      </c>
      <c r="D15" s="80">
        <f t="shared" ref="D15:F15" si="0">SUM(D11:D14)</f>
        <v>0</v>
      </c>
      <c r="E15" s="80">
        <f t="shared" si="0"/>
        <v>0</v>
      </c>
      <c r="F15" s="80">
        <f t="shared" si="0"/>
        <v>0</v>
      </c>
      <c r="G15" s="122">
        <f t="shared" ref="G15:M15" si="1">SUM(G11:G14)</f>
        <v>0</v>
      </c>
      <c r="H15" s="121">
        <f t="shared" si="1"/>
        <v>0</v>
      </c>
      <c r="I15" s="110">
        <f t="shared" si="1"/>
        <v>0</v>
      </c>
      <c r="J15" s="110">
        <f t="shared" si="1"/>
        <v>0</v>
      </c>
      <c r="K15" s="109">
        <f t="shared" si="1"/>
        <v>0</v>
      </c>
      <c r="L15" s="5">
        <f t="shared" si="1"/>
        <v>0</v>
      </c>
      <c r="M15" s="109">
        <f t="shared" si="1"/>
        <v>0</v>
      </c>
    </row>
  </sheetData>
  <sheetProtection algorithmName="SHA-512" hashValue="ZwaI1p98CsRt94Df7N2LI2NSrjaxKN4Q7AgljLC6QwZq1PYyKLXAOrGZA5sG11G9amGyzv6+/f5l69lGAai5Ew==" saltValue="U+c6CMtZ2HxhwTaZDOV5PQ==" spinCount="100000" sheet="1" objects="1" scenarios="1"/>
  <mergeCells count="5">
    <mergeCell ref="B8:F8"/>
    <mergeCell ref="G9:H9"/>
    <mergeCell ref="I9:K9"/>
    <mergeCell ref="L9:M9"/>
    <mergeCell ref="G8:M8"/>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D31" sqref="D31"/>
    </sheetView>
  </sheetViews>
  <sheetFormatPr baseColWidth="10" defaultColWidth="10.69921875" defaultRowHeight="13.2" x14ac:dyDescent="0.25"/>
  <cols>
    <col min="1" max="2" width="15.59765625" style="37" customWidth="1"/>
    <col min="3" max="3" width="10" style="37" customWidth="1"/>
    <col min="4" max="4" width="11.59765625" style="37" customWidth="1"/>
    <col min="5" max="5" width="16.8984375" style="37" customWidth="1"/>
    <col min="6" max="6" width="15.19921875" style="37" customWidth="1"/>
    <col min="7" max="7" width="12.59765625" style="62" customWidth="1"/>
    <col min="8" max="9" width="14.59765625" style="62" customWidth="1"/>
    <col min="10" max="10" width="16.8984375" style="62" customWidth="1"/>
    <col min="11" max="11" width="16" style="62" customWidth="1"/>
    <col min="12" max="12" width="12.09765625" style="62" customWidth="1"/>
    <col min="13" max="13" width="14.59765625" style="91" customWidth="1"/>
    <col min="14" max="14" width="14.59765625" style="62" customWidth="1"/>
    <col min="15" max="15" width="14.59765625" style="91" customWidth="1"/>
    <col min="16" max="20" width="14.59765625" style="37" customWidth="1"/>
    <col min="21" max="16384" width="10.69921875" style="37"/>
  </cols>
  <sheetData>
    <row r="2" spans="1:20" ht="17.399999999999999" x14ac:dyDescent="0.3">
      <c r="A2" s="39" t="str">
        <f>Zusammenzug!A1</f>
        <v>Notverordnung - Rückerstattung für privat betriebene Institutionen</v>
      </c>
      <c r="B2" s="40"/>
      <c r="C2" s="40"/>
      <c r="D2" s="40"/>
      <c r="E2" s="40"/>
      <c r="F2" s="40"/>
      <c r="G2" s="124"/>
      <c r="H2" s="124"/>
      <c r="I2" s="124"/>
      <c r="J2" s="124"/>
      <c r="K2" s="124"/>
      <c r="L2" s="124"/>
      <c r="M2" s="125"/>
      <c r="N2" s="124"/>
      <c r="O2" s="125"/>
      <c r="P2" s="40"/>
      <c r="Q2" s="40"/>
    </row>
    <row r="4" spans="1:20" x14ac:dyDescent="0.25">
      <c r="A4" s="37" t="s">
        <v>41</v>
      </c>
      <c r="B4" s="85" t="str">
        <f>IF(Zusammenzug!B4=0,"",Zusammenzug!B4)</f>
        <v/>
      </c>
      <c r="C4" s="81" t="str">
        <f>IF(B4="","Bitte geben im Register 'Zusammenzug' den Namen der Kita ein","")</f>
        <v>Bitte geben im Register 'Zusammenzug' den Namen der Kita ein</v>
      </c>
    </row>
    <row r="5" spans="1:20" x14ac:dyDescent="0.25">
      <c r="A5" s="40" t="s">
        <v>0</v>
      </c>
      <c r="B5" s="42">
        <v>43891</v>
      </c>
      <c r="C5" s="42"/>
      <c r="D5" s="42"/>
      <c r="E5" s="42"/>
      <c r="F5" s="40"/>
      <c r="G5" s="124"/>
      <c r="H5" s="124"/>
      <c r="I5" s="124"/>
      <c r="J5" s="124"/>
      <c r="K5" s="124"/>
      <c r="L5" s="124"/>
      <c r="M5" s="125"/>
      <c r="N5" s="124"/>
      <c r="O5" s="125"/>
      <c r="P5" s="40"/>
      <c r="Q5" s="40"/>
    </row>
    <row r="6" spans="1:20" x14ac:dyDescent="0.25">
      <c r="A6" s="40" t="s">
        <v>1</v>
      </c>
      <c r="B6" s="43">
        <v>43907</v>
      </c>
      <c r="C6" s="43"/>
      <c r="D6" s="43"/>
      <c r="E6" s="43"/>
      <c r="F6" s="43"/>
      <c r="G6" s="124"/>
      <c r="H6" s="124"/>
      <c r="I6" s="124"/>
      <c r="J6" s="124"/>
      <c r="K6" s="124"/>
      <c r="L6" s="124"/>
      <c r="M6" s="125"/>
      <c r="N6" s="124"/>
      <c r="O6" s="125"/>
      <c r="P6" s="40"/>
      <c r="Q6" s="40"/>
    </row>
    <row r="7" spans="1:20" x14ac:dyDescent="0.25">
      <c r="A7" s="40" t="s">
        <v>2</v>
      </c>
      <c r="B7" s="43">
        <v>43921</v>
      </c>
      <c r="C7" s="43"/>
      <c r="D7" s="43"/>
      <c r="E7" s="43"/>
      <c r="F7" s="43"/>
      <c r="G7" s="124"/>
      <c r="H7" s="124"/>
      <c r="I7" s="124"/>
      <c r="J7" s="124"/>
      <c r="K7" s="124"/>
      <c r="L7" s="124"/>
      <c r="M7" s="125"/>
      <c r="N7" s="124"/>
      <c r="O7" s="125"/>
      <c r="P7" s="40"/>
      <c r="Q7" s="40"/>
    </row>
    <row r="8" spans="1:20" x14ac:dyDescent="0.25">
      <c r="A8" s="40"/>
      <c r="B8" s="43"/>
      <c r="C8" s="43"/>
      <c r="D8" s="43"/>
      <c r="E8" s="43"/>
      <c r="F8" s="43"/>
      <c r="G8" s="124"/>
      <c r="H8" s="124"/>
      <c r="I8" s="124"/>
      <c r="J8" s="124"/>
      <c r="K8" s="124"/>
      <c r="L8" s="124"/>
      <c r="M8" s="125"/>
      <c r="N8" s="124"/>
      <c r="O8" s="125"/>
      <c r="P8" s="40"/>
      <c r="Q8" s="40"/>
    </row>
    <row r="9" spans="1:20" x14ac:dyDescent="0.25">
      <c r="A9" s="44" t="s">
        <v>22</v>
      </c>
      <c r="B9" s="43"/>
      <c r="C9" s="43"/>
      <c r="D9" s="43"/>
      <c r="E9" s="43"/>
      <c r="F9" s="43"/>
      <c r="G9" s="124"/>
      <c r="H9" s="124"/>
      <c r="I9" s="124"/>
      <c r="J9" s="124"/>
      <c r="K9" s="124"/>
      <c r="L9" s="124"/>
      <c r="M9" s="125"/>
      <c r="N9" s="124"/>
      <c r="O9" s="125"/>
      <c r="P9" s="40"/>
      <c r="Q9" s="40"/>
    </row>
    <row r="10" spans="1:20" s="47" customFormat="1" ht="12.45" customHeight="1" x14ac:dyDescent="0.25">
      <c r="A10" s="45" t="s">
        <v>10</v>
      </c>
      <c r="B10" s="45"/>
      <c r="C10" s="45"/>
      <c r="D10" s="45"/>
      <c r="E10" s="45"/>
      <c r="F10" s="45"/>
      <c r="G10" s="126"/>
      <c r="H10" s="126"/>
      <c r="I10" s="126"/>
      <c r="J10" s="126"/>
      <c r="K10" s="126"/>
      <c r="L10" s="126"/>
      <c r="M10" s="127"/>
      <c r="N10" s="126"/>
      <c r="O10" s="127"/>
      <c r="P10" s="45"/>
      <c r="Q10" s="45"/>
    </row>
    <row r="11" spans="1:20" s="47" customFormat="1" ht="12.45" customHeight="1" x14ac:dyDescent="0.25">
      <c r="A11" s="48" t="s">
        <v>36</v>
      </c>
      <c r="G11" s="48"/>
      <c r="H11" s="48"/>
      <c r="I11" s="48"/>
      <c r="J11" s="48"/>
      <c r="K11" s="48"/>
      <c r="L11" s="48"/>
      <c r="M11" s="128"/>
      <c r="N11" s="48"/>
      <c r="O11" s="128"/>
    </row>
    <row r="12" spans="1:20" s="47" customFormat="1" ht="18" customHeight="1" x14ac:dyDescent="0.25">
      <c r="A12" s="48" t="s">
        <v>37</v>
      </c>
      <c r="G12" s="48"/>
      <c r="H12" s="48"/>
      <c r="I12" s="48"/>
      <c r="J12" s="48"/>
      <c r="K12" s="48"/>
      <c r="L12" s="48"/>
      <c r="M12" s="128"/>
      <c r="N12" s="48"/>
      <c r="O12" s="128"/>
    </row>
    <row r="13" spans="1:20" ht="18" customHeight="1" x14ac:dyDescent="0.25">
      <c r="A13" s="41"/>
      <c r="B13" s="41"/>
      <c r="C13" s="41"/>
      <c r="D13" s="41"/>
      <c r="E13" s="41"/>
      <c r="F13" s="41"/>
      <c r="G13" s="164" t="s">
        <v>3</v>
      </c>
      <c r="H13" s="165"/>
      <c r="I13" s="165"/>
      <c r="J13" s="165"/>
      <c r="K13" s="166"/>
      <c r="L13" s="170" t="s">
        <v>39</v>
      </c>
      <c r="M13" s="171"/>
      <c r="N13" s="171"/>
      <c r="O13" s="171"/>
      <c r="P13" s="171"/>
      <c r="Q13" s="171"/>
      <c r="R13" s="171"/>
      <c r="S13" s="171"/>
      <c r="T13" s="172"/>
    </row>
    <row r="14" spans="1:20" ht="18" customHeight="1" x14ac:dyDescent="0.25">
      <c r="A14" s="41"/>
      <c r="B14" s="41"/>
      <c r="C14" s="41"/>
      <c r="D14" s="41"/>
      <c r="E14" s="41"/>
      <c r="F14" s="41"/>
      <c r="G14" s="167"/>
      <c r="H14" s="168"/>
      <c r="I14" s="168"/>
      <c r="J14" s="168"/>
      <c r="K14" s="169"/>
      <c r="L14" s="161" t="s">
        <v>46</v>
      </c>
      <c r="M14" s="162"/>
      <c r="N14" s="162"/>
      <c r="O14" s="163"/>
      <c r="P14" s="154" t="s">
        <v>58</v>
      </c>
      <c r="Q14" s="154"/>
      <c r="R14" s="154"/>
      <c r="S14" s="155" t="s">
        <v>56</v>
      </c>
      <c r="T14" s="156"/>
    </row>
    <row r="15" spans="1:20" ht="79.5" customHeight="1" thickBot="1" x14ac:dyDescent="0.3">
      <c r="A15" s="50" t="s">
        <v>4</v>
      </c>
      <c r="B15" s="50" t="s">
        <v>5</v>
      </c>
      <c r="C15" s="51" t="s">
        <v>15</v>
      </c>
      <c r="D15" s="51" t="s">
        <v>14</v>
      </c>
      <c r="E15" s="50" t="s">
        <v>9</v>
      </c>
      <c r="F15" s="50" t="s">
        <v>8</v>
      </c>
      <c r="G15" s="117" t="s">
        <v>16</v>
      </c>
      <c r="H15" s="117" t="s">
        <v>34</v>
      </c>
      <c r="I15" s="117" t="s">
        <v>12</v>
      </c>
      <c r="J15" s="117" t="s">
        <v>35</v>
      </c>
      <c r="K15" s="117" t="s">
        <v>17</v>
      </c>
      <c r="L15" s="53" t="s">
        <v>27</v>
      </c>
      <c r="M15" s="53" t="s">
        <v>20</v>
      </c>
      <c r="N15" s="53" t="s">
        <v>33</v>
      </c>
      <c r="O15" s="53" t="s">
        <v>28</v>
      </c>
      <c r="P15" s="107" t="s">
        <v>44</v>
      </c>
      <c r="Q15" s="55" t="s">
        <v>45</v>
      </c>
      <c r="R15" s="55" t="s">
        <v>48</v>
      </c>
      <c r="S15" s="56" t="s">
        <v>18</v>
      </c>
      <c r="T15" s="56" t="s">
        <v>55</v>
      </c>
    </row>
    <row r="16" spans="1:20" s="62" customFormat="1" ht="19.05" customHeight="1" thickBot="1" x14ac:dyDescent="0.3">
      <c r="A16" s="158" t="s">
        <v>25</v>
      </c>
      <c r="B16" s="159"/>
      <c r="C16" s="159"/>
      <c r="D16" s="159"/>
      <c r="E16" s="159"/>
      <c r="F16" s="160"/>
      <c r="G16" s="57">
        <f>SUM(Tabelle2[Vertraglich vereinbarte Betreuungs-tage*])</f>
        <v>0</v>
      </c>
      <c r="H16" s="58">
        <f>SUM(Tabelle2[Kosten für vereinbarte Betreuungstage (Betreuung** + Verpflegung)])</f>
        <v>0</v>
      </c>
      <c r="I16" s="58">
        <f>SUM(Tabelle2[Verpflegungs-kosten])</f>
        <v>0</v>
      </c>
      <c r="J16" s="58">
        <f>SUM(Tabelle2[Betreuungsgutschein (an Institution überwiesener Betrag) oder Subvention Gebührensystem***])</f>
        <v>0</v>
      </c>
      <c r="K16" s="58">
        <f>SUM(Tabelle2[Betreuungs-gebühren für Eltern für vereinbarte Betreuungstage])</f>
        <v>0</v>
      </c>
      <c r="L16" s="57">
        <f>SUM(Tabelle2[Betreuungs-tage nicht angeboten])</f>
        <v>0</v>
      </c>
      <c r="M16" s="59" t="str">
        <f>"-"</f>
        <v>-</v>
      </c>
      <c r="N16" s="57">
        <f>SUM(Tabelle2[Total Betreuungstage corona-abwesend])</f>
        <v>0</v>
      </c>
      <c r="O16" s="59" t="str">
        <f>"-"</f>
        <v>-</v>
      </c>
      <c r="P16" s="60">
        <f>SUM(Q16:R16)</f>
        <v>0</v>
      </c>
      <c r="Q16" s="60">
        <f>SUM(Tabelle2[Davon: Für nicht angebotene Betreuungstage])</f>
        <v>0</v>
      </c>
      <c r="R16" s="60">
        <f>SUM(Tabelle2[Davon: Für die Betreuung (corona-abwesend)])</f>
        <v>0</v>
      </c>
      <c r="S16" s="118">
        <f>SUM(Tabelle2[Betreuungs-gebühren durch Eltern zu tragen ])</f>
        <v>0</v>
      </c>
      <c r="T16" s="61">
        <f>SUM(Tabelle2[Rückerstattung für nicht angebote Betreuungstage gem. kantonaler Notverordnung])</f>
        <v>0</v>
      </c>
    </row>
    <row r="18" spans="1:20" s="91" customFormat="1" ht="79.8" hidden="1" thickBot="1" x14ac:dyDescent="0.3">
      <c r="A18" s="115" t="s">
        <v>4</v>
      </c>
      <c r="B18" s="115" t="s">
        <v>5</v>
      </c>
      <c r="C18" s="116" t="s">
        <v>15</v>
      </c>
      <c r="D18" s="116" t="s">
        <v>14</v>
      </c>
      <c r="E18" s="115" t="s">
        <v>9</v>
      </c>
      <c r="F18" s="115" t="s">
        <v>8</v>
      </c>
      <c r="G18" s="117" t="s">
        <v>16</v>
      </c>
      <c r="H18" s="117" t="s">
        <v>34</v>
      </c>
      <c r="I18" s="117" t="s">
        <v>12</v>
      </c>
      <c r="J18" s="117" t="s">
        <v>35</v>
      </c>
      <c r="K18" s="117" t="s">
        <v>17</v>
      </c>
      <c r="L18" s="53" t="s">
        <v>27</v>
      </c>
      <c r="M18" s="53" t="s">
        <v>20</v>
      </c>
      <c r="N18" s="53" t="s">
        <v>33</v>
      </c>
      <c r="O18" s="53" t="s">
        <v>28</v>
      </c>
      <c r="P18" s="113" t="s">
        <v>44</v>
      </c>
      <c r="Q18" s="114" t="s">
        <v>45</v>
      </c>
      <c r="R18" s="114" t="s">
        <v>48</v>
      </c>
      <c r="S18" s="112" t="s">
        <v>18</v>
      </c>
      <c r="T18" s="112" t="s">
        <v>47</v>
      </c>
    </row>
    <row r="19" spans="1:20" x14ac:dyDescent="0.25">
      <c r="A19" s="6"/>
      <c r="B19" s="7"/>
      <c r="C19" s="8"/>
      <c r="D19" s="9"/>
      <c r="E19" s="10"/>
      <c r="F19" s="11"/>
      <c r="G19" s="129"/>
      <c r="H19" s="130"/>
      <c r="I19" s="130"/>
      <c r="J19" s="130"/>
      <c r="K19" s="131">
        <f>H19-I19-J19</f>
        <v>0</v>
      </c>
      <c r="L19" s="132"/>
      <c r="M19" s="133"/>
      <c r="N19" s="132"/>
      <c r="O19" s="133"/>
      <c r="P19" s="64">
        <f>SUM(Tabelle2[[#This Row],[Davon: Für nicht angebotene Betreuungstage]:[Davon: Für die Betreuung (corona-abwesend)]])</f>
        <v>0</v>
      </c>
      <c r="Q19" s="64">
        <f>IFERROR(MROUND((L19*K19/G19),0.05),0)</f>
        <v>0</v>
      </c>
      <c r="R19" s="64">
        <f>IFERROR(MROUND((N19*K19/G19),0.05),0)</f>
        <v>0</v>
      </c>
      <c r="S19" s="65">
        <f>IFERROR(MROUND((G19-L19-N19)*K19/G19,0.05),0)</f>
        <v>0</v>
      </c>
      <c r="T19" s="65">
        <f>MROUND(L19*D19*25,0.05)</f>
        <v>0</v>
      </c>
    </row>
    <row r="20" spans="1:20" x14ac:dyDescent="0.25">
      <c r="A20" s="12"/>
      <c r="B20" s="13"/>
      <c r="C20" s="14"/>
      <c r="D20" s="15"/>
      <c r="E20" s="15"/>
      <c r="F20" s="11"/>
      <c r="G20" s="134"/>
      <c r="H20" s="135"/>
      <c r="I20" s="135"/>
      <c r="J20" s="135"/>
      <c r="K20" s="131">
        <f t="shared" ref="K20:K50" si="0">H20-I20-J20</f>
        <v>0</v>
      </c>
      <c r="L20" s="136"/>
      <c r="M20" s="137"/>
      <c r="N20" s="136"/>
      <c r="O20" s="137"/>
      <c r="P20" s="64">
        <f>SUM(Tabelle2[[#This Row],[Davon: Für nicht angebotene Betreuungstage]:[Davon: Für die Betreuung (corona-abwesend)]])</f>
        <v>0</v>
      </c>
      <c r="Q20" s="64">
        <f t="shared" ref="Q20:Q83" si="1">IFERROR(MROUND((L20*K20/G20),0.05),0)</f>
        <v>0</v>
      </c>
      <c r="R20" s="64">
        <f t="shared" ref="R20:R82" si="2">IFERROR(MROUND((N20*K20/G20),0.05),0)</f>
        <v>0</v>
      </c>
      <c r="S20" s="65">
        <f t="shared" ref="S20:S50" si="3">IFERROR(MROUND((G20-L20-N20)*K20/G20,0.05),0)</f>
        <v>0</v>
      </c>
      <c r="T20" s="65">
        <f t="shared" ref="T20:T82" si="4">MROUND(L20*D20*25,0.05)</f>
        <v>0</v>
      </c>
    </row>
    <row r="21" spans="1:20" x14ac:dyDescent="0.25">
      <c r="A21" s="12"/>
      <c r="B21" s="13"/>
      <c r="C21" s="14"/>
      <c r="D21" s="15"/>
      <c r="E21" s="15"/>
      <c r="F21" s="11"/>
      <c r="G21" s="134"/>
      <c r="H21" s="135"/>
      <c r="I21" s="135"/>
      <c r="J21" s="135"/>
      <c r="K21" s="131">
        <f t="shared" si="0"/>
        <v>0</v>
      </c>
      <c r="L21" s="136"/>
      <c r="M21" s="137"/>
      <c r="N21" s="136"/>
      <c r="O21" s="137"/>
      <c r="P21" s="64">
        <f>SUM(Tabelle2[[#This Row],[Davon: Für nicht angebotene Betreuungstage]:[Davon: Für die Betreuung (corona-abwesend)]])</f>
        <v>0</v>
      </c>
      <c r="Q21" s="64">
        <f t="shared" si="1"/>
        <v>0</v>
      </c>
      <c r="R21" s="64">
        <f t="shared" si="2"/>
        <v>0</v>
      </c>
      <c r="S21" s="65">
        <f t="shared" si="3"/>
        <v>0</v>
      </c>
      <c r="T21" s="65">
        <f t="shared" si="4"/>
        <v>0</v>
      </c>
    </row>
    <row r="22" spans="1:20" x14ac:dyDescent="0.25">
      <c r="A22" s="12"/>
      <c r="B22" s="13"/>
      <c r="C22" s="14"/>
      <c r="D22" s="15"/>
      <c r="E22" s="15"/>
      <c r="F22" s="11"/>
      <c r="G22" s="134"/>
      <c r="H22" s="135"/>
      <c r="I22" s="135"/>
      <c r="J22" s="135"/>
      <c r="K22" s="131">
        <f t="shared" si="0"/>
        <v>0</v>
      </c>
      <c r="L22" s="136"/>
      <c r="M22" s="137"/>
      <c r="N22" s="136"/>
      <c r="O22" s="137"/>
      <c r="P22" s="64">
        <f>SUM(Tabelle2[[#This Row],[Davon: Für nicht angebotene Betreuungstage]:[Davon: Für die Betreuung (corona-abwesend)]])</f>
        <v>0</v>
      </c>
      <c r="Q22" s="64">
        <f t="shared" si="1"/>
        <v>0</v>
      </c>
      <c r="R22" s="64">
        <f t="shared" si="2"/>
        <v>0</v>
      </c>
      <c r="S22" s="65">
        <f t="shared" si="3"/>
        <v>0</v>
      </c>
      <c r="T22" s="65">
        <f t="shared" si="4"/>
        <v>0</v>
      </c>
    </row>
    <row r="23" spans="1:20" x14ac:dyDescent="0.25">
      <c r="A23" s="12"/>
      <c r="B23" s="13"/>
      <c r="C23" s="14"/>
      <c r="D23" s="15"/>
      <c r="E23" s="15"/>
      <c r="F23" s="11"/>
      <c r="G23" s="134"/>
      <c r="H23" s="135"/>
      <c r="I23" s="135"/>
      <c r="J23" s="135"/>
      <c r="K23" s="131">
        <f t="shared" si="0"/>
        <v>0</v>
      </c>
      <c r="L23" s="136"/>
      <c r="M23" s="137"/>
      <c r="N23" s="136"/>
      <c r="O23" s="137"/>
      <c r="P23" s="64">
        <f>SUM(Tabelle2[[#This Row],[Davon: Für nicht angebotene Betreuungstage]:[Davon: Für die Betreuung (corona-abwesend)]])</f>
        <v>0</v>
      </c>
      <c r="Q23" s="64">
        <f t="shared" si="1"/>
        <v>0</v>
      </c>
      <c r="R23" s="64">
        <f t="shared" si="2"/>
        <v>0</v>
      </c>
      <c r="S23" s="65">
        <f t="shared" si="3"/>
        <v>0</v>
      </c>
      <c r="T23" s="65">
        <f t="shared" si="4"/>
        <v>0</v>
      </c>
    </row>
    <row r="24" spans="1:20" x14ac:dyDescent="0.25">
      <c r="A24" s="12"/>
      <c r="B24" s="13"/>
      <c r="C24" s="14"/>
      <c r="D24" s="15"/>
      <c r="E24" s="15"/>
      <c r="F24" s="11"/>
      <c r="G24" s="134"/>
      <c r="H24" s="135"/>
      <c r="I24" s="135"/>
      <c r="J24" s="135"/>
      <c r="K24" s="131">
        <f t="shared" si="0"/>
        <v>0</v>
      </c>
      <c r="L24" s="136"/>
      <c r="M24" s="137"/>
      <c r="N24" s="136"/>
      <c r="O24" s="137"/>
      <c r="P24" s="64">
        <f>SUM(Tabelle2[[#This Row],[Davon: Für nicht angebotene Betreuungstage]:[Davon: Für die Betreuung (corona-abwesend)]])</f>
        <v>0</v>
      </c>
      <c r="Q24" s="64">
        <f t="shared" si="1"/>
        <v>0</v>
      </c>
      <c r="R24" s="64">
        <f t="shared" si="2"/>
        <v>0</v>
      </c>
      <c r="S24" s="65">
        <f t="shared" si="3"/>
        <v>0</v>
      </c>
      <c r="T24" s="65">
        <f t="shared" si="4"/>
        <v>0</v>
      </c>
    </row>
    <row r="25" spans="1:20" x14ac:dyDescent="0.25">
      <c r="A25" s="12"/>
      <c r="B25" s="13"/>
      <c r="C25" s="14"/>
      <c r="D25" s="15"/>
      <c r="E25" s="15"/>
      <c r="F25" s="11"/>
      <c r="G25" s="134"/>
      <c r="H25" s="135"/>
      <c r="I25" s="135"/>
      <c r="J25" s="135"/>
      <c r="K25" s="131">
        <f t="shared" si="0"/>
        <v>0</v>
      </c>
      <c r="L25" s="136"/>
      <c r="M25" s="137"/>
      <c r="N25" s="136"/>
      <c r="O25" s="137"/>
      <c r="P25" s="64">
        <f>SUM(Tabelle2[[#This Row],[Davon: Für nicht angebotene Betreuungstage]:[Davon: Für die Betreuung (corona-abwesend)]])</f>
        <v>0</v>
      </c>
      <c r="Q25" s="64">
        <f t="shared" si="1"/>
        <v>0</v>
      </c>
      <c r="R25" s="64">
        <f t="shared" si="2"/>
        <v>0</v>
      </c>
      <c r="S25" s="65">
        <f t="shared" si="3"/>
        <v>0</v>
      </c>
      <c r="T25" s="65">
        <f t="shared" si="4"/>
        <v>0</v>
      </c>
    </row>
    <row r="26" spans="1:20" x14ac:dyDescent="0.25">
      <c r="A26" s="12"/>
      <c r="B26" s="13"/>
      <c r="C26" s="14"/>
      <c r="D26" s="15"/>
      <c r="E26" s="15"/>
      <c r="F26" s="11"/>
      <c r="G26" s="134"/>
      <c r="H26" s="135"/>
      <c r="I26" s="135"/>
      <c r="J26" s="135"/>
      <c r="K26" s="131">
        <f t="shared" si="0"/>
        <v>0</v>
      </c>
      <c r="L26" s="136"/>
      <c r="M26" s="137"/>
      <c r="N26" s="136"/>
      <c r="O26" s="137"/>
      <c r="P26" s="64">
        <f>SUM(Tabelle2[[#This Row],[Davon: Für nicht angebotene Betreuungstage]:[Davon: Für die Betreuung (corona-abwesend)]])</f>
        <v>0</v>
      </c>
      <c r="Q26" s="64">
        <f t="shared" si="1"/>
        <v>0</v>
      </c>
      <c r="R26" s="64">
        <f t="shared" si="2"/>
        <v>0</v>
      </c>
      <c r="S26" s="65">
        <f t="shared" si="3"/>
        <v>0</v>
      </c>
      <c r="T26" s="65">
        <f t="shared" si="4"/>
        <v>0</v>
      </c>
    </row>
    <row r="27" spans="1:20" x14ac:dyDescent="0.25">
      <c r="A27" s="12"/>
      <c r="B27" s="13"/>
      <c r="C27" s="14"/>
      <c r="D27" s="15"/>
      <c r="E27" s="15"/>
      <c r="F27" s="11"/>
      <c r="G27" s="134"/>
      <c r="H27" s="135"/>
      <c r="I27" s="135"/>
      <c r="J27" s="135"/>
      <c r="K27" s="131">
        <f t="shared" si="0"/>
        <v>0</v>
      </c>
      <c r="L27" s="136"/>
      <c r="M27" s="137"/>
      <c r="N27" s="136"/>
      <c r="O27" s="137"/>
      <c r="P27" s="64">
        <f>SUM(Tabelle2[[#This Row],[Davon: Für nicht angebotene Betreuungstage]:[Davon: Für die Betreuung (corona-abwesend)]])</f>
        <v>0</v>
      </c>
      <c r="Q27" s="64">
        <f t="shared" si="1"/>
        <v>0</v>
      </c>
      <c r="R27" s="64">
        <f t="shared" si="2"/>
        <v>0</v>
      </c>
      <c r="S27" s="65">
        <f t="shared" si="3"/>
        <v>0</v>
      </c>
      <c r="T27" s="65">
        <f t="shared" si="4"/>
        <v>0</v>
      </c>
    </row>
    <row r="28" spans="1:20" x14ac:dyDescent="0.25">
      <c r="A28" s="12"/>
      <c r="B28" s="13"/>
      <c r="C28" s="14"/>
      <c r="D28" s="15"/>
      <c r="E28" s="15"/>
      <c r="F28" s="11"/>
      <c r="G28" s="134"/>
      <c r="H28" s="135"/>
      <c r="I28" s="135"/>
      <c r="J28" s="135"/>
      <c r="K28" s="131">
        <f t="shared" si="0"/>
        <v>0</v>
      </c>
      <c r="L28" s="136"/>
      <c r="M28" s="137"/>
      <c r="N28" s="136"/>
      <c r="O28" s="137"/>
      <c r="P28" s="64">
        <f>SUM(Tabelle2[[#This Row],[Davon: Für nicht angebotene Betreuungstage]:[Davon: Für die Betreuung (corona-abwesend)]])</f>
        <v>0</v>
      </c>
      <c r="Q28" s="64">
        <f t="shared" si="1"/>
        <v>0</v>
      </c>
      <c r="R28" s="64">
        <f t="shared" si="2"/>
        <v>0</v>
      </c>
      <c r="S28" s="65">
        <f t="shared" si="3"/>
        <v>0</v>
      </c>
      <c r="T28" s="65">
        <f t="shared" si="4"/>
        <v>0</v>
      </c>
    </row>
    <row r="29" spans="1:20" x14ac:dyDescent="0.25">
      <c r="A29" s="12"/>
      <c r="B29" s="13"/>
      <c r="C29" s="14"/>
      <c r="D29" s="15"/>
      <c r="E29" s="15"/>
      <c r="F29" s="11"/>
      <c r="G29" s="134"/>
      <c r="H29" s="135"/>
      <c r="I29" s="135"/>
      <c r="J29" s="135"/>
      <c r="K29" s="131">
        <f t="shared" si="0"/>
        <v>0</v>
      </c>
      <c r="L29" s="136"/>
      <c r="M29" s="137"/>
      <c r="N29" s="136"/>
      <c r="O29" s="137"/>
      <c r="P29" s="64">
        <f>SUM(Tabelle2[[#This Row],[Davon: Für nicht angebotene Betreuungstage]:[Davon: Für die Betreuung (corona-abwesend)]])</f>
        <v>0</v>
      </c>
      <c r="Q29" s="64">
        <f t="shared" si="1"/>
        <v>0</v>
      </c>
      <c r="R29" s="64">
        <f t="shared" si="2"/>
        <v>0</v>
      </c>
      <c r="S29" s="65">
        <f t="shared" si="3"/>
        <v>0</v>
      </c>
      <c r="T29" s="65">
        <f t="shared" si="4"/>
        <v>0</v>
      </c>
    </row>
    <row r="30" spans="1:20" x14ac:dyDescent="0.25">
      <c r="A30" s="12"/>
      <c r="B30" s="13"/>
      <c r="C30" s="14"/>
      <c r="D30" s="15"/>
      <c r="E30" s="15"/>
      <c r="F30" s="11"/>
      <c r="G30" s="134"/>
      <c r="H30" s="135"/>
      <c r="I30" s="135"/>
      <c r="J30" s="135"/>
      <c r="K30" s="131">
        <f t="shared" si="0"/>
        <v>0</v>
      </c>
      <c r="L30" s="136"/>
      <c r="M30" s="137"/>
      <c r="N30" s="136"/>
      <c r="O30" s="137"/>
      <c r="P30" s="64">
        <f>SUM(Tabelle2[[#This Row],[Davon: Für nicht angebotene Betreuungstage]:[Davon: Für die Betreuung (corona-abwesend)]])</f>
        <v>0</v>
      </c>
      <c r="Q30" s="64">
        <f t="shared" si="1"/>
        <v>0</v>
      </c>
      <c r="R30" s="64">
        <f t="shared" si="2"/>
        <v>0</v>
      </c>
      <c r="S30" s="65">
        <f t="shared" si="3"/>
        <v>0</v>
      </c>
      <c r="T30" s="65">
        <f t="shared" si="4"/>
        <v>0</v>
      </c>
    </row>
    <row r="31" spans="1:20" x14ac:dyDescent="0.25">
      <c r="A31" s="12"/>
      <c r="B31" s="13"/>
      <c r="C31" s="14"/>
      <c r="D31" s="15"/>
      <c r="E31" s="15"/>
      <c r="F31" s="11"/>
      <c r="G31" s="134"/>
      <c r="H31" s="135"/>
      <c r="I31" s="135"/>
      <c r="J31" s="135"/>
      <c r="K31" s="131">
        <f t="shared" si="0"/>
        <v>0</v>
      </c>
      <c r="L31" s="136"/>
      <c r="M31" s="137"/>
      <c r="N31" s="136"/>
      <c r="O31" s="137"/>
      <c r="P31" s="64">
        <f>SUM(Tabelle2[[#This Row],[Davon: Für nicht angebotene Betreuungstage]:[Davon: Für die Betreuung (corona-abwesend)]])</f>
        <v>0</v>
      </c>
      <c r="Q31" s="64">
        <f t="shared" si="1"/>
        <v>0</v>
      </c>
      <c r="R31" s="64">
        <f t="shared" si="2"/>
        <v>0</v>
      </c>
      <c r="S31" s="65">
        <f t="shared" si="3"/>
        <v>0</v>
      </c>
      <c r="T31" s="65">
        <f t="shared" si="4"/>
        <v>0</v>
      </c>
    </row>
    <row r="32" spans="1:20" x14ac:dyDescent="0.25">
      <c r="A32" s="12"/>
      <c r="B32" s="13"/>
      <c r="C32" s="14"/>
      <c r="D32" s="15"/>
      <c r="E32" s="15"/>
      <c r="F32" s="11"/>
      <c r="G32" s="134"/>
      <c r="H32" s="135"/>
      <c r="I32" s="135"/>
      <c r="J32" s="135"/>
      <c r="K32" s="131">
        <f t="shared" si="0"/>
        <v>0</v>
      </c>
      <c r="L32" s="136"/>
      <c r="M32" s="137"/>
      <c r="N32" s="136"/>
      <c r="O32" s="137"/>
      <c r="P32" s="64">
        <f>SUM(Tabelle2[[#This Row],[Davon: Für nicht angebotene Betreuungstage]:[Davon: Für die Betreuung (corona-abwesend)]])</f>
        <v>0</v>
      </c>
      <c r="Q32" s="64">
        <f t="shared" si="1"/>
        <v>0</v>
      </c>
      <c r="R32" s="64">
        <f t="shared" si="2"/>
        <v>0</v>
      </c>
      <c r="S32" s="65">
        <f t="shared" si="3"/>
        <v>0</v>
      </c>
      <c r="T32" s="65">
        <f t="shared" si="4"/>
        <v>0</v>
      </c>
    </row>
    <row r="33" spans="1:20" x14ac:dyDescent="0.25">
      <c r="A33" s="16"/>
      <c r="B33" s="17"/>
      <c r="C33" s="18"/>
      <c r="D33" s="19"/>
      <c r="E33" s="19"/>
      <c r="F33" s="20"/>
      <c r="G33" s="138"/>
      <c r="H33" s="139"/>
      <c r="I33" s="139"/>
      <c r="J33" s="139"/>
      <c r="K33" s="131">
        <f t="shared" si="0"/>
        <v>0</v>
      </c>
      <c r="L33" s="140"/>
      <c r="M33" s="141"/>
      <c r="N33" s="140"/>
      <c r="O33" s="141"/>
      <c r="P33" s="108">
        <f>SUM(Tabelle2[[#This Row],[Davon: Für nicht angebotene Betreuungstage]:[Davon: Für die Betreuung (corona-abwesend)]])</f>
        <v>0</v>
      </c>
      <c r="Q33" s="64">
        <f t="shared" si="1"/>
        <v>0</v>
      </c>
      <c r="R33" s="64">
        <f t="shared" si="2"/>
        <v>0</v>
      </c>
      <c r="S33" s="65">
        <f t="shared" si="3"/>
        <v>0</v>
      </c>
      <c r="T33" s="65">
        <f t="shared" si="4"/>
        <v>0</v>
      </c>
    </row>
    <row r="34" spans="1:20" x14ac:dyDescent="0.25">
      <c r="A34" s="21"/>
      <c r="B34" s="22"/>
      <c r="C34" s="23"/>
      <c r="D34" s="24"/>
      <c r="E34" s="24"/>
      <c r="F34" s="25"/>
      <c r="G34" s="138"/>
      <c r="H34" s="139"/>
      <c r="I34" s="139"/>
      <c r="J34" s="139"/>
      <c r="K34" s="131">
        <f t="shared" si="0"/>
        <v>0</v>
      </c>
      <c r="L34" s="140"/>
      <c r="M34" s="141"/>
      <c r="N34" s="140"/>
      <c r="O34" s="141"/>
      <c r="P34" s="108">
        <f>SUM(Tabelle2[[#This Row],[Davon: Für nicht angebotene Betreuungstage]:[Davon: Für die Betreuung (corona-abwesend)]])</f>
        <v>0</v>
      </c>
      <c r="Q34" s="64">
        <f t="shared" si="1"/>
        <v>0</v>
      </c>
      <c r="R34" s="64">
        <f t="shared" si="2"/>
        <v>0</v>
      </c>
      <c r="S34" s="65">
        <f t="shared" si="3"/>
        <v>0</v>
      </c>
      <c r="T34" s="65">
        <f t="shared" si="4"/>
        <v>0</v>
      </c>
    </row>
    <row r="35" spans="1:20" x14ac:dyDescent="0.25">
      <c r="A35" s="6"/>
      <c r="B35" s="7"/>
      <c r="C35" s="8"/>
      <c r="D35" s="9"/>
      <c r="E35" s="10"/>
      <c r="F35" s="11"/>
      <c r="G35" s="129"/>
      <c r="H35" s="130"/>
      <c r="I35" s="130"/>
      <c r="J35" s="130"/>
      <c r="K35" s="131">
        <f t="shared" si="0"/>
        <v>0</v>
      </c>
      <c r="L35" s="132"/>
      <c r="M35" s="133"/>
      <c r="N35" s="132"/>
      <c r="O35" s="133"/>
      <c r="P35" s="64">
        <f>SUM(Tabelle2[[#This Row],[Davon: Für nicht angebotene Betreuungstage]:[Davon: Für die Betreuung (corona-abwesend)]])</f>
        <v>0</v>
      </c>
      <c r="Q35" s="64">
        <f t="shared" si="1"/>
        <v>0</v>
      </c>
      <c r="R35" s="64">
        <f t="shared" si="2"/>
        <v>0</v>
      </c>
      <c r="S35" s="65">
        <f t="shared" si="3"/>
        <v>0</v>
      </c>
      <c r="T35" s="65">
        <f t="shared" si="4"/>
        <v>0</v>
      </c>
    </row>
    <row r="36" spans="1:20" x14ac:dyDescent="0.25">
      <c r="A36" s="12"/>
      <c r="B36" s="13"/>
      <c r="C36" s="14"/>
      <c r="D36" s="15"/>
      <c r="E36" s="15"/>
      <c r="F36" s="11"/>
      <c r="G36" s="134"/>
      <c r="H36" s="135"/>
      <c r="I36" s="135"/>
      <c r="J36" s="135"/>
      <c r="K36" s="131">
        <f t="shared" si="0"/>
        <v>0</v>
      </c>
      <c r="L36" s="136"/>
      <c r="M36" s="137"/>
      <c r="N36" s="136"/>
      <c r="O36" s="137"/>
      <c r="P36" s="64">
        <f>SUM(Tabelle2[[#This Row],[Davon: Für nicht angebotene Betreuungstage]:[Davon: Für die Betreuung (corona-abwesend)]])</f>
        <v>0</v>
      </c>
      <c r="Q36" s="64">
        <f t="shared" si="1"/>
        <v>0</v>
      </c>
      <c r="R36" s="64">
        <f t="shared" si="2"/>
        <v>0</v>
      </c>
      <c r="S36" s="65">
        <f t="shared" si="3"/>
        <v>0</v>
      </c>
      <c r="T36" s="65">
        <f t="shared" si="4"/>
        <v>0</v>
      </c>
    </row>
    <row r="37" spans="1:20" x14ac:dyDescent="0.25">
      <c r="A37" s="12"/>
      <c r="B37" s="13"/>
      <c r="C37" s="14"/>
      <c r="D37" s="15"/>
      <c r="E37" s="15"/>
      <c r="F37" s="11"/>
      <c r="G37" s="134"/>
      <c r="H37" s="135"/>
      <c r="I37" s="135"/>
      <c r="J37" s="135"/>
      <c r="K37" s="131">
        <f t="shared" si="0"/>
        <v>0</v>
      </c>
      <c r="L37" s="136"/>
      <c r="M37" s="137"/>
      <c r="N37" s="136"/>
      <c r="O37" s="137"/>
      <c r="P37" s="64">
        <f>SUM(Tabelle2[[#This Row],[Davon: Für nicht angebotene Betreuungstage]:[Davon: Für die Betreuung (corona-abwesend)]])</f>
        <v>0</v>
      </c>
      <c r="Q37" s="64">
        <f t="shared" si="1"/>
        <v>0</v>
      </c>
      <c r="R37" s="64">
        <f t="shared" si="2"/>
        <v>0</v>
      </c>
      <c r="S37" s="65">
        <f t="shared" si="3"/>
        <v>0</v>
      </c>
      <c r="T37" s="65">
        <f t="shared" si="4"/>
        <v>0</v>
      </c>
    </row>
    <row r="38" spans="1:20" x14ac:dyDescent="0.25">
      <c r="A38" s="12"/>
      <c r="B38" s="13"/>
      <c r="C38" s="14"/>
      <c r="D38" s="15"/>
      <c r="E38" s="15"/>
      <c r="F38" s="11"/>
      <c r="G38" s="134"/>
      <c r="H38" s="135"/>
      <c r="I38" s="135"/>
      <c r="J38" s="135"/>
      <c r="K38" s="131">
        <f t="shared" si="0"/>
        <v>0</v>
      </c>
      <c r="L38" s="136"/>
      <c r="M38" s="137"/>
      <c r="N38" s="136"/>
      <c r="O38" s="137"/>
      <c r="P38" s="64">
        <f>SUM(Tabelle2[[#This Row],[Davon: Für nicht angebotene Betreuungstage]:[Davon: Für die Betreuung (corona-abwesend)]])</f>
        <v>0</v>
      </c>
      <c r="Q38" s="64">
        <f t="shared" si="1"/>
        <v>0</v>
      </c>
      <c r="R38" s="64">
        <f t="shared" si="2"/>
        <v>0</v>
      </c>
      <c r="S38" s="65">
        <f t="shared" si="3"/>
        <v>0</v>
      </c>
      <c r="T38" s="65">
        <f t="shared" si="4"/>
        <v>0</v>
      </c>
    </row>
    <row r="39" spans="1:20" x14ac:dyDescent="0.25">
      <c r="A39" s="12"/>
      <c r="B39" s="13"/>
      <c r="C39" s="14"/>
      <c r="D39" s="15"/>
      <c r="E39" s="15"/>
      <c r="F39" s="11"/>
      <c r="G39" s="134"/>
      <c r="H39" s="135"/>
      <c r="I39" s="135"/>
      <c r="J39" s="135"/>
      <c r="K39" s="131">
        <f t="shared" si="0"/>
        <v>0</v>
      </c>
      <c r="L39" s="136"/>
      <c r="M39" s="137"/>
      <c r="N39" s="136"/>
      <c r="O39" s="137"/>
      <c r="P39" s="64">
        <f>SUM(Tabelle2[[#This Row],[Davon: Für nicht angebotene Betreuungstage]:[Davon: Für die Betreuung (corona-abwesend)]])</f>
        <v>0</v>
      </c>
      <c r="Q39" s="64">
        <f t="shared" si="1"/>
        <v>0</v>
      </c>
      <c r="R39" s="64">
        <f t="shared" si="2"/>
        <v>0</v>
      </c>
      <c r="S39" s="65">
        <f t="shared" si="3"/>
        <v>0</v>
      </c>
      <c r="T39" s="65">
        <f t="shared" si="4"/>
        <v>0</v>
      </c>
    </row>
    <row r="40" spans="1:20" x14ac:dyDescent="0.25">
      <c r="A40" s="12"/>
      <c r="B40" s="13"/>
      <c r="C40" s="14"/>
      <c r="D40" s="15"/>
      <c r="E40" s="15"/>
      <c r="F40" s="11"/>
      <c r="G40" s="134"/>
      <c r="H40" s="135"/>
      <c r="I40" s="135"/>
      <c r="J40" s="135"/>
      <c r="K40" s="131">
        <f t="shared" si="0"/>
        <v>0</v>
      </c>
      <c r="L40" s="136"/>
      <c r="M40" s="137"/>
      <c r="N40" s="136"/>
      <c r="O40" s="137"/>
      <c r="P40" s="64">
        <f>SUM(Tabelle2[[#This Row],[Davon: Für nicht angebotene Betreuungstage]:[Davon: Für die Betreuung (corona-abwesend)]])</f>
        <v>0</v>
      </c>
      <c r="Q40" s="64">
        <f t="shared" si="1"/>
        <v>0</v>
      </c>
      <c r="R40" s="64">
        <f t="shared" si="2"/>
        <v>0</v>
      </c>
      <c r="S40" s="65">
        <f t="shared" si="3"/>
        <v>0</v>
      </c>
      <c r="T40" s="65">
        <f t="shared" si="4"/>
        <v>0</v>
      </c>
    </row>
    <row r="41" spans="1:20" x14ac:dyDescent="0.25">
      <c r="A41" s="12"/>
      <c r="B41" s="13"/>
      <c r="C41" s="14"/>
      <c r="D41" s="15"/>
      <c r="E41" s="15"/>
      <c r="F41" s="11"/>
      <c r="G41" s="134"/>
      <c r="H41" s="135"/>
      <c r="I41" s="135"/>
      <c r="J41" s="135"/>
      <c r="K41" s="131">
        <f t="shared" si="0"/>
        <v>0</v>
      </c>
      <c r="L41" s="136"/>
      <c r="M41" s="137"/>
      <c r="N41" s="136"/>
      <c r="O41" s="137"/>
      <c r="P41" s="64">
        <f>SUM(Tabelle2[[#This Row],[Davon: Für nicht angebotene Betreuungstage]:[Davon: Für die Betreuung (corona-abwesend)]])</f>
        <v>0</v>
      </c>
      <c r="Q41" s="64">
        <f t="shared" si="1"/>
        <v>0</v>
      </c>
      <c r="R41" s="64">
        <f t="shared" si="2"/>
        <v>0</v>
      </c>
      <c r="S41" s="65">
        <f t="shared" si="3"/>
        <v>0</v>
      </c>
      <c r="T41" s="65">
        <f t="shared" si="4"/>
        <v>0</v>
      </c>
    </row>
    <row r="42" spans="1:20" x14ac:dyDescent="0.25">
      <c r="A42" s="12"/>
      <c r="B42" s="13"/>
      <c r="C42" s="14"/>
      <c r="D42" s="15"/>
      <c r="E42" s="15"/>
      <c r="F42" s="11"/>
      <c r="G42" s="134"/>
      <c r="H42" s="135"/>
      <c r="I42" s="135"/>
      <c r="J42" s="135"/>
      <c r="K42" s="131">
        <f t="shared" si="0"/>
        <v>0</v>
      </c>
      <c r="L42" s="136"/>
      <c r="M42" s="137"/>
      <c r="N42" s="136"/>
      <c r="O42" s="137"/>
      <c r="P42" s="64">
        <f>SUM(Tabelle2[[#This Row],[Davon: Für nicht angebotene Betreuungstage]:[Davon: Für die Betreuung (corona-abwesend)]])</f>
        <v>0</v>
      </c>
      <c r="Q42" s="64">
        <f t="shared" si="1"/>
        <v>0</v>
      </c>
      <c r="R42" s="64">
        <f t="shared" si="2"/>
        <v>0</v>
      </c>
      <c r="S42" s="65">
        <f t="shared" si="3"/>
        <v>0</v>
      </c>
      <c r="T42" s="65">
        <f t="shared" si="4"/>
        <v>0</v>
      </c>
    </row>
    <row r="43" spans="1:20" x14ac:dyDescent="0.25">
      <c r="A43" s="12"/>
      <c r="B43" s="13"/>
      <c r="C43" s="14"/>
      <c r="D43" s="15"/>
      <c r="E43" s="15"/>
      <c r="F43" s="11"/>
      <c r="G43" s="134"/>
      <c r="H43" s="135"/>
      <c r="I43" s="135"/>
      <c r="J43" s="135"/>
      <c r="K43" s="131">
        <f t="shared" si="0"/>
        <v>0</v>
      </c>
      <c r="L43" s="136"/>
      <c r="M43" s="137"/>
      <c r="N43" s="136"/>
      <c r="O43" s="137"/>
      <c r="P43" s="64">
        <f>SUM(Tabelle2[[#This Row],[Davon: Für nicht angebotene Betreuungstage]:[Davon: Für die Betreuung (corona-abwesend)]])</f>
        <v>0</v>
      </c>
      <c r="Q43" s="64">
        <f t="shared" si="1"/>
        <v>0</v>
      </c>
      <c r="R43" s="64">
        <f t="shared" si="2"/>
        <v>0</v>
      </c>
      <c r="S43" s="65">
        <f t="shared" si="3"/>
        <v>0</v>
      </c>
      <c r="T43" s="65">
        <f t="shared" si="4"/>
        <v>0</v>
      </c>
    </row>
    <row r="44" spans="1:20" x14ac:dyDescent="0.25">
      <c r="A44" s="12"/>
      <c r="B44" s="13"/>
      <c r="C44" s="14"/>
      <c r="D44" s="15"/>
      <c r="E44" s="15"/>
      <c r="F44" s="11"/>
      <c r="G44" s="134"/>
      <c r="H44" s="135"/>
      <c r="I44" s="135"/>
      <c r="J44" s="135"/>
      <c r="K44" s="131">
        <f t="shared" si="0"/>
        <v>0</v>
      </c>
      <c r="L44" s="136"/>
      <c r="M44" s="137"/>
      <c r="N44" s="136"/>
      <c r="O44" s="137"/>
      <c r="P44" s="64">
        <f>SUM(Tabelle2[[#This Row],[Davon: Für nicht angebotene Betreuungstage]:[Davon: Für die Betreuung (corona-abwesend)]])</f>
        <v>0</v>
      </c>
      <c r="Q44" s="64">
        <f t="shared" si="1"/>
        <v>0</v>
      </c>
      <c r="R44" s="64">
        <f t="shared" si="2"/>
        <v>0</v>
      </c>
      <c r="S44" s="65">
        <f t="shared" si="3"/>
        <v>0</v>
      </c>
      <c r="T44" s="65">
        <f t="shared" si="4"/>
        <v>0</v>
      </c>
    </row>
    <row r="45" spans="1:20" x14ac:dyDescent="0.25">
      <c r="A45" s="12"/>
      <c r="B45" s="13"/>
      <c r="C45" s="14"/>
      <c r="D45" s="15"/>
      <c r="E45" s="15"/>
      <c r="F45" s="11"/>
      <c r="G45" s="134"/>
      <c r="H45" s="135"/>
      <c r="I45" s="135"/>
      <c r="J45" s="135"/>
      <c r="K45" s="131">
        <f t="shared" si="0"/>
        <v>0</v>
      </c>
      <c r="L45" s="136"/>
      <c r="M45" s="137"/>
      <c r="N45" s="136"/>
      <c r="O45" s="137"/>
      <c r="P45" s="64">
        <f>SUM(Tabelle2[[#This Row],[Davon: Für nicht angebotene Betreuungstage]:[Davon: Für die Betreuung (corona-abwesend)]])</f>
        <v>0</v>
      </c>
      <c r="Q45" s="64">
        <f t="shared" si="1"/>
        <v>0</v>
      </c>
      <c r="R45" s="64">
        <f t="shared" si="2"/>
        <v>0</v>
      </c>
      <c r="S45" s="65">
        <f t="shared" si="3"/>
        <v>0</v>
      </c>
      <c r="T45" s="65">
        <f t="shared" si="4"/>
        <v>0</v>
      </c>
    </row>
    <row r="46" spans="1:20" x14ac:dyDescent="0.25">
      <c r="A46" s="12"/>
      <c r="B46" s="13"/>
      <c r="C46" s="14"/>
      <c r="D46" s="15"/>
      <c r="E46" s="15"/>
      <c r="F46" s="11"/>
      <c r="G46" s="134"/>
      <c r="H46" s="135"/>
      <c r="I46" s="135"/>
      <c r="J46" s="135"/>
      <c r="K46" s="131">
        <f t="shared" si="0"/>
        <v>0</v>
      </c>
      <c r="L46" s="136"/>
      <c r="M46" s="137"/>
      <c r="N46" s="136"/>
      <c r="O46" s="137"/>
      <c r="P46" s="64">
        <f>SUM(Tabelle2[[#This Row],[Davon: Für nicht angebotene Betreuungstage]:[Davon: Für die Betreuung (corona-abwesend)]])</f>
        <v>0</v>
      </c>
      <c r="Q46" s="64">
        <f t="shared" si="1"/>
        <v>0</v>
      </c>
      <c r="R46" s="64">
        <f t="shared" si="2"/>
        <v>0</v>
      </c>
      <c r="S46" s="65">
        <f t="shared" si="3"/>
        <v>0</v>
      </c>
      <c r="T46" s="65">
        <f t="shared" si="4"/>
        <v>0</v>
      </c>
    </row>
    <row r="47" spans="1:20" x14ac:dyDescent="0.25">
      <c r="A47" s="12"/>
      <c r="B47" s="13"/>
      <c r="C47" s="14"/>
      <c r="D47" s="15"/>
      <c r="E47" s="15"/>
      <c r="F47" s="11"/>
      <c r="G47" s="134"/>
      <c r="H47" s="135"/>
      <c r="I47" s="135"/>
      <c r="J47" s="135"/>
      <c r="K47" s="131">
        <f t="shared" si="0"/>
        <v>0</v>
      </c>
      <c r="L47" s="136"/>
      <c r="M47" s="137"/>
      <c r="N47" s="136"/>
      <c r="O47" s="137"/>
      <c r="P47" s="64">
        <f>SUM(Tabelle2[[#This Row],[Davon: Für nicht angebotene Betreuungstage]:[Davon: Für die Betreuung (corona-abwesend)]])</f>
        <v>0</v>
      </c>
      <c r="Q47" s="64">
        <f t="shared" si="1"/>
        <v>0</v>
      </c>
      <c r="R47" s="64">
        <f t="shared" si="2"/>
        <v>0</v>
      </c>
      <c r="S47" s="65">
        <f t="shared" si="3"/>
        <v>0</v>
      </c>
      <c r="T47" s="65">
        <f t="shared" si="4"/>
        <v>0</v>
      </c>
    </row>
    <row r="48" spans="1:20" x14ac:dyDescent="0.25">
      <c r="A48" s="12"/>
      <c r="B48" s="13"/>
      <c r="C48" s="14"/>
      <c r="D48" s="15"/>
      <c r="E48" s="15"/>
      <c r="F48" s="11"/>
      <c r="G48" s="134"/>
      <c r="H48" s="135"/>
      <c r="I48" s="135"/>
      <c r="J48" s="135"/>
      <c r="K48" s="131">
        <f t="shared" si="0"/>
        <v>0</v>
      </c>
      <c r="L48" s="136"/>
      <c r="M48" s="137"/>
      <c r="N48" s="136"/>
      <c r="O48" s="137"/>
      <c r="P48" s="64">
        <f>SUM(Tabelle2[[#This Row],[Davon: Für nicht angebotene Betreuungstage]:[Davon: Für die Betreuung (corona-abwesend)]])</f>
        <v>0</v>
      </c>
      <c r="Q48" s="64">
        <f t="shared" si="1"/>
        <v>0</v>
      </c>
      <c r="R48" s="64">
        <f t="shared" si="2"/>
        <v>0</v>
      </c>
      <c r="S48" s="65">
        <f t="shared" si="3"/>
        <v>0</v>
      </c>
      <c r="T48" s="65">
        <f t="shared" si="4"/>
        <v>0</v>
      </c>
    </row>
    <row r="49" spans="1:20" x14ac:dyDescent="0.25">
      <c r="A49" s="16"/>
      <c r="B49" s="17"/>
      <c r="C49" s="18"/>
      <c r="D49" s="19"/>
      <c r="E49" s="19"/>
      <c r="F49" s="20"/>
      <c r="G49" s="138"/>
      <c r="H49" s="139"/>
      <c r="I49" s="139"/>
      <c r="J49" s="139"/>
      <c r="K49" s="131">
        <f t="shared" si="0"/>
        <v>0</v>
      </c>
      <c r="L49" s="140"/>
      <c r="M49" s="141"/>
      <c r="N49" s="140"/>
      <c r="O49" s="141"/>
      <c r="P49" s="108">
        <f>SUM(Tabelle2[[#This Row],[Davon: Für nicht angebotene Betreuungstage]:[Davon: Für die Betreuung (corona-abwesend)]])</f>
        <v>0</v>
      </c>
      <c r="Q49" s="64">
        <f t="shared" si="1"/>
        <v>0</v>
      </c>
      <c r="R49" s="64">
        <f t="shared" si="2"/>
        <v>0</v>
      </c>
      <c r="S49" s="65">
        <f t="shared" si="3"/>
        <v>0</v>
      </c>
      <c r="T49" s="65">
        <f t="shared" si="4"/>
        <v>0</v>
      </c>
    </row>
    <row r="50" spans="1:20" x14ac:dyDescent="0.25">
      <c r="A50" s="21"/>
      <c r="B50" s="22"/>
      <c r="C50" s="23"/>
      <c r="D50" s="24"/>
      <c r="E50" s="24"/>
      <c r="F50" s="25"/>
      <c r="G50" s="138"/>
      <c r="H50" s="139"/>
      <c r="I50" s="139"/>
      <c r="J50" s="139"/>
      <c r="K50" s="131">
        <f t="shared" si="0"/>
        <v>0</v>
      </c>
      <c r="L50" s="140"/>
      <c r="M50" s="141"/>
      <c r="N50" s="140"/>
      <c r="O50" s="141"/>
      <c r="P50" s="108">
        <f>SUM(Tabelle2[[#This Row],[Davon: Für nicht angebotene Betreuungstage]:[Davon: Für die Betreuung (corona-abwesend)]])</f>
        <v>0</v>
      </c>
      <c r="Q50" s="64">
        <f t="shared" si="1"/>
        <v>0</v>
      </c>
      <c r="R50" s="64">
        <f t="shared" si="2"/>
        <v>0</v>
      </c>
      <c r="S50" s="65">
        <f t="shared" si="3"/>
        <v>0</v>
      </c>
      <c r="T50" s="65">
        <f t="shared" si="4"/>
        <v>0</v>
      </c>
    </row>
    <row r="51" spans="1:20" x14ac:dyDescent="0.25">
      <c r="A51" s="21"/>
      <c r="B51" s="22"/>
      <c r="C51" s="23"/>
      <c r="D51" s="24"/>
      <c r="E51" s="24"/>
      <c r="F51" s="25"/>
      <c r="G51" s="138"/>
      <c r="H51" s="139"/>
      <c r="I51" s="139"/>
      <c r="J51" s="139"/>
      <c r="K51" s="142">
        <f>H51-I51-J51</f>
        <v>0</v>
      </c>
      <c r="L51" s="140"/>
      <c r="M51" s="141"/>
      <c r="N51" s="140"/>
      <c r="O51" s="141"/>
      <c r="P51" s="108">
        <f>SUM(Tabelle2[[#This Row],[Davon: Für nicht angebotene Betreuungstage]:[Davon: Für die Betreuung (corona-abwesend)]])</f>
        <v>0</v>
      </c>
      <c r="Q51" s="64">
        <f t="shared" si="1"/>
        <v>0</v>
      </c>
      <c r="R51" s="64">
        <f t="shared" si="2"/>
        <v>0</v>
      </c>
      <c r="S51" s="65">
        <f t="shared" ref="S51:S82" si="5">IFERROR(MROUND((G51-L51-N51)*K51/G51,0.05),0)</f>
        <v>0</v>
      </c>
      <c r="T51" s="65">
        <f t="shared" si="4"/>
        <v>0</v>
      </c>
    </row>
    <row r="52" spans="1:20" x14ac:dyDescent="0.25">
      <c r="A52" s="66"/>
      <c r="B52" s="67"/>
      <c r="C52" s="68"/>
      <c r="D52" s="69"/>
      <c r="E52" s="69"/>
      <c r="F52" s="70"/>
      <c r="G52" s="134"/>
      <c r="H52" s="135"/>
      <c r="I52" s="135"/>
      <c r="J52" s="135"/>
      <c r="K52" s="143">
        <f t="shared" ref="K52:K115" si="6">H52-I52-J52</f>
        <v>0</v>
      </c>
      <c r="L52" s="136"/>
      <c r="M52" s="137"/>
      <c r="N52" s="136"/>
      <c r="O52" s="137"/>
      <c r="P52" s="64">
        <f>SUM(Tabelle2[[#This Row],[Davon: Für nicht angebotene Betreuungstage]:[Davon: Für die Betreuung (corona-abwesend)]])</f>
        <v>0</v>
      </c>
      <c r="Q52" s="64">
        <f t="shared" si="1"/>
        <v>0</v>
      </c>
      <c r="R52" s="71">
        <f t="shared" si="2"/>
        <v>0</v>
      </c>
      <c r="S52" s="72">
        <f t="shared" si="5"/>
        <v>0</v>
      </c>
      <c r="T52" s="72">
        <f t="shared" si="4"/>
        <v>0</v>
      </c>
    </row>
    <row r="53" spans="1:20" x14ac:dyDescent="0.25">
      <c r="A53" s="66"/>
      <c r="B53" s="67"/>
      <c r="C53" s="68"/>
      <c r="D53" s="69"/>
      <c r="E53" s="69"/>
      <c r="F53" s="70"/>
      <c r="G53" s="134"/>
      <c r="H53" s="135"/>
      <c r="I53" s="135"/>
      <c r="J53" s="135"/>
      <c r="K53" s="143">
        <f t="shared" si="6"/>
        <v>0</v>
      </c>
      <c r="L53" s="136"/>
      <c r="M53" s="137"/>
      <c r="N53" s="136"/>
      <c r="O53" s="137"/>
      <c r="P53" s="64">
        <f>SUM(Tabelle2[[#This Row],[Davon: Für nicht angebotene Betreuungstage]:[Davon: Für die Betreuung (corona-abwesend)]])</f>
        <v>0</v>
      </c>
      <c r="Q53" s="64">
        <f t="shared" si="1"/>
        <v>0</v>
      </c>
      <c r="R53" s="71">
        <f t="shared" si="2"/>
        <v>0</v>
      </c>
      <c r="S53" s="72">
        <f t="shared" si="5"/>
        <v>0</v>
      </c>
      <c r="T53" s="72">
        <f t="shared" si="4"/>
        <v>0</v>
      </c>
    </row>
    <row r="54" spans="1:20" x14ac:dyDescent="0.25">
      <c r="A54" s="66"/>
      <c r="B54" s="67"/>
      <c r="C54" s="68"/>
      <c r="D54" s="69"/>
      <c r="E54" s="69"/>
      <c r="F54" s="70"/>
      <c r="G54" s="134"/>
      <c r="H54" s="135"/>
      <c r="I54" s="135"/>
      <c r="J54" s="135"/>
      <c r="K54" s="143">
        <f t="shared" si="6"/>
        <v>0</v>
      </c>
      <c r="L54" s="136"/>
      <c r="M54" s="137"/>
      <c r="N54" s="136"/>
      <c r="O54" s="137"/>
      <c r="P54" s="64">
        <f>SUM(Tabelle2[[#This Row],[Davon: Für nicht angebotene Betreuungstage]:[Davon: Für die Betreuung (corona-abwesend)]])</f>
        <v>0</v>
      </c>
      <c r="Q54" s="64">
        <f t="shared" si="1"/>
        <v>0</v>
      </c>
      <c r="R54" s="71">
        <f t="shared" si="2"/>
        <v>0</v>
      </c>
      <c r="S54" s="72">
        <f t="shared" si="5"/>
        <v>0</v>
      </c>
      <c r="T54" s="72">
        <f t="shared" si="4"/>
        <v>0</v>
      </c>
    </row>
    <row r="55" spans="1:20" x14ac:dyDescent="0.25">
      <c r="A55" s="66"/>
      <c r="B55" s="67"/>
      <c r="C55" s="68"/>
      <c r="D55" s="69"/>
      <c r="E55" s="69"/>
      <c r="F55" s="70"/>
      <c r="G55" s="134"/>
      <c r="H55" s="135"/>
      <c r="I55" s="135"/>
      <c r="J55" s="135"/>
      <c r="K55" s="143">
        <f t="shared" si="6"/>
        <v>0</v>
      </c>
      <c r="L55" s="136"/>
      <c r="M55" s="137"/>
      <c r="N55" s="136"/>
      <c r="O55" s="137"/>
      <c r="P55" s="64">
        <f>SUM(Tabelle2[[#This Row],[Davon: Für nicht angebotene Betreuungstage]:[Davon: Für die Betreuung (corona-abwesend)]])</f>
        <v>0</v>
      </c>
      <c r="Q55" s="64">
        <f t="shared" si="1"/>
        <v>0</v>
      </c>
      <c r="R55" s="71">
        <f t="shared" si="2"/>
        <v>0</v>
      </c>
      <c r="S55" s="72">
        <f t="shared" si="5"/>
        <v>0</v>
      </c>
      <c r="T55" s="72">
        <f t="shared" si="4"/>
        <v>0</v>
      </c>
    </row>
    <row r="56" spans="1:20" x14ac:dyDescent="0.25">
      <c r="A56" s="66"/>
      <c r="B56" s="67"/>
      <c r="C56" s="68"/>
      <c r="D56" s="69"/>
      <c r="E56" s="69"/>
      <c r="F56" s="70"/>
      <c r="G56" s="134"/>
      <c r="H56" s="135"/>
      <c r="I56" s="135"/>
      <c r="J56" s="135"/>
      <c r="K56" s="143">
        <f t="shared" si="6"/>
        <v>0</v>
      </c>
      <c r="L56" s="136"/>
      <c r="M56" s="137"/>
      <c r="N56" s="136"/>
      <c r="O56" s="137"/>
      <c r="P56" s="64">
        <f>SUM(Tabelle2[[#This Row],[Davon: Für nicht angebotene Betreuungstage]:[Davon: Für die Betreuung (corona-abwesend)]])</f>
        <v>0</v>
      </c>
      <c r="Q56" s="64">
        <f t="shared" si="1"/>
        <v>0</v>
      </c>
      <c r="R56" s="71">
        <f t="shared" si="2"/>
        <v>0</v>
      </c>
      <c r="S56" s="72">
        <f t="shared" si="5"/>
        <v>0</v>
      </c>
      <c r="T56" s="72">
        <f t="shared" si="4"/>
        <v>0</v>
      </c>
    </row>
    <row r="57" spans="1:20" x14ac:dyDescent="0.25">
      <c r="A57" s="66"/>
      <c r="B57" s="67"/>
      <c r="C57" s="68"/>
      <c r="D57" s="69"/>
      <c r="E57" s="69"/>
      <c r="F57" s="70"/>
      <c r="G57" s="134"/>
      <c r="H57" s="135"/>
      <c r="I57" s="135"/>
      <c r="J57" s="135"/>
      <c r="K57" s="143">
        <f t="shared" si="6"/>
        <v>0</v>
      </c>
      <c r="L57" s="136"/>
      <c r="M57" s="137"/>
      <c r="N57" s="136"/>
      <c r="O57" s="137"/>
      <c r="P57" s="64">
        <f>SUM(Tabelle2[[#This Row],[Davon: Für nicht angebotene Betreuungstage]:[Davon: Für die Betreuung (corona-abwesend)]])</f>
        <v>0</v>
      </c>
      <c r="Q57" s="64">
        <f t="shared" si="1"/>
        <v>0</v>
      </c>
      <c r="R57" s="71">
        <f t="shared" si="2"/>
        <v>0</v>
      </c>
      <c r="S57" s="72">
        <f t="shared" si="5"/>
        <v>0</v>
      </c>
      <c r="T57" s="72">
        <f t="shared" si="4"/>
        <v>0</v>
      </c>
    </row>
    <row r="58" spans="1:20" x14ac:dyDescent="0.25">
      <c r="A58" s="66"/>
      <c r="B58" s="67"/>
      <c r="C58" s="68"/>
      <c r="D58" s="69"/>
      <c r="E58" s="69"/>
      <c r="F58" s="70"/>
      <c r="G58" s="134"/>
      <c r="H58" s="135"/>
      <c r="I58" s="135"/>
      <c r="J58" s="135"/>
      <c r="K58" s="143">
        <f t="shared" si="6"/>
        <v>0</v>
      </c>
      <c r="L58" s="136"/>
      <c r="M58" s="137"/>
      <c r="N58" s="136"/>
      <c r="O58" s="137"/>
      <c r="P58" s="64">
        <f>SUM(Tabelle2[[#This Row],[Davon: Für nicht angebotene Betreuungstage]:[Davon: Für die Betreuung (corona-abwesend)]])</f>
        <v>0</v>
      </c>
      <c r="Q58" s="64">
        <f t="shared" si="1"/>
        <v>0</v>
      </c>
      <c r="R58" s="71">
        <f t="shared" si="2"/>
        <v>0</v>
      </c>
      <c r="S58" s="72">
        <f t="shared" si="5"/>
        <v>0</v>
      </c>
      <c r="T58" s="72">
        <f t="shared" si="4"/>
        <v>0</v>
      </c>
    </row>
    <row r="59" spans="1:20" x14ac:dyDescent="0.25">
      <c r="A59" s="66"/>
      <c r="B59" s="67"/>
      <c r="C59" s="68"/>
      <c r="D59" s="69"/>
      <c r="E59" s="69"/>
      <c r="F59" s="70"/>
      <c r="G59" s="134"/>
      <c r="H59" s="135"/>
      <c r="I59" s="135"/>
      <c r="J59" s="135"/>
      <c r="K59" s="143">
        <f t="shared" si="6"/>
        <v>0</v>
      </c>
      <c r="L59" s="136"/>
      <c r="M59" s="137"/>
      <c r="N59" s="136"/>
      <c r="O59" s="137"/>
      <c r="P59" s="64">
        <f>SUM(Tabelle2[[#This Row],[Davon: Für nicht angebotene Betreuungstage]:[Davon: Für die Betreuung (corona-abwesend)]])</f>
        <v>0</v>
      </c>
      <c r="Q59" s="64">
        <f t="shared" si="1"/>
        <v>0</v>
      </c>
      <c r="R59" s="71">
        <f t="shared" si="2"/>
        <v>0</v>
      </c>
      <c r="S59" s="72">
        <f t="shared" si="5"/>
        <v>0</v>
      </c>
      <c r="T59" s="72">
        <f t="shared" si="4"/>
        <v>0</v>
      </c>
    </row>
    <row r="60" spans="1:20" x14ac:dyDescent="0.25">
      <c r="A60" s="66"/>
      <c r="B60" s="67"/>
      <c r="C60" s="68"/>
      <c r="D60" s="69"/>
      <c r="E60" s="69"/>
      <c r="F60" s="70"/>
      <c r="G60" s="134"/>
      <c r="H60" s="135"/>
      <c r="I60" s="135"/>
      <c r="J60" s="135"/>
      <c r="K60" s="143">
        <f t="shared" si="6"/>
        <v>0</v>
      </c>
      <c r="L60" s="136"/>
      <c r="M60" s="137"/>
      <c r="N60" s="136"/>
      <c r="O60" s="137"/>
      <c r="P60" s="64">
        <f>SUM(Tabelle2[[#This Row],[Davon: Für nicht angebotene Betreuungstage]:[Davon: Für die Betreuung (corona-abwesend)]])</f>
        <v>0</v>
      </c>
      <c r="Q60" s="64">
        <f t="shared" si="1"/>
        <v>0</v>
      </c>
      <c r="R60" s="71">
        <f t="shared" si="2"/>
        <v>0</v>
      </c>
      <c r="S60" s="72">
        <f t="shared" si="5"/>
        <v>0</v>
      </c>
      <c r="T60" s="72">
        <f t="shared" si="4"/>
        <v>0</v>
      </c>
    </row>
    <row r="61" spans="1:20" x14ac:dyDescent="0.25">
      <c r="A61" s="66"/>
      <c r="B61" s="67"/>
      <c r="C61" s="68"/>
      <c r="D61" s="69"/>
      <c r="E61" s="69"/>
      <c r="F61" s="70"/>
      <c r="G61" s="134"/>
      <c r="H61" s="135"/>
      <c r="I61" s="135"/>
      <c r="J61" s="135"/>
      <c r="K61" s="143">
        <f t="shared" si="6"/>
        <v>0</v>
      </c>
      <c r="L61" s="136"/>
      <c r="M61" s="137"/>
      <c r="N61" s="136"/>
      <c r="O61" s="137"/>
      <c r="P61" s="64">
        <f>SUM(Tabelle2[[#This Row],[Davon: Für nicht angebotene Betreuungstage]:[Davon: Für die Betreuung (corona-abwesend)]])</f>
        <v>0</v>
      </c>
      <c r="Q61" s="64">
        <f t="shared" si="1"/>
        <v>0</v>
      </c>
      <c r="R61" s="71">
        <f t="shared" si="2"/>
        <v>0</v>
      </c>
      <c r="S61" s="72">
        <f t="shared" si="5"/>
        <v>0</v>
      </c>
      <c r="T61" s="72">
        <f t="shared" si="4"/>
        <v>0</v>
      </c>
    </row>
    <row r="62" spans="1:20" x14ac:dyDescent="0.25">
      <c r="A62" s="66"/>
      <c r="B62" s="67"/>
      <c r="C62" s="68"/>
      <c r="D62" s="69"/>
      <c r="E62" s="69"/>
      <c r="F62" s="70"/>
      <c r="G62" s="134"/>
      <c r="H62" s="135"/>
      <c r="I62" s="135"/>
      <c r="J62" s="135"/>
      <c r="K62" s="143">
        <f t="shared" si="6"/>
        <v>0</v>
      </c>
      <c r="L62" s="136"/>
      <c r="M62" s="137"/>
      <c r="N62" s="136"/>
      <c r="O62" s="137"/>
      <c r="P62" s="64">
        <f>SUM(Tabelle2[[#This Row],[Davon: Für nicht angebotene Betreuungstage]:[Davon: Für die Betreuung (corona-abwesend)]])</f>
        <v>0</v>
      </c>
      <c r="Q62" s="64">
        <f t="shared" si="1"/>
        <v>0</v>
      </c>
      <c r="R62" s="71">
        <f t="shared" si="2"/>
        <v>0</v>
      </c>
      <c r="S62" s="72">
        <f t="shared" si="5"/>
        <v>0</v>
      </c>
      <c r="T62" s="72">
        <f t="shared" si="4"/>
        <v>0</v>
      </c>
    </row>
    <row r="63" spans="1:20" x14ac:dyDescent="0.25">
      <c r="A63" s="66"/>
      <c r="B63" s="67"/>
      <c r="C63" s="68"/>
      <c r="D63" s="69"/>
      <c r="E63" s="69"/>
      <c r="F63" s="70"/>
      <c r="G63" s="134"/>
      <c r="H63" s="135"/>
      <c r="I63" s="135"/>
      <c r="J63" s="135"/>
      <c r="K63" s="143">
        <f t="shared" si="6"/>
        <v>0</v>
      </c>
      <c r="L63" s="136"/>
      <c r="M63" s="137"/>
      <c r="N63" s="136"/>
      <c r="O63" s="137"/>
      <c r="P63" s="64">
        <f>SUM(Tabelle2[[#This Row],[Davon: Für nicht angebotene Betreuungstage]:[Davon: Für die Betreuung (corona-abwesend)]])</f>
        <v>0</v>
      </c>
      <c r="Q63" s="64">
        <f t="shared" si="1"/>
        <v>0</v>
      </c>
      <c r="R63" s="71">
        <f t="shared" si="2"/>
        <v>0</v>
      </c>
      <c r="S63" s="72">
        <f t="shared" si="5"/>
        <v>0</v>
      </c>
      <c r="T63" s="72">
        <f t="shared" si="4"/>
        <v>0</v>
      </c>
    </row>
    <row r="64" spans="1:20" x14ac:dyDescent="0.25">
      <c r="A64" s="66"/>
      <c r="B64" s="67"/>
      <c r="C64" s="68"/>
      <c r="D64" s="69"/>
      <c r="E64" s="69"/>
      <c r="F64" s="70"/>
      <c r="G64" s="134"/>
      <c r="H64" s="135"/>
      <c r="I64" s="135"/>
      <c r="J64" s="135"/>
      <c r="K64" s="143">
        <f t="shared" si="6"/>
        <v>0</v>
      </c>
      <c r="L64" s="136"/>
      <c r="M64" s="137"/>
      <c r="N64" s="136"/>
      <c r="O64" s="137"/>
      <c r="P64" s="64">
        <f>SUM(Tabelle2[[#This Row],[Davon: Für nicht angebotene Betreuungstage]:[Davon: Für die Betreuung (corona-abwesend)]])</f>
        <v>0</v>
      </c>
      <c r="Q64" s="64">
        <f t="shared" si="1"/>
        <v>0</v>
      </c>
      <c r="R64" s="71">
        <f t="shared" si="2"/>
        <v>0</v>
      </c>
      <c r="S64" s="72">
        <f t="shared" si="5"/>
        <v>0</v>
      </c>
      <c r="T64" s="72">
        <f t="shared" si="4"/>
        <v>0</v>
      </c>
    </row>
    <row r="65" spans="1:20" x14ac:dyDescent="0.25">
      <c r="A65" s="66"/>
      <c r="B65" s="67"/>
      <c r="C65" s="68"/>
      <c r="D65" s="69"/>
      <c r="E65" s="69"/>
      <c r="F65" s="70"/>
      <c r="G65" s="134"/>
      <c r="H65" s="135"/>
      <c r="I65" s="135"/>
      <c r="J65" s="135"/>
      <c r="K65" s="143">
        <f t="shared" si="6"/>
        <v>0</v>
      </c>
      <c r="L65" s="136"/>
      <c r="M65" s="137"/>
      <c r="N65" s="136"/>
      <c r="O65" s="137"/>
      <c r="P65" s="64">
        <f>SUM(Tabelle2[[#This Row],[Davon: Für nicht angebotene Betreuungstage]:[Davon: Für die Betreuung (corona-abwesend)]])</f>
        <v>0</v>
      </c>
      <c r="Q65" s="64">
        <f t="shared" si="1"/>
        <v>0</v>
      </c>
      <c r="R65" s="71">
        <f t="shared" si="2"/>
        <v>0</v>
      </c>
      <c r="S65" s="72">
        <f t="shared" si="5"/>
        <v>0</v>
      </c>
      <c r="T65" s="72">
        <f t="shared" si="4"/>
        <v>0</v>
      </c>
    </row>
    <row r="66" spans="1:20" x14ac:dyDescent="0.25">
      <c r="A66" s="66"/>
      <c r="B66" s="67"/>
      <c r="C66" s="68"/>
      <c r="D66" s="69"/>
      <c r="E66" s="69"/>
      <c r="F66" s="70"/>
      <c r="G66" s="134"/>
      <c r="H66" s="135"/>
      <c r="I66" s="135"/>
      <c r="J66" s="135"/>
      <c r="K66" s="143">
        <f t="shared" si="6"/>
        <v>0</v>
      </c>
      <c r="L66" s="136"/>
      <c r="M66" s="137"/>
      <c r="N66" s="136"/>
      <c r="O66" s="137"/>
      <c r="P66" s="64">
        <f>SUM(Tabelle2[[#This Row],[Davon: Für nicht angebotene Betreuungstage]:[Davon: Für die Betreuung (corona-abwesend)]])</f>
        <v>0</v>
      </c>
      <c r="Q66" s="64">
        <f t="shared" si="1"/>
        <v>0</v>
      </c>
      <c r="R66" s="71">
        <f t="shared" si="2"/>
        <v>0</v>
      </c>
      <c r="S66" s="72">
        <f t="shared" si="5"/>
        <v>0</v>
      </c>
      <c r="T66" s="72">
        <f t="shared" si="4"/>
        <v>0</v>
      </c>
    </row>
    <row r="67" spans="1:20" x14ac:dyDescent="0.25">
      <c r="A67" s="66"/>
      <c r="B67" s="67"/>
      <c r="C67" s="68"/>
      <c r="D67" s="69"/>
      <c r="E67" s="69"/>
      <c r="F67" s="70"/>
      <c r="G67" s="134"/>
      <c r="H67" s="135"/>
      <c r="I67" s="135"/>
      <c r="J67" s="135"/>
      <c r="K67" s="143">
        <f t="shared" si="6"/>
        <v>0</v>
      </c>
      <c r="L67" s="136"/>
      <c r="M67" s="137"/>
      <c r="N67" s="136"/>
      <c r="O67" s="137"/>
      <c r="P67" s="64">
        <f>SUM(Tabelle2[[#This Row],[Davon: Für nicht angebotene Betreuungstage]:[Davon: Für die Betreuung (corona-abwesend)]])</f>
        <v>0</v>
      </c>
      <c r="Q67" s="64">
        <f t="shared" si="1"/>
        <v>0</v>
      </c>
      <c r="R67" s="71">
        <f t="shared" si="2"/>
        <v>0</v>
      </c>
      <c r="S67" s="72">
        <f t="shared" si="5"/>
        <v>0</v>
      </c>
      <c r="T67" s="72">
        <f t="shared" si="4"/>
        <v>0</v>
      </c>
    </row>
    <row r="68" spans="1:20" x14ac:dyDescent="0.25">
      <c r="A68" s="66"/>
      <c r="B68" s="67"/>
      <c r="C68" s="68"/>
      <c r="D68" s="69"/>
      <c r="E68" s="69"/>
      <c r="F68" s="70"/>
      <c r="G68" s="134"/>
      <c r="H68" s="135"/>
      <c r="I68" s="135"/>
      <c r="J68" s="135"/>
      <c r="K68" s="143">
        <f t="shared" si="6"/>
        <v>0</v>
      </c>
      <c r="L68" s="136"/>
      <c r="M68" s="137"/>
      <c r="N68" s="136"/>
      <c r="O68" s="137"/>
      <c r="P68" s="64">
        <f>SUM(Tabelle2[[#This Row],[Davon: Für nicht angebotene Betreuungstage]:[Davon: Für die Betreuung (corona-abwesend)]])</f>
        <v>0</v>
      </c>
      <c r="Q68" s="64">
        <f t="shared" si="1"/>
        <v>0</v>
      </c>
      <c r="R68" s="71">
        <f t="shared" si="2"/>
        <v>0</v>
      </c>
      <c r="S68" s="72">
        <f t="shared" si="5"/>
        <v>0</v>
      </c>
      <c r="T68" s="72">
        <f t="shared" si="4"/>
        <v>0</v>
      </c>
    </row>
    <row r="69" spans="1:20" x14ac:dyDescent="0.25">
      <c r="A69" s="66"/>
      <c r="B69" s="67"/>
      <c r="C69" s="68"/>
      <c r="D69" s="69"/>
      <c r="E69" s="69"/>
      <c r="F69" s="70"/>
      <c r="G69" s="134"/>
      <c r="H69" s="135"/>
      <c r="I69" s="135"/>
      <c r="J69" s="135"/>
      <c r="K69" s="143">
        <f t="shared" si="6"/>
        <v>0</v>
      </c>
      <c r="L69" s="136"/>
      <c r="M69" s="137"/>
      <c r="N69" s="136"/>
      <c r="O69" s="137"/>
      <c r="P69" s="64">
        <f>SUM(Tabelle2[[#This Row],[Davon: Für nicht angebotene Betreuungstage]:[Davon: Für die Betreuung (corona-abwesend)]])</f>
        <v>0</v>
      </c>
      <c r="Q69" s="64">
        <f t="shared" si="1"/>
        <v>0</v>
      </c>
      <c r="R69" s="71">
        <f t="shared" si="2"/>
        <v>0</v>
      </c>
      <c r="S69" s="72">
        <f t="shared" si="5"/>
        <v>0</v>
      </c>
      <c r="T69" s="72">
        <f t="shared" si="4"/>
        <v>0</v>
      </c>
    </row>
    <row r="70" spans="1:20" x14ac:dyDescent="0.25">
      <c r="A70" s="66"/>
      <c r="B70" s="67"/>
      <c r="C70" s="68"/>
      <c r="D70" s="69"/>
      <c r="E70" s="69"/>
      <c r="F70" s="70"/>
      <c r="G70" s="134"/>
      <c r="H70" s="135"/>
      <c r="I70" s="135"/>
      <c r="J70" s="135"/>
      <c r="K70" s="143">
        <f t="shared" si="6"/>
        <v>0</v>
      </c>
      <c r="L70" s="136"/>
      <c r="M70" s="137"/>
      <c r="N70" s="136"/>
      <c r="O70" s="137"/>
      <c r="P70" s="64">
        <f>SUM(Tabelle2[[#This Row],[Davon: Für nicht angebotene Betreuungstage]:[Davon: Für die Betreuung (corona-abwesend)]])</f>
        <v>0</v>
      </c>
      <c r="Q70" s="64">
        <f t="shared" si="1"/>
        <v>0</v>
      </c>
      <c r="R70" s="71">
        <f t="shared" si="2"/>
        <v>0</v>
      </c>
      <c r="S70" s="72">
        <f t="shared" si="5"/>
        <v>0</v>
      </c>
      <c r="T70" s="72">
        <f t="shared" si="4"/>
        <v>0</v>
      </c>
    </row>
    <row r="71" spans="1:20" x14ac:dyDescent="0.25">
      <c r="A71" s="66"/>
      <c r="B71" s="67"/>
      <c r="C71" s="68"/>
      <c r="D71" s="69"/>
      <c r="E71" s="69"/>
      <c r="F71" s="70"/>
      <c r="G71" s="134"/>
      <c r="H71" s="135"/>
      <c r="I71" s="135"/>
      <c r="J71" s="135"/>
      <c r="K71" s="143">
        <f t="shared" si="6"/>
        <v>0</v>
      </c>
      <c r="L71" s="136"/>
      <c r="M71" s="137"/>
      <c r="N71" s="136"/>
      <c r="O71" s="137"/>
      <c r="P71" s="64">
        <f>SUM(Tabelle2[[#This Row],[Davon: Für nicht angebotene Betreuungstage]:[Davon: Für die Betreuung (corona-abwesend)]])</f>
        <v>0</v>
      </c>
      <c r="Q71" s="64">
        <f t="shared" si="1"/>
        <v>0</v>
      </c>
      <c r="R71" s="71">
        <f t="shared" si="2"/>
        <v>0</v>
      </c>
      <c r="S71" s="72">
        <f t="shared" si="5"/>
        <v>0</v>
      </c>
      <c r="T71" s="72">
        <f t="shared" si="4"/>
        <v>0</v>
      </c>
    </row>
    <row r="72" spans="1:20" x14ac:dyDescent="0.25">
      <c r="A72" s="66"/>
      <c r="B72" s="67"/>
      <c r="C72" s="68"/>
      <c r="D72" s="69"/>
      <c r="E72" s="69"/>
      <c r="F72" s="70"/>
      <c r="G72" s="134"/>
      <c r="H72" s="135"/>
      <c r="I72" s="135"/>
      <c r="J72" s="135"/>
      <c r="K72" s="143">
        <f t="shared" si="6"/>
        <v>0</v>
      </c>
      <c r="L72" s="136"/>
      <c r="M72" s="137"/>
      <c r="N72" s="136"/>
      <c r="O72" s="137"/>
      <c r="P72" s="64">
        <f>SUM(Tabelle2[[#This Row],[Davon: Für nicht angebotene Betreuungstage]:[Davon: Für die Betreuung (corona-abwesend)]])</f>
        <v>0</v>
      </c>
      <c r="Q72" s="64">
        <f t="shared" si="1"/>
        <v>0</v>
      </c>
      <c r="R72" s="71">
        <f t="shared" si="2"/>
        <v>0</v>
      </c>
      <c r="S72" s="72">
        <f t="shared" si="5"/>
        <v>0</v>
      </c>
      <c r="T72" s="72">
        <f t="shared" si="4"/>
        <v>0</v>
      </c>
    </row>
    <row r="73" spans="1:20" x14ac:dyDescent="0.25">
      <c r="A73" s="66"/>
      <c r="B73" s="67"/>
      <c r="C73" s="68"/>
      <c r="D73" s="69"/>
      <c r="E73" s="69"/>
      <c r="F73" s="70"/>
      <c r="G73" s="134"/>
      <c r="H73" s="135"/>
      <c r="I73" s="135"/>
      <c r="J73" s="135"/>
      <c r="K73" s="143">
        <f t="shared" si="6"/>
        <v>0</v>
      </c>
      <c r="L73" s="136"/>
      <c r="M73" s="137"/>
      <c r="N73" s="136"/>
      <c r="O73" s="137"/>
      <c r="P73" s="64">
        <f>SUM(Tabelle2[[#This Row],[Davon: Für nicht angebotene Betreuungstage]:[Davon: Für die Betreuung (corona-abwesend)]])</f>
        <v>0</v>
      </c>
      <c r="Q73" s="64">
        <f t="shared" si="1"/>
        <v>0</v>
      </c>
      <c r="R73" s="71">
        <f t="shared" si="2"/>
        <v>0</v>
      </c>
      <c r="S73" s="72">
        <f t="shared" si="5"/>
        <v>0</v>
      </c>
      <c r="T73" s="72">
        <f t="shared" si="4"/>
        <v>0</v>
      </c>
    </row>
    <row r="74" spans="1:20" x14ac:dyDescent="0.25">
      <c r="A74" s="66"/>
      <c r="B74" s="67"/>
      <c r="C74" s="68"/>
      <c r="D74" s="69"/>
      <c r="E74" s="69"/>
      <c r="F74" s="70"/>
      <c r="G74" s="134"/>
      <c r="H74" s="135"/>
      <c r="I74" s="135"/>
      <c r="J74" s="135"/>
      <c r="K74" s="143">
        <f t="shared" si="6"/>
        <v>0</v>
      </c>
      <c r="L74" s="136"/>
      <c r="M74" s="137"/>
      <c r="N74" s="136"/>
      <c r="O74" s="137"/>
      <c r="P74" s="64">
        <f>SUM(Tabelle2[[#This Row],[Davon: Für nicht angebotene Betreuungstage]:[Davon: Für die Betreuung (corona-abwesend)]])</f>
        <v>0</v>
      </c>
      <c r="Q74" s="64">
        <f t="shared" si="1"/>
        <v>0</v>
      </c>
      <c r="R74" s="71">
        <f t="shared" si="2"/>
        <v>0</v>
      </c>
      <c r="S74" s="72">
        <f t="shared" si="5"/>
        <v>0</v>
      </c>
      <c r="T74" s="72">
        <f t="shared" si="4"/>
        <v>0</v>
      </c>
    </row>
    <row r="75" spans="1:20" x14ac:dyDescent="0.25">
      <c r="A75" s="66"/>
      <c r="B75" s="67"/>
      <c r="C75" s="68"/>
      <c r="D75" s="69"/>
      <c r="E75" s="69"/>
      <c r="F75" s="70"/>
      <c r="G75" s="134"/>
      <c r="H75" s="135"/>
      <c r="I75" s="135"/>
      <c r="J75" s="135"/>
      <c r="K75" s="143">
        <f t="shared" si="6"/>
        <v>0</v>
      </c>
      <c r="L75" s="136"/>
      <c r="M75" s="137"/>
      <c r="N75" s="136"/>
      <c r="O75" s="137"/>
      <c r="P75" s="64">
        <f>SUM(Tabelle2[[#This Row],[Davon: Für nicht angebotene Betreuungstage]:[Davon: Für die Betreuung (corona-abwesend)]])</f>
        <v>0</v>
      </c>
      <c r="Q75" s="64">
        <f t="shared" si="1"/>
        <v>0</v>
      </c>
      <c r="R75" s="71">
        <f t="shared" si="2"/>
        <v>0</v>
      </c>
      <c r="S75" s="72">
        <f t="shared" si="5"/>
        <v>0</v>
      </c>
      <c r="T75" s="72">
        <f t="shared" si="4"/>
        <v>0</v>
      </c>
    </row>
    <row r="76" spans="1:20" x14ac:dyDescent="0.25">
      <c r="A76" s="66"/>
      <c r="B76" s="67"/>
      <c r="C76" s="68"/>
      <c r="D76" s="69"/>
      <c r="E76" s="69"/>
      <c r="F76" s="70"/>
      <c r="G76" s="134"/>
      <c r="H76" s="135"/>
      <c r="I76" s="135"/>
      <c r="J76" s="135"/>
      <c r="K76" s="143">
        <f t="shared" si="6"/>
        <v>0</v>
      </c>
      <c r="L76" s="136"/>
      <c r="M76" s="137"/>
      <c r="N76" s="136"/>
      <c r="O76" s="137"/>
      <c r="P76" s="64">
        <f>SUM(Tabelle2[[#This Row],[Davon: Für nicht angebotene Betreuungstage]:[Davon: Für die Betreuung (corona-abwesend)]])</f>
        <v>0</v>
      </c>
      <c r="Q76" s="64">
        <f t="shared" si="1"/>
        <v>0</v>
      </c>
      <c r="R76" s="71">
        <f t="shared" si="2"/>
        <v>0</v>
      </c>
      <c r="S76" s="72">
        <f t="shared" si="5"/>
        <v>0</v>
      </c>
      <c r="T76" s="72">
        <f t="shared" si="4"/>
        <v>0</v>
      </c>
    </row>
    <row r="77" spans="1:20" x14ac:dyDescent="0.25">
      <c r="A77" s="66"/>
      <c r="B77" s="67"/>
      <c r="C77" s="68"/>
      <c r="D77" s="69"/>
      <c r="E77" s="69"/>
      <c r="F77" s="70"/>
      <c r="G77" s="134"/>
      <c r="H77" s="135"/>
      <c r="I77" s="135"/>
      <c r="J77" s="135"/>
      <c r="K77" s="143">
        <f t="shared" si="6"/>
        <v>0</v>
      </c>
      <c r="L77" s="136"/>
      <c r="M77" s="137"/>
      <c r="N77" s="136"/>
      <c r="O77" s="137"/>
      <c r="P77" s="64">
        <f>SUM(Tabelle2[[#This Row],[Davon: Für nicht angebotene Betreuungstage]:[Davon: Für die Betreuung (corona-abwesend)]])</f>
        <v>0</v>
      </c>
      <c r="Q77" s="64">
        <f t="shared" si="1"/>
        <v>0</v>
      </c>
      <c r="R77" s="71">
        <f t="shared" si="2"/>
        <v>0</v>
      </c>
      <c r="S77" s="72">
        <f t="shared" si="5"/>
        <v>0</v>
      </c>
      <c r="T77" s="72">
        <f t="shared" si="4"/>
        <v>0</v>
      </c>
    </row>
    <row r="78" spans="1:20" x14ac:dyDescent="0.25">
      <c r="A78" s="66"/>
      <c r="B78" s="67"/>
      <c r="C78" s="68"/>
      <c r="D78" s="69"/>
      <c r="E78" s="69"/>
      <c r="F78" s="70"/>
      <c r="G78" s="134"/>
      <c r="H78" s="135"/>
      <c r="I78" s="135"/>
      <c r="J78" s="135"/>
      <c r="K78" s="143">
        <f t="shared" si="6"/>
        <v>0</v>
      </c>
      <c r="L78" s="136"/>
      <c r="M78" s="137"/>
      <c r="N78" s="136"/>
      <c r="O78" s="137"/>
      <c r="P78" s="64">
        <f>SUM(Tabelle2[[#This Row],[Davon: Für nicht angebotene Betreuungstage]:[Davon: Für die Betreuung (corona-abwesend)]])</f>
        <v>0</v>
      </c>
      <c r="Q78" s="64">
        <f t="shared" si="1"/>
        <v>0</v>
      </c>
      <c r="R78" s="71">
        <f t="shared" si="2"/>
        <v>0</v>
      </c>
      <c r="S78" s="72">
        <f t="shared" si="5"/>
        <v>0</v>
      </c>
      <c r="T78" s="72">
        <f t="shared" si="4"/>
        <v>0</v>
      </c>
    </row>
    <row r="79" spans="1:20" x14ac:dyDescent="0.25">
      <c r="A79" s="66"/>
      <c r="B79" s="67"/>
      <c r="C79" s="68"/>
      <c r="D79" s="69"/>
      <c r="E79" s="69"/>
      <c r="F79" s="70"/>
      <c r="G79" s="134"/>
      <c r="H79" s="135"/>
      <c r="I79" s="135"/>
      <c r="J79" s="135"/>
      <c r="K79" s="143">
        <f t="shared" si="6"/>
        <v>0</v>
      </c>
      <c r="L79" s="136"/>
      <c r="M79" s="137"/>
      <c r="N79" s="136"/>
      <c r="O79" s="137"/>
      <c r="P79" s="64">
        <f>SUM(Tabelle2[[#This Row],[Davon: Für nicht angebotene Betreuungstage]:[Davon: Für die Betreuung (corona-abwesend)]])</f>
        <v>0</v>
      </c>
      <c r="Q79" s="64">
        <f t="shared" si="1"/>
        <v>0</v>
      </c>
      <c r="R79" s="71">
        <f t="shared" si="2"/>
        <v>0</v>
      </c>
      <c r="S79" s="72">
        <f t="shared" si="5"/>
        <v>0</v>
      </c>
      <c r="T79" s="72">
        <f t="shared" si="4"/>
        <v>0</v>
      </c>
    </row>
    <row r="80" spans="1:20" x14ac:dyDescent="0.25">
      <c r="A80" s="66"/>
      <c r="B80" s="67"/>
      <c r="C80" s="68"/>
      <c r="D80" s="69"/>
      <c r="E80" s="69"/>
      <c r="F80" s="70"/>
      <c r="G80" s="134"/>
      <c r="H80" s="135"/>
      <c r="I80" s="135"/>
      <c r="J80" s="135"/>
      <c r="K80" s="143">
        <f t="shared" si="6"/>
        <v>0</v>
      </c>
      <c r="L80" s="136"/>
      <c r="M80" s="137"/>
      <c r="N80" s="136"/>
      <c r="O80" s="137"/>
      <c r="P80" s="64">
        <f>SUM(Tabelle2[[#This Row],[Davon: Für nicht angebotene Betreuungstage]:[Davon: Für die Betreuung (corona-abwesend)]])</f>
        <v>0</v>
      </c>
      <c r="Q80" s="64">
        <f t="shared" si="1"/>
        <v>0</v>
      </c>
      <c r="R80" s="71">
        <f t="shared" si="2"/>
        <v>0</v>
      </c>
      <c r="S80" s="72">
        <f t="shared" si="5"/>
        <v>0</v>
      </c>
      <c r="T80" s="72">
        <f t="shared" si="4"/>
        <v>0</v>
      </c>
    </row>
    <row r="81" spans="1:20" x14ac:dyDescent="0.25">
      <c r="A81" s="66"/>
      <c r="B81" s="67"/>
      <c r="C81" s="68"/>
      <c r="D81" s="69"/>
      <c r="E81" s="69"/>
      <c r="F81" s="70"/>
      <c r="G81" s="134"/>
      <c r="H81" s="135"/>
      <c r="I81" s="135"/>
      <c r="J81" s="135"/>
      <c r="K81" s="143">
        <f t="shared" si="6"/>
        <v>0</v>
      </c>
      <c r="L81" s="136"/>
      <c r="M81" s="137"/>
      <c r="N81" s="136"/>
      <c r="O81" s="137"/>
      <c r="P81" s="64">
        <f>SUM(Tabelle2[[#This Row],[Davon: Für nicht angebotene Betreuungstage]:[Davon: Für die Betreuung (corona-abwesend)]])</f>
        <v>0</v>
      </c>
      <c r="Q81" s="64">
        <f t="shared" si="1"/>
        <v>0</v>
      </c>
      <c r="R81" s="71">
        <f t="shared" si="2"/>
        <v>0</v>
      </c>
      <c r="S81" s="72">
        <f t="shared" si="5"/>
        <v>0</v>
      </c>
      <c r="T81" s="72">
        <f t="shared" si="4"/>
        <v>0</v>
      </c>
    </row>
    <row r="82" spans="1:20" x14ac:dyDescent="0.25">
      <c r="A82" s="66"/>
      <c r="B82" s="67"/>
      <c r="C82" s="68"/>
      <c r="D82" s="69"/>
      <c r="E82" s="69"/>
      <c r="F82" s="70"/>
      <c r="G82" s="134"/>
      <c r="H82" s="135"/>
      <c r="I82" s="135"/>
      <c r="J82" s="135"/>
      <c r="K82" s="143">
        <f t="shared" si="6"/>
        <v>0</v>
      </c>
      <c r="L82" s="136"/>
      <c r="M82" s="137"/>
      <c r="N82" s="136"/>
      <c r="O82" s="137"/>
      <c r="P82" s="64">
        <f>SUM(Tabelle2[[#This Row],[Davon: Für nicht angebotene Betreuungstage]:[Davon: Für die Betreuung (corona-abwesend)]])</f>
        <v>0</v>
      </c>
      <c r="Q82" s="64">
        <f t="shared" si="1"/>
        <v>0</v>
      </c>
      <c r="R82" s="71">
        <f t="shared" si="2"/>
        <v>0</v>
      </c>
      <c r="S82" s="72">
        <f t="shared" si="5"/>
        <v>0</v>
      </c>
      <c r="T82" s="72">
        <f t="shared" si="4"/>
        <v>0</v>
      </c>
    </row>
    <row r="83" spans="1:20" x14ac:dyDescent="0.25">
      <c r="A83" s="66"/>
      <c r="B83" s="67"/>
      <c r="C83" s="68"/>
      <c r="D83" s="69"/>
      <c r="E83" s="69"/>
      <c r="F83" s="70"/>
      <c r="G83" s="134"/>
      <c r="H83" s="135"/>
      <c r="I83" s="135"/>
      <c r="J83" s="135"/>
      <c r="K83" s="143">
        <f t="shared" si="6"/>
        <v>0</v>
      </c>
      <c r="L83" s="136"/>
      <c r="M83" s="137"/>
      <c r="N83" s="136"/>
      <c r="O83" s="137"/>
      <c r="P83" s="64">
        <f>SUM(Tabelle2[[#This Row],[Davon: Für nicht angebotene Betreuungstage]:[Davon: Für die Betreuung (corona-abwesend)]])</f>
        <v>0</v>
      </c>
      <c r="Q83" s="64">
        <f t="shared" si="1"/>
        <v>0</v>
      </c>
      <c r="R83" s="71">
        <f t="shared" ref="R83:R146" si="7">IFERROR(MROUND((N83*K83/G83),0.05),0)</f>
        <v>0</v>
      </c>
      <c r="S83" s="72">
        <f t="shared" ref="S83:S146" si="8">IFERROR(MROUND((G83-L83-N83)*K83/G83,0.05),0)</f>
        <v>0</v>
      </c>
      <c r="T83" s="72">
        <f t="shared" ref="T83:T146" si="9">MROUND(L83*D83*25,0.05)</f>
        <v>0</v>
      </c>
    </row>
    <row r="84" spans="1:20" x14ac:dyDescent="0.25">
      <c r="A84" s="66"/>
      <c r="B84" s="67"/>
      <c r="C84" s="68"/>
      <c r="D84" s="69"/>
      <c r="E84" s="69"/>
      <c r="F84" s="70"/>
      <c r="G84" s="134"/>
      <c r="H84" s="135"/>
      <c r="I84" s="135"/>
      <c r="J84" s="135"/>
      <c r="K84" s="143">
        <f t="shared" si="6"/>
        <v>0</v>
      </c>
      <c r="L84" s="136"/>
      <c r="M84" s="137"/>
      <c r="N84" s="136"/>
      <c r="O84" s="137"/>
      <c r="P84" s="64">
        <f>SUM(Tabelle2[[#This Row],[Davon: Für nicht angebotene Betreuungstage]:[Davon: Für die Betreuung (corona-abwesend)]])</f>
        <v>0</v>
      </c>
      <c r="Q84" s="64">
        <f t="shared" ref="Q84:Q147" si="10">IFERROR(MROUND((L84*K84/G84),0.05),0)</f>
        <v>0</v>
      </c>
      <c r="R84" s="71">
        <f t="shared" si="7"/>
        <v>0</v>
      </c>
      <c r="S84" s="72">
        <f t="shared" si="8"/>
        <v>0</v>
      </c>
      <c r="T84" s="72">
        <f t="shared" si="9"/>
        <v>0</v>
      </c>
    </row>
    <row r="85" spans="1:20" x14ac:dyDescent="0.25">
      <c r="A85" s="66"/>
      <c r="B85" s="67"/>
      <c r="C85" s="68"/>
      <c r="D85" s="69"/>
      <c r="E85" s="69"/>
      <c r="F85" s="70"/>
      <c r="G85" s="134"/>
      <c r="H85" s="135"/>
      <c r="I85" s="135"/>
      <c r="J85" s="135"/>
      <c r="K85" s="143">
        <f t="shared" si="6"/>
        <v>0</v>
      </c>
      <c r="L85" s="136"/>
      <c r="M85" s="137"/>
      <c r="N85" s="136"/>
      <c r="O85" s="137"/>
      <c r="P85" s="64">
        <f>SUM(Tabelle2[[#This Row],[Davon: Für nicht angebotene Betreuungstage]:[Davon: Für die Betreuung (corona-abwesend)]])</f>
        <v>0</v>
      </c>
      <c r="Q85" s="64">
        <f t="shared" si="10"/>
        <v>0</v>
      </c>
      <c r="R85" s="71">
        <f t="shared" si="7"/>
        <v>0</v>
      </c>
      <c r="S85" s="72">
        <f t="shared" si="8"/>
        <v>0</v>
      </c>
      <c r="T85" s="72">
        <f t="shared" si="9"/>
        <v>0</v>
      </c>
    </row>
    <row r="86" spans="1:20" x14ac:dyDescent="0.25">
      <c r="A86" s="66"/>
      <c r="B86" s="67"/>
      <c r="C86" s="68"/>
      <c r="D86" s="69"/>
      <c r="E86" s="69"/>
      <c r="F86" s="70"/>
      <c r="G86" s="134"/>
      <c r="H86" s="135"/>
      <c r="I86" s="135"/>
      <c r="J86" s="135"/>
      <c r="K86" s="143">
        <f t="shared" si="6"/>
        <v>0</v>
      </c>
      <c r="L86" s="136"/>
      <c r="M86" s="137"/>
      <c r="N86" s="136"/>
      <c r="O86" s="137"/>
      <c r="P86" s="64">
        <f>SUM(Tabelle2[[#This Row],[Davon: Für nicht angebotene Betreuungstage]:[Davon: Für die Betreuung (corona-abwesend)]])</f>
        <v>0</v>
      </c>
      <c r="Q86" s="64">
        <f t="shared" si="10"/>
        <v>0</v>
      </c>
      <c r="R86" s="71">
        <f t="shared" si="7"/>
        <v>0</v>
      </c>
      <c r="S86" s="72">
        <f t="shared" si="8"/>
        <v>0</v>
      </c>
      <c r="T86" s="72">
        <f t="shared" si="9"/>
        <v>0</v>
      </c>
    </row>
    <row r="87" spans="1:20" x14ac:dyDescent="0.25">
      <c r="A87" s="66"/>
      <c r="B87" s="67"/>
      <c r="C87" s="68"/>
      <c r="D87" s="69"/>
      <c r="E87" s="69"/>
      <c r="F87" s="70"/>
      <c r="G87" s="134"/>
      <c r="H87" s="135"/>
      <c r="I87" s="135"/>
      <c r="J87" s="135"/>
      <c r="K87" s="143">
        <f t="shared" si="6"/>
        <v>0</v>
      </c>
      <c r="L87" s="136"/>
      <c r="M87" s="137"/>
      <c r="N87" s="136"/>
      <c r="O87" s="137"/>
      <c r="P87" s="64">
        <f>SUM(Tabelle2[[#This Row],[Davon: Für nicht angebotene Betreuungstage]:[Davon: Für die Betreuung (corona-abwesend)]])</f>
        <v>0</v>
      </c>
      <c r="Q87" s="64">
        <f t="shared" si="10"/>
        <v>0</v>
      </c>
      <c r="R87" s="71">
        <f t="shared" si="7"/>
        <v>0</v>
      </c>
      <c r="S87" s="72">
        <f t="shared" si="8"/>
        <v>0</v>
      </c>
      <c r="T87" s="72">
        <f t="shared" si="9"/>
        <v>0</v>
      </c>
    </row>
    <row r="88" spans="1:20" x14ac:dyDescent="0.25">
      <c r="A88" s="66"/>
      <c r="B88" s="67"/>
      <c r="C88" s="68"/>
      <c r="D88" s="69"/>
      <c r="E88" s="69"/>
      <c r="F88" s="70"/>
      <c r="G88" s="134"/>
      <c r="H88" s="135"/>
      <c r="I88" s="135"/>
      <c r="J88" s="135"/>
      <c r="K88" s="143">
        <f t="shared" si="6"/>
        <v>0</v>
      </c>
      <c r="L88" s="136"/>
      <c r="M88" s="137"/>
      <c r="N88" s="136"/>
      <c r="O88" s="137"/>
      <c r="P88" s="64">
        <f>SUM(Tabelle2[[#This Row],[Davon: Für nicht angebotene Betreuungstage]:[Davon: Für die Betreuung (corona-abwesend)]])</f>
        <v>0</v>
      </c>
      <c r="Q88" s="64">
        <f t="shared" si="10"/>
        <v>0</v>
      </c>
      <c r="R88" s="71">
        <f t="shared" si="7"/>
        <v>0</v>
      </c>
      <c r="S88" s="72">
        <f t="shared" si="8"/>
        <v>0</v>
      </c>
      <c r="T88" s="72">
        <f t="shared" si="9"/>
        <v>0</v>
      </c>
    </row>
    <row r="89" spans="1:20" x14ac:dyDescent="0.25">
      <c r="A89" s="66"/>
      <c r="B89" s="67"/>
      <c r="C89" s="68"/>
      <c r="D89" s="69"/>
      <c r="E89" s="69"/>
      <c r="F89" s="70"/>
      <c r="G89" s="134"/>
      <c r="H89" s="135"/>
      <c r="I89" s="135"/>
      <c r="J89" s="135"/>
      <c r="K89" s="143">
        <f t="shared" si="6"/>
        <v>0</v>
      </c>
      <c r="L89" s="136"/>
      <c r="M89" s="137"/>
      <c r="N89" s="136"/>
      <c r="O89" s="137"/>
      <c r="P89" s="64">
        <f>SUM(Tabelle2[[#This Row],[Davon: Für nicht angebotene Betreuungstage]:[Davon: Für die Betreuung (corona-abwesend)]])</f>
        <v>0</v>
      </c>
      <c r="Q89" s="64">
        <f t="shared" si="10"/>
        <v>0</v>
      </c>
      <c r="R89" s="71">
        <f t="shared" si="7"/>
        <v>0</v>
      </c>
      <c r="S89" s="72">
        <f t="shared" si="8"/>
        <v>0</v>
      </c>
      <c r="T89" s="72">
        <f t="shared" si="9"/>
        <v>0</v>
      </c>
    </row>
    <row r="90" spans="1:20" x14ac:dyDescent="0.25">
      <c r="A90" s="66"/>
      <c r="B90" s="67"/>
      <c r="C90" s="68"/>
      <c r="D90" s="69"/>
      <c r="E90" s="69"/>
      <c r="F90" s="70"/>
      <c r="G90" s="134"/>
      <c r="H90" s="135"/>
      <c r="I90" s="135"/>
      <c r="J90" s="135"/>
      <c r="K90" s="143">
        <f t="shared" si="6"/>
        <v>0</v>
      </c>
      <c r="L90" s="136"/>
      <c r="M90" s="137"/>
      <c r="N90" s="136"/>
      <c r="O90" s="137"/>
      <c r="P90" s="64">
        <f>SUM(Tabelle2[[#This Row],[Davon: Für nicht angebotene Betreuungstage]:[Davon: Für die Betreuung (corona-abwesend)]])</f>
        <v>0</v>
      </c>
      <c r="Q90" s="64">
        <f t="shared" si="10"/>
        <v>0</v>
      </c>
      <c r="R90" s="71">
        <f t="shared" si="7"/>
        <v>0</v>
      </c>
      <c r="S90" s="72">
        <f t="shared" si="8"/>
        <v>0</v>
      </c>
      <c r="T90" s="72">
        <f t="shared" si="9"/>
        <v>0</v>
      </c>
    </row>
    <row r="91" spans="1:20" x14ac:dyDescent="0.25">
      <c r="A91" s="66"/>
      <c r="B91" s="67"/>
      <c r="C91" s="68"/>
      <c r="D91" s="69"/>
      <c r="E91" s="69"/>
      <c r="F91" s="70"/>
      <c r="G91" s="134"/>
      <c r="H91" s="135"/>
      <c r="I91" s="135"/>
      <c r="J91" s="135"/>
      <c r="K91" s="143">
        <f t="shared" si="6"/>
        <v>0</v>
      </c>
      <c r="L91" s="136"/>
      <c r="M91" s="137"/>
      <c r="N91" s="136"/>
      <c r="O91" s="137"/>
      <c r="P91" s="64">
        <f>SUM(Tabelle2[[#This Row],[Davon: Für nicht angebotene Betreuungstage]:[Davon: Für die Betreuung (corona-abwesend)]])</f>
        <v>0</v>
      </c>
      <c r="Q91" s="64">
        <f t="shared" si="10"/>
        <v>0</v>
      </c>
      <c r="R91" s="71">
        <f t="shared" si="7"/>
        <v>0</v>
      </c>
      <c r="S91" s="72">
        <f t="shared" si="8"/>
        <v>0</v>
      </c>
      <c r="T91" s="72">
        <f t="shared" si="9"/>
        <v>0</v>
      </c>
    </row>
    <row r="92" spans="1:20" x14ac:dyDescent="0.25">
      <c r="A92" s="66"/>
      <c r="B92" s="67"/>
      <c r="C92" s="68"/>
      <c r="D92" s="69"/>
      <c r="E92" s="69"/>
      <c r="F92" s="70"/>
      <c r="G92" s="134"/>
      <c r="H92" s="135"/>
      <c r="I92" s="135"/>
      <c r="J92" s="135"/>
      <c r="K92" s="143">
        <f t="shared" si="6"/>
        <v>0</v>
      </c>
      <c r="L92" s="136"/>
      <c r="M92" s="137"/>
      <c r="N92" s="136"/>
      <c r="O92" s="137"/>
      <c r="P92" s="64">
        <f>SUM(Tabelle2[[#This Row],[Davon: Für nicht angebotene Betreuungstage]:[Davon: Für die Betreuung (corona-abwesend)]])</f>
        <v>0</v>
      </c>
      <c r="Q92" s="64">
        <f t="shared" si="10"/>
        <v>0</v>
      </c>
      <c r="R92" s="71">
        <f t="shared" si="7"/>
        <v>0</v>
      </c>
      <c r="S92" s="72">
        <f t="shared" si="8"/>
        <v>0</v>
      </c>
      <c r="T92" s="72">
        <f t="shared" si="9"/>
        <v>0</v>
      </c>
    </row>
    <row r="93" spans="1:20" x14ac:dyDescent="0.25">
      <c r="A93" s="66"/>
      <c r="B93" s="67"/>
      <c r="C93" s="68"/>
      <c r="D93" s="69"/>
      <c r="E93" s="69"/>
      <c r="F93" s="70"/>
      <c r="G93" s="134"/>
      <c r="H93" s="135"/>
      <c r="I93" s="135"/>
      <c r="J93" s="135"/>
      <c r="K93" s="143">
        <f t="shared" si="6"/>
        <v>0</v>
      </c>
      <c r="L93" s="136"/>
      <c r="M93" s="137"/>
      <c r="N93" s="136"/>
      <c r="O93" s="137"/>
      <c r="P93" s="64">
        <f>SUM(Tabelle2[[#This Row],[Davon: Für nicht angebotene Betreuungstage]:[Davon: Für die Betreuung (corona-abwesend)]])</f>
        <v>0</v>
      </c>
      <c r="Q93" s="64">
        <f t="shared" si="10"/>
        <v>0</v>
      </c>
      <c r="R93" s="71">
        <f t="shared" si="7"/>
        <v>0</v>
      </c>
      <c r="S93" s="72">
        <f t="shared" si="8"/>
        <v>0</v>
      </c>
      <c r="T93" s="72">
        <f t="shared" si="9"/>
        <v>0</v>
      </c>
    </row>
    <row r="94" spans="1:20" x14ac:dyDescent="0.25">
      <c r="A94" s="66"/>
      <c r="B94" s="67"/>
      <c r="C94" s="68"/>
      <c r="D94" s="69"/>
      <c r="E94" s="69"/>
      <c r="F94" s="70"/>
      <c r="G94" s="134"/>
      <c r="H94" s="135"/>
      <c r="I94" s="135"/>
      <c r="J94" s="135"/>
      <c r="K94" s="143">
        <f t="shared" si="6"/>
        <v>0</v>
      </c>
      <c r="L94" s="136"/>
      <c r="M94" s="137"/>
      <c r="N94" s="136"/>
      <c r="O94" s="137"/>
      <c r="P94" s="64">
        <f>SUM(Tabelle2[[#This Row],[Davon: Für nicht angebotene Betreuungstage]:[Davon: Für die Betreuung (corona-abwesend)]])</f>
        <v>0</v>
      </c>
      <c r="Q94" s="64">
        <f t="shared" si="10"/>
        <v>0</v>
      </c>
      <c r="R94" s="71">
        <f t="shared" si="7"/>
        <v>0</v>
      </c>
      <c r="S94" s="72">
        <f t="shared" si="8"/>
        <v>0</v>
      </c>
      <c r="T94" s="72">
        <f t="shared" si="9"/>
        <v>0</v>
      </c>
    </row>
    <row r="95" spans="1:20" x14ac:dyDescent="0.25">
      <c r="A95" s="66"/>
      <c r="B95" s="67"/>
      <c r="C95" s="68"/>
      <c r="D95" s="69"/>
      <c r="E95" s="69"/>
      <c r="F95" s="70"/>
      <c r="G95" s="134"/>
      <c r="H95" s="135"/>
      <c r="I95" s="135"/>
      <c r="J95" s="135"/>
      <c r="K95" s="143">
        <f t="shared" si="6"/>
        <v>0</v>
      </c>
      <c r="L95" s="136"/>
      <c r="M95" s="137"/>
      <c r="N95" s="136"/>
      <c r="O95" s="137"/>
      <c r="P95" s="64">
        <f>SUM(Tabelle2[[#This Row],[Davon: Für nicht angebotene Betreuungstage]:[Davon: Für die Betreuung (corona-abwesend)]])</f>
        <v>0</v>
      </c>
      <c r="Q95" s="64">
        <f t="shared" si="10"/>
        <v>0</v>
      </c>
      <c r="R95" s="71">
        <f t="shared" si="7"/>
        <v>0</v>
      </c>
      <c r="S95" s="72">
        <f t="shared" si="8"/>
        <v>0</v>
      </c>
      <c r="T95" s="72">
        <f t="shared" si="9"/>
        <v>0</v>
      </c>
    </row>
    <row r="96" spans="1:20" x14ac:dyDescent="0.25">
      <c r="A96" s="66"/>
      <c r="B96" s="67"/>
      <c r="C96" s="68"/>
      <c r="D96" s="69"/>
      <c r="E96" s="69"/>
      <c r="F96" s="70"/>
      <c r="G96" s="134"/>
      <c r="H96" s="135"/>
      <c r="I96" s="135"/>
      <c r="J96" s="135"/>
      <c r="K96" s="143">
        <f t="shared" si="6"/>
        <v>0</v>
      </c>
      <c r="L96" s="136"/>
      <c r="M96" s="137"/>
      <c r="N96" s="136"/>
      <c r="O96" s="137"/>
      <c r="P96" s="64">
        <f>SUM(Tabelle2[[#This Row],[Davon: Für nicht angebotene Betreuungstage]:[Davon: Für die Betreuung (corona-abwesend)]])</f>
        <v>0</v>
      </c>
      <c r="Q96" s="64">
        <f t="shared" si="10"/>
        <v>0</v>
      </c>
      <c r="R96" s="71">
        <f t="shared" si="7"/>
        <v>0</v>
      </c>
      <c r="S96" s="72">
        <f t="shared" si="8"/>
        <v>0</v>
      </c>
      <c r="T96" s="72">
        <f t="shared" si="9"/>
        <v>0</v>
      </c>
    </row>
    <row r="97" spans="1:20" x14ac:dyDescent="0.25">
      <c r="A97" s="66"/>
      <c r="B97" s="67"/>
      <c r="C97" s="68"/>
      <c r="D97" s="69"/>
      <c r="E97" s="69"/>
      <c r="F97" s="70"/>
      <c r="G97" s="134"/>
      <c r="H97" s="135"/>
      <c r="I97" s="135"/>
      <c r="J97" s="135"/>
      <c r="K97" s="143">
        <f t="shared" si="6"/>
        <v>0</v>
      </c>
      <c r="L97" s="136"/>
      <c r="M97" s="137"/>
      <c r="N97" s="136"/>
      <c r="O97" s="137"/>
      <c r="P97" s="64">
        <f>SUM(Tabelle2[[#This Row],[Davon: Für nicht angebotene Betreuungstage]:[Davon: Für die Betreuung (corona-abwesend)]])</f>
        <v>0</v>
      </c>
      <c r="Q97" s="64">
        <f t="shared" si="10"/>
        <v>0</v>
      </c>
      <c r="R97" s="71">
        <f t="shared" si="7"/>
        <v>0</v>
      </c>
      <c r="S97" s="72">
        <f t="shared" si="8"/>
        <v>0</v>
      </c>
      <c r="T97" s="72">
        <f t="shared" si="9"/>
        <v>0</v>
      </c>
    </row>
    <row r="98" spans="1:20" x14ac:dyDescent="0.25">
      <c r="A98" s="66"/>
      <c r="B98" s="67"/>
      <c r="C98" s="68"/>
      <c r="D98" s="69"/>
      <c r="E98" s="69"/>
      <c r="F98" s="70"/>
      <c r="G98" s="134"/>
      <c r="H98" s="135"/>
      <c r="I98" s="135"/>
      <c r="J98" s="135"/>
      <c r="K98" s="143">
        <f t="shared" si="6"/>
        <v>0</v>
      </c>
      <c r="L98" s="136"/>
      <c r="M98" s="137"/>
      <c r="N98" s="136"/>
      <c r="O98" s="137"/>
      <c r="P98" s="64">
        <f>SUM(Tabelle2[[#This Row],[Davon: Für nicht angebotene Betreuungstage]:[Davon: Für die Betreuung (corona-abwesend)]])</f>
        <v>0</v>
      </c>
      <c r="Q98" s="64">
        <f t="shared" si="10"/>
        <v>0</v>
      </c>
      <c r="R98" s="71">
        <f t="shared" si="7"/>
        <v>0</v>
      </c>
      <c r="S98" s="72">
        <f t="shared" si="8"/>
        <v>0</v>
      </c>
      <c r="T98" s="72">
        <f t="shared" si="9"/>
        <v>0</v>
      </c>
    </row>
    <row r="99" spans="1:20" x14ac:dyDescent="0.25">
      <c r="A99" s="66"/>
      <c r="B99" s="67"/>
      <c r="C99" s="68"/>
      <c r="D99" s="69"/>
      <c r="E99" s="69"/>
      <c r="F99" s="70"/>
      <c r="G99" s="134"/>
      <c r="H99" s="135"/>
      <c r="I99" s="135"/>
      <c r="J99" s="135"/>
      <c r="K99" s="143">
        <f t="shared" si="6"/>
        <v>0</v>
      </c>
      <c r="L99" s="136"/>
      <c r="M99" s="137"/>
      <c r="N99" s="136"/>
      <c r="O99" s="137"/>
      <c r="P99" s="64">
        <f>SUM(Tabelle2[[#This Row],[Davon: Für nicht angebotene Betreuungstage]:[Davon: Für die Betreuung (corona-abwesend)]])</f>
        <v>0</v>
      </c>
      <c r="Q99" s="64">
        <f t="shared" si="10"/>
        <v>0</v>
      </c>
      <c r="R99" s="71">
        <f t="shared" si="7"/>
        <v>0</v>
      </c>
      <c r="S99" s="72">
        <f t="shared" si="8"/>
        <v>0</v>
      </c>
      <c r="T99" s="72">
        <f t="shared" si="9"/>
        <v>0</v>
      </c>
    </row>
    <row r="100" spans="1:20" x14ac:dyDescent="0.25">
      <c r="A100" s="66"/>
      <c r="B100" s="67"/>
      <c r="C100" s="68"/>
      <c r="D100" s="69"/>
      <c r="E100" s="69"/>
      <c r="F100" s="70"/>
      <c r="G100" s="134"/>
      <c r="H100" s="135"/>
      <c r="I100" s="135"/>
      <c r="J100" s="135"/>
      <c r="K100" s="143">
        <f t="shared" si="6"/>
        <v>0</v>
      </c>
      <c r="L100" s="136"/>
      <c r="M100" s="137"/>
      <c r="N100" s="136"/>
      <c r="O100" s="137"/>
      <c r="P100" s="64">
        <f>SUM(Tabelle2[[#This Row],[Davon: Für nicht angebotene Betreuungstage]:[Davon: Für die Betreuung (corona-abwesend)]])</f>
        <v>0</v>
      </c>
      <c r="Q100" s="64">
        <f t="shared" si="10"/>
        <v>0</v>
      </c>
      <c r="R100" s="71">
        <f t="shared" si="7"/>
        <v>0</v>
      </c>
      <c r="S100" s="72">
        <f t="shared" si="8"/>
        <v>0</v>
      </c>
      <c r="T100" s="72">
        <f t="shared" si="9"/>
        <v>0</v>
      </c>
    </row>
    <row r="101" spans="1:20" x14ac:dyDescent="0.25">
      <c r="A101" s="66"/>
      <c r="B101" s="67"/>
      <c r="C101" s="68"/>
      <c r="D101" s="69"/>
      <c r="E101" s="69"/>
      <c r="F101" s="70"/>
      <c r="G101" s="134"/>
      <c r="H101" s="135"/>
      <c r="I101" s="135"/>
      <c r="J101" s="135"/>
      <c r="K101" s="143">
        <f t="shared" si="6"/>
        <v>0</v>
      </c>
      <c r="L101" s="136"/>
      <c r="M101" s="137"/>
      <c r="N101" s="136"/>
      <c r="O101" s="137"/>
      <c r="P101" s="64">
        <f>SUM(Tabelle2[[#This Row],[Davon: Für nicht angebotene Betreuungstage]:[Davon: Für die Betreuung (corona-abwesend)]])</f>
        <v>0</v>
      </c>
      <c r="Q101" s="64">
        <f t="shared" si="10"/>
        <v>0</v>
      </c>
      <c r="R101" s="71">
        <f t="shared" si="7"/>
        <v>0</v>
      </c>
      <c r="S101" s="72">
        <f t="shared" si="8"/>
        <v>0</v>
      </c>
      <c r="T101" s="72">
        <f t="shared" si="9"/>
        <v>0</v>
      </c>
    </row>
    <row r="102" spans="1:20" x14ac:dyDescent="0.25">
      <c r="A102" s="66"/>
      <c r="B102" s="67"/>
      <c r="C102" s="68"/>
      <c r="D102" s="69"/>
      <c r="E102" s="69"/>
      <c r="F102" s="70"/>
      <c r="G102" s="134"/>
      <c r="H102" s="135"/>
      <c r="I102" s="135"/>
      <c r="J102" s="135"/>
      <c r="K102" s="143">
        <f t="shared" si="6"/>
        <v>0</v>
      </c>
      <c r="L102" s="136"/>
      <c r="M102" s="137"/>
      <c r="N102" s="136"/>
      <c r="O102" s="137"/>
      <c r="P102" s="64">
        <f>SUM(Tabelle2[[#This Row],[Davon: Für nicht angebotene Betreuungstage]:[Davon: Für die Betreuung (corona-abwesend)]])</f>
        <v>0</v>
      </c>
      <c r="Q102" s="64">
        <f t="shared" si="10"/>
        <v>0</v>
      </c>
      <c r="R102" s="71">
        <f t="shared" si="7"/>
        <v>0</v>
      </c>
      <c r="S102" s="72">
        <f t="shared" si="8"/>
        <v>0</v>
      </c>
      <c r="T102" s="72">
        <f t="shared" si="9"/>
        <v>0</v>
      </c>
    </row>
    <row r="103" spans="1:20" x14ac:dyDescent="0.25">
      <c r="A103" s="66"/>
      <c r="B103" s="67"/>
      <c r="C103" s="68"/>
      <c r="D103" s="69"/>
      <c r="E103" s="69"/>
      <c r="F103" s="70"/>
      <c r="G103" s="134"/>
      <c r="H103" s="135"/>
      <c r="I103" s="135"/>
      <c r="J103" s="135"/>
      <c r="K103" s="143">
        <f t="shared" si="6"/>
        <v>0</v>
      </c>
      <c r="L103" s="136"/>
      <c r="M103" s="137"/>
      <c r="N103" s="136"/>
      <c r="O103" s="137"/>
      <c r="P103" s="64">
        <f>SUM(Tabelle2[[#This Row],[Davon: Für nicht angebotene Betreuungstage]:[Davon: Für die Betreuung (corona-abwesend)]])</f>
        <v>0</v>
      </c>
      <c r="Q103" s="64">
        <f t="shared" si="10"/>
        <v>0</v>
      </c>
      <c r="R103" s="71">
        <f t="shared" si="7"/>
        <v>0</v>
      </c>
      <c r="S103" s="72">
        <f t="shared" si="8"/>
        <v>0</v>
      </c>
      <c r="T103" s="72">
        <f t="shared" si="9"/>
        <v>0</v>
      </c>
    </row>
    <row r="104" spans="1:20" x14ac:dyDescent="0.25">
      <c r="A104" s="66"/>
      <c r="B104" s="67"/>
      <c r="C104" s="68"/>
      <c r="D104" s="69"/>
      <c r="E104" s="69"/>
      <c r="F104" s="70"/>
      <c r="G104" s="134"/>
      <c r="H104" s="135"/>
      <c r="I104" s="135"/>
      <c r="J104" s="135"/>
      <c r="K104" s="143">
        <f t="shared" si="6"/>
        <v>0</v>
      </c>
      <c r="L104" s="136"/>
      <c r="M104" s="137"/>
      <c r="N104" s="136"/>
      <c r="O104" s="137"/>
      <c r="P104" s="64">
        <f>SUM(Tabelle2[[#This Row],[Davon: Für nicht angebotene Betreuungstage]:[Davon: Für die Betreuung (corona-abwesend)]])</f>
        <v>0</v>
      </c>
      <c r="Q104" s="64">
        <f t="shared" si="10"/>
        <v>0</v>
      </c>
      <c r="R104" s="71">
        <f t="shared" si="7"/>
        <v>0</v>
      </c>
      <c r="S104" s="72">
        <f t="shared" si="8"/>
        <v>0</v>
      </c>
      <c r="T104" s="72">
        <f t="shared" si="9"/>
        <v>0</v>
      </c>
    </row>
    <row r="105" spans="1:20" x14ac:dyDescent="0.25">
      <c r="A105" s="66"/>
      <c r="B105" s="67"/>
      <c r="C105" s="68"/>
      <c r="D105" s="69"/>
      <c r="E105" s="69"/>
      <c r="F105" s="70"/>
      <c r="G105" s="134"/>
      <c r="H105" s="135"/>
      <c r="I105" s="135"/>
      <c r="J105" s="135"/>
      <c r="K105" s="143">
        <f t="shared" si="6"/>
        <v>0</v>
      </c>
      <c r="L105" s="136"/>
      <c r="M105" s="137"/>
      <c r="N105" s="136"/>
      <c r="O105" s="137"/>
      <c r="P105" s="64">
        <f>SUM(Tabelle2[[#This Row],[Davon: Für nicht angebotene Betreuungstage]:[Davon: Für die Betreuung (corona-abwesend)]])</f>
        <v>0</v>
      </c>
      <c r="Q105" s="64">
        <f t="shared" si="10"/>
        <v>0</v>
      </c>
      <c r="R105" s="71">
        <f t="shared" si="7"/>
        <v>0</v>
      </c>
      <c r="S105" s="72">
        <f t="shared" si="8"/>
        <v>0</v>
      </c>
      <c r="T105" s="72">
        <f t="shared" si="9"/>
        <v>0</v>
      </c>
    </row>
    <row r="106" spans="1:20" x14ac:dyDescent="0.25">
      <c r="A106" s="66"/>
      <c r="B106" s="67"/>
      <c r="C106" s="68"/>
      <c r="D106" s="69"/>
      <c r="E106" s="69"/>
      <c r="F106" s="70"/>
      <c r="G106" s="134"/>
      <c r="H106" s="135"/>
      <c r="I106" s="135"/>
      <c r="J106" s="135"/>
      <c r="K106" s="143">
        <f t="shared" si="6"/>
        <v>0</v>
      </c>
      <c r="L106" s="136"/>
      <c r="M106" s="137"/>
      <c r="N106" s="136"/>
      <c r="O106" s="137"/>
      <c r="P106" s="64">
        <f>SUM(Tabelle2[[#This Row],[Davon: Für nicht angebotene Betreuungstage]:[Davon: Für die Betreuung (corona-abwesend)]])</f>
        <v>0</v>
      </c>
      <c r="Q106" s="64">
        <f t="shared" si="10"/>
        <v>0</v>
      </c>
      <c r="R106" s="71">
        <f t="shared" si="7"/>
        <v>0</v>
      </c>
      <c r="S106" s="72">
        <f t="shared" si="8"/>
        <v>0</v>
      </c>
      <c r="T106" s="72">
        <f t="shared" si="9"/>
        <v>0</v>
      </c>
    </row>
    <row r="107" spans="1:20" x14ac:dyDescent="0.25">
      <c r="A107" s="66"/>
      <c r="B107" s="67"/>
      <c r="C107" s="68"/>
      <c r="D107" s="69"/>
      <c r="E107" s="69"/>
      <c r="F107" s="70"/>
      <c r="G107" s="134"/>
      <c r="H107" s="135"/>
      <c r="I107" s="135"/>
      <c r="J107" s="135"/>
      <c r="K107" s="143">
        <f t="shared" si="6"/>
        <v>0</v>
      </c>
      <c r="L107" s="136"/>
      <c r="M107" s="137"/>
      <c r="N107" s="136"/>
      <c r="O107" s="137"/>
      <c r="P107" s="64">
        <f>SUM(Tabelle2[[#This Row],[Davon: Für nicht angebotene Betreuungstage]:[Davon: Für die Betreuung (corona-abwesend)]])</f>
        <v>0</v>
      </c>
      <c r="Q107" s="64">
        <f t="shared" si="10"/>
        <v>0</v>
      </c>
      <c r="R107" s="71">
        <f t="shared" si="7"/>
        <v>0</v>
      </c>
      <c r="S107" s="72">
        <f t="shared" si="8"/>
        <v>0</v>
      </c>
      <c r="T107" s="72">
        <f t="shared" si="9"/>
        <v>0</v>
      </c>
    </row>
    <row r="108" spans="1:20" x14ac:dyDescent="0.25">
      <c r="A108" s="66"/>
      <c r="B108" s="67"/>
      <c r="C108" s="68"/>
      <c r="D108" s="69"/>
      <c r="E108" s="69"/>
      <c r="F108" s="70"/>
      <c r="G108" s="134"/>
      <c r="H108" s="135"/>
      <c r="I108" s="135"/>
      <c r="J108" s="135"/>
      <c r="K108" s="143">
        <f t="shared" si="6"/>
        <v>0</v>
      </c>
      <c r="L108" s="136"/>
      <c r="M108" s="137"/>
      <c r="N108" s="136"/>
      <c r="O108" s="137"/>
      <c r="P108" s="64">
        <f>SUM(Tabelle2[[#This Row],[Davon: Für nicht angebotene Betreuungstage]:[Davon: Für die Betreuung (corona-abwesend)]])</f>
        <v>0</v>
      </c>
      <c r="Q108" s="64">
        <f t="shared" si="10"/>
        <v>0</v>
      </c>
      <c r="R108" s="71">
        <f t="shared" si="7"/>
        <v>0</v>
      </c>
      <c r="S108" s="72">
        <f t="shared" si="8"/>
        <v>0</v>
      </c>
      <c r="T108" s="72">
        <f t="shared" si="9"/>
        <v>0</v>
      </c>
    </row>
    <row r="109" spans="1:20" x14ac:dyDescent="0.25">
      <c r="A109" s="66"/>
      <c r="B109" s="67"/>
      <c r="C109" s="68"/>
      <c r="D109" s="69"/>
      <c r="E109" s="69"/>
      <c r="F109" s="70"/>
      <c r="G109" s="134"/>
      <c r="H109" s="135"/>
      <c r="I109" s="135"/>
      <c r="J109" s="135"/>
      <c r="K109" s="143">
        <f t="shared" si="6"/>
        <v>0</v>
      </c>
      <c r="L109" s="136"/>
      <c r="M109" s="137"/>
      <c r="N109" s="136"/>
      <c r="O109" s="137"/>
      <c r="P109" s="64">
        <f>SUM(Tabelle2[[#This Row],[Davon: Für nicht angebotene Betreuungstage]:[Davon: Für die Betreuung (corona-abwesend)]])</f>
        <v>0</v>
      </c>
      <c r="Q109" s="64">
        <f t="shared" si="10"/>
        <v>0</v>
      </c>
      <c r="R109" s="71">
        <f t="shared" si="7"/>
        <v>0</v>
      </c>
      <c r="S109" s="72">
        <f t="shared" si="8"/>
        <v>0</v>
      </c>
      <c r="T109" s="72">
        <f t="shared" si="9"/>
        <v>0</v>
      </c>
    </row>
    <row r="110" spans="1:20" x14ac:dyDescent="0.25">
      <c r="A110" s="66"/>
      <c r="B110" s="67"/>
      <c r="C110" s="68"/>
      <c r="D110" s="69"/>
      <c r="E110" s="69"/>
      <c r="F110" s="70"/>
      <c r="G110" s="134"/>
      <c r="H110" s="135"/>
      <c r="I110" s="135"/>
      <c r="J110" s="135"/>
      <c r="K110" s="143">
        <f t="shared" si="6"/>
        <v>0</v>
      </c>
      <c r="L110" s="136"/>
      <c r="M110" s="137"/>
      <c r="N110" s="136"/>
      <c r="O110" s="137"/>
      <c r="P110" s="64">
        <f>SUM(Tabelle2[[#This Row],[Davon: Für nicht angebotene Betreuungstage]:[Davon: Für die Betreuung (corona-abwesend)]])</f>
        <v>0</v>
      </c>
      <c r="Q110" s="64">
        <f t="shared" si="10"/>
        <v>0</v>
      </c>
      <c r="R110" s="71">
        <f t="shared" si="7"/>
        <v>0</v>
      </c>
      <c r="S110" s="72">
        <f t="shared" si="8"/>
        <v>0</v>
      </c>
      <c r="T110" s="72">
        <f t="shared" si="9"/>
        <v>0</v>
      </c>
    </row>
    <row r="111" spans="1:20" x14ac:dyDescent="0.25">
      <c r="A111" s="66"/>
      <c r="B111" s="67"/>
      <c r="C111" s="68"/>
      <c r="D111" s="69"/>
      <c r="E111" s="69"/>
      <c r="F111" s="70"/>
      <c r="G111" s="134"/>
      <c r="H111" s="135"/>
      <c r="I111" s="135"/>
      <c r="J111" s="135"/>
      <c r="K111" s="143">
        <f t="shared" si="6"/>
        <v>0</v>
      </c>
      <c r="L111" s="136"/>
      <c r="M111" s="137"/>
      <c r="N111" s="136"/>
      <c r="O111" s="137"/>
      <c r="P111" s="64">
        <f>SUM(Tabelle2[[#This Row],[Davon: Für nicht angebotene Betreuungstage]:[Davon: Für die Betreuung (corona-abwesend)]])</f>
        <v>0</v>
      </c>
      <c r="Q111" s="64">
        <f t="shared" si="10"/>
        <v>0</v>
      </c>
      <c r="R111" s="71">
        <f t="shared" si="7"/>
        <v>0</v>
      </c>
      <c r="S111" s="72">
        <f t="shared" si="8"/>
        <v>0</v>
      </c>
      <c r="T111" s="72">
        <f t="shared" si="9"/>
        <v>0</v>
      </c>
    </row>
    <row r="112" spans="1:20" x14ac:dyDescent="0.25">
      <c r="A112" s="66"/>
      <c r="B112" s="67"/>
      <c r="C112" s="68"/>
      <c r="D112" s="69"/>
      <c r="E112" s="69"/>
      <c r="F112" s="70"/>
      <c r="G112" s="134"/>
      <c r="H112" s="135"/>
      <c r="I112" s="135"/>
      <c r="J112" s="135"/>
      <c r="K112" s="143">
        <f t="shared" si="6"/>
        <v>0</v>
      </c>
      <c r="L112" s="136"/>
      <c r="M112" s="137"/>
      <c r="N112" s="136"/>
      <c r="O112" s="137"/>
      <c r="P112" s="64">
        <f>SUM(Tabelle2[[#This Row],[Davon: Für nicht angebotene Betreuungstage]:[Davon: Für die Betreuung (corona-abwesend)]])</f>
        <v>0</v>
      </c>
      <c r="Q112" s="64">
        <f t="shared" si="10"/>
        <v>0</v>
      </c>
      <c r="R112" s="71">
        <f t="shared" si="7"/>
        <v>0</v>
      </c>
      <c r="S112" s="72">
        <f t="shared" si="8"/>
        <v>0</v>
      </c>
      <c r="T112" s="72">
        <f t="shared" si="9"/>
        <v>0</v>
      </c>
    </row>
    <row r="113" spans="1:20" x14ac:dyDescent="0.25">
      <c r="A113" s="66"/>
      <c r="B113" s="67"/>
      <c r="C113" s="68"/>
      <c r="D113" s="69"/>
      <c r="E113" s="69"/>
      <c r="F113" s="70"/>
      <c r="G113" s="134"/>
      <c r="H113" s="135"/>
      <c r="I113" s="135"/>
      <c r="J113" s="135"/>
      <c r="K113" s="143">
        <f t="shared" si="6"/>
        <v>0</v>
      </c>
      <c r="L113" s="136"/>
      <c r="M113" s="137"/>
      <c r="N113" s="136"/>
      <c r="O113" s="137"/>
      <c r="P113" s="64">
        <f>SUM(Tabelle2[[#This Row],[Davon: Für nicht angebotene Betreuungstage]:[Davon: Für die Betreuung (corona-abwesend)]])</f>
        <v>0</v>
      </c>
      <c r="Q113" s="64">
        <f t="shared" si="10"/>
        <v>0</v>
      </c>
      <c r="R113" s="71">
        <f t="shared" si="7"/>
        <v>0</v>
      </c>
      <c r="S113" s="72">
        <f t="shared" si="8"/>
        <v>0</v>
      </c>
      <c r="T113" s="72">
        <f t="shared" si="9"/>
        <v>0</v>
      </c>
    </row>
    <row r="114" spans="1:20" x14ac:dyDescent="0.25">
      <c r="A114" s="66"/>
      <c r="B114" s="67"/>
      <c r="C114" s="68"/>
      <c r="D114" s="69"/>
      <c r="E114" s="69"/>
      <c r="F114" s="70"/>
      <c r="G114" s="134"/>
      <c r="H114" s="135"/>
      <c r="I114" s="135"/>
      <c r="J114" s="135"/>
      <c r="K114" s="143">
        <f t="shared" si="6"/>
        <v>0</v>
      </c>
      <c r="L114" s="136"/>
      <c r="M114" s="137"/>
      <c r="N114" s="136"/>
      <c r="O114" s="137"/>
      <c r="P114" s="64">
        <f>SUM(Tabelle2[[#This Row],[Davon: Für nicht angebotene Betreuungstage]:[Davon: Für die Betreuung (corona-abwesend)]])</f>
        <v>0</v>
      </c>
      <c r="Q114" s="64">
        <f t="shared" si="10"/>
        <v>0</v>
      </c>
      <c r="R114" s="71">
        <f t="shared" si="7"/>
        <v>0</v>
      </c>
      <c r="S114" s="72">
        <f t="shared" si="8"/>
        <v>0</v>
      </c>
      <c r="T114" s="72">
        <f t="shared" si="9"/>
        <v>0</v>
      </c>
    </row>
    <row r="115" spans="1:20" x14ac:dyDescent="0.25">
      <c r="A115" s="66"/>
      <c r="B115" s="67"/>
      <c r="C115" s="68"/>
      <c r="D115" s="69"/>
      <c r="E115" s="69"/>
      <c r="F115" s="70"/>
      <c r="G115" s="134"/>
      <c r="H115" s="135"/>
      <c r="I115" s="135"/>
      <c r="J115" s="135"/>
      <c r="K115" s="143">
        <f t="shared" si="6"/>
        <v>0</v>
      </c>
      <c r="L115" s="136"/>
      <c r="M115" s="137"/>
      <c r="N115" s="136"/>
      <c r="O115" s="137"/>
      <c r="P115" s="64">
        <f>SUM(Tabelle2[[#This Row],[Davon: Für nicht angebotene Betreuungstage]:[Davon: Für die Betreuung (corona-abwesend)]])</f>
        <v>0</v>
      </c>
      <c r="Q115" s="64">
        <f t="shared" si="10"/>
        <v>0</v>
      </c>
      <c r="R115" s="71">
        <f t="shared" si="7"/>
        <v>0</v>
      </c>
      <c r="S115" s="72">
        <f t="shared" si="8"/>
        <v>0</v>
      </c>
      <c r="T115" s="72">
        <f t="shared" si="9"/>
        <v>0</v>
      </c>
    </row>
    <row r="116" spans="1:20" x14ac:dyDescent="0.25">
      <c r="A116" s="66"/>
      <c r="B116" s="67"/>
      <c r="C116" s="68"/>
      <c r="D116" s="69"/>
      <c r="E116" s="69"/>
      <c r="F116" s="70"/>
      <c r="G116" s="134"/>
      <c r="H116" s="135"/>
      <c r="I116" s="135"/>
      <c r="J116" s="135"/>
      <c r="K116" s="143">
        <f t="shared" ref="K116:K179" si="11">H116-I116-J116</f>
        <v>0</v>
      </c>
      <c r="L116" s="136"/>
      <c r="M116" s="137"/>
      <c r="N116" s="136"/>
      <c r="O116" s="137"/>
      <c r="P116" s="64">
        <f>SUM(Tabelle2[[#This Row],[Davon: Für nicht angebotene Betreuungstage]:[Davon: Für die Betreuung (corona-abwesend)]])</f>
        <v>0</v>
      </c>
      <c r="Q116" s="64">
        <f t="shared" si="10"/>
        <v>0</v>
      </c>
      <c r="R116" s="71">
        <f t="shared" si="7"/>
        <v>0</v>
      </c>
      <c r="S116" s="72">
        <f t="shared" si="8"/>
        <v>0</v>
      </c>
      <c r="T116" s="72">
        <f t="shared" si="9"/>
        <v>0</v>
      </c>
    </row>
    <row r="117" spans="1:20" x14ac:dyDescent="0.25">
      <c r="A117" s="66"/>
      <c r="B117" s="67"/>
      <c r="C117" s="68"/>
      <c r="D117" s="69"/>
      <c r="E117" s="69"/>
      <c r="F117" s="70"/>
      <c r="G117" s="134"/>
      <c r="H117" s="135"/>
      <c r="I117" s="135"/>
      <c r="J117" s="135"/>
      <c r="K117" s="143">
        <f t="shared" si="11"/>
        <v>0</v>
      </c>
      <c r="L117" s="136"/>
      <c r="M117" s="137"/>
      <c r="N117" s="136"/>
      <c r="O117" s="137"/>
      <c r="P117" s="64">
        <f>SUM(Tabelle2[[#This Row],[Davon: Für nicht angebotene Betreuungstage]:[Davon: Für die Betreuung (corona-abwesend)]])</f>
        <v>0</v>
      </c>
      <c r="Q117" s="64">
        <f t="shared" si="10"/>
        <v>0</v>
      </c>
      <c r="R117" s="71">
        <f t="shared" si="7"/>
        <v>0</v>
      </c>
      <c r="S117" s="72">
        <f t="shared" si="8"/>
        <v>0</v>
      </c>
      <c r="T117" s="72">
        <f t="shared" si="9"/>
        <v>0</v>
      </c>
    </row>
    <row r="118" spans="1:20" x14ac:dyDescent="0.25">
      <c r="A118" s="66"/>
      <c r="B118" s="67"/>
      <c r="C118" s="68"/>
      <c r="D118" s="69"/>
      <c r="E118" s="69"/>
      <c r="F118" s="70"/>
      <c r="G118" s="134"/>
      <c r="H118" s="135"/>
      <c r="I118" s="135"/>
      <c r="J118" s="135"/>
      <c r="K118" s="143">
        <f t="shared" si="11"/>
        <v>0</v>
      </c>
      <c r="L118" s="136"/>
      <c r="M118" s="137"/>
      <c r="N118" s="136"/>
      <c r="O118" s="137"/>
      <c r="P118" s="64">
        <f>SUM(Tabelle2[[#This Row],[Davon: Für nicht angebotene Betreuungstage]:[Davon: Für die Betreuung (corona-abwesend)]])</f>
        <v>0</v>
      </c>
      <c r="Q118" s="64">
        <f t="shared" si="10"/>
        <v>0</v>
      </c>
      <c r="R118" s="71">
        <f t="shared" si="7"/>
        <v>0</v>
      </c>
      <c r="S118" s="72">
        <f t="shared" si="8"/>
        <v>0</v>
      </c>
      <c r="T118" s="72">
        <f t="shared" si="9"/>
        <v>0</v>
      </c>
    </row>
    <row r="119" spans="1:20" x14ac:dyDescent="0.25">
      <c r="A119" s="66"/>
      <c r="B119" s="67"/>
      <c r="C119" s="68"/>
      <c r="D119" s="69"/>
      <c r="E119" s="69"/>
      <c r="F119" s="70"/>
      <c r="G119" s="134"/>
      <c r="H119" s="135"/>
      <c r="I119" s="135"/>
      <c r="J119" s="135"/>
      <c r="K119" s="143">
        <f t="shared" si="11"/>
        <v>0</v>
      </c>
      <c r="L119" s="136"/>
      <c r="M119" s="137"/>
      <c r="N119" s="136"/>
      <c r="O119" s="137"/>
      <c r="P119" s="64">
        <f>SUM(Tabelle2[[#This Row],[Davon: Für nicht angebotene Betreuungstage]:[Davon: Für die Betreuung (corona-abwesend)]])</f>
        <v>0</v>
      </c>
      <c r="Q119" s="64">
        <f t="shared" si="10"/>
        <v>0</v>
      </c>
      <c r="R119" s="71">
        <f t="shared" si="7"/>
        <v>0</v>
      </c>
      <c r="S119" s="72">
        <f t="shared" si="8"/>
        <v>0</v>
      </c>
      <c r="T119" s="72">
        <f t="shared" si="9"/>
        <v>0</v>
      </c>
    </row>
    <row r="120" spans="1:20" x14ac:dyDescent="0.25">
      <c r="A120" s="66"/>
      <c r="B120" s="67"/>
      <c r="C120" s="68"/>
      <c r="D120" s="69"/>
      <c r="E120" s="69"/>
      <c r="F120" s="70"/>
      <c r="G120" s="134"/>
      <c r="H120" s="135"/>
      <c r="I120" s="135"/>
      <c r="J120" s="135"/>
      <c r="K120" s="143">
        <f t="shared" si="11"/>
        <v>0</v>
      </c>
      <c r="L120" s="136"/>
      <c r="M120" s="137"/>
      <c r="N120" s="136"/>
      <c r="O120" s="137"/>
      <c r="P120" s="64">
        <f>SUM(Tabelle2[[#This Row],[Davon: Für nicht angebotene Betreuungstage]:[Davon: Für die Betreuung (corona-abwesend)]])</f>
        <v>0</v>
      </c>
      <c r="Q120" s="64">
        <f t="shared" si="10"/>
        <v>0</v>
      </c>
      <c r="R120" s="71">
        <f t="shared" si="7"/>
        <v>0</v>
      </c>
      <c r="S120" s="72">
        <f t="shared" si="8"/>
        <v>0</v>
      </c>
      <c r="T120" s="72">
        <f t="shared" si="9"/>
        <v>0</v>
      </c>
    </row>
    <row r="121" spans="1:20" x14ac:dyDescent="0.25">
      <c r="A121" s="66"/>
      <c r="B121" s="67"/>
      <c r="C121" s="68"/>
      <c r="D121" s="69"/>
      <c r="E121" s="69"/>
      <c r="F121" s="70"/>
      <c r="G121" s="134"/>
      <c r="H121" s="135"/>
      <c r="I121" s="135"/>
      <c r="J121" s="135"/>
      <c r="K121" s="143">
        <f t="shared" si="11"/>
        <v>0</v>
      </c>
      <c r="L121" s="136"/>
      <c r="M121" s="137"/>
      <c r="N121" s="136"/>
      <c r="O121" s="137"/>
      <c r="P121" s="64">
        <f>SUM(Tabelle2[[#This Row],[Davon: Für nicht angebotene Betreuungstage]:[Davon: Für die Betreuung (corona-abwesend)]])</f>
        <v>0</v>
      </c>
      <c r="Q121" s="64">
        <f t="shared" si="10"/>
        <v>0</v>
      </c>
      <c r="R121" s="71">
        <f t="shared" si="7"/>
        <v>0</v>
      </c>
      <c r="S121" s="72">
        <f t="shared" si="8"/>
        <v>0</v>
      </c>
      <c r="T121" s="72">
        <f t="shared" si="9"/>
        <v>0</v>
      </c>
    </row>
    <row r="122" spans="1:20" x14ac:dyDescent="0.25">
      <c r="A122" s="66"/>
      <c r="B122" s="67"/>
      <c r="C122" s="68"/>
      <c r="D122" s="69"/>
      <c r="E122" s="69"/>
      <c r="F122" s="70"/>
      <c r="G122" s="134"/>
      <c r="H122" s="135"/>
      <c r="I122" s="135"/>
      <c r="J122" s="135"/>
      <c r="K122" s="143">
        <f t="shared" si="11"/>
        <v>0</v>
      </c>
      <c r="L122" s="136"/>
      <c r="M122" s="137"/>
      <c r="N122" s="136"/>
      <c r="O122" s="137"/>
      <c r="P122" s="64">
        <f>SUM(Tabelle2[[#This Row],[Davon: Für nicht angebotene Betreuungstage]:[Davon: Für die Betreuung (corona-abwesend)]])</f>
        <v>0</v>
      </c>
      <c r="Q122" s="64">
        <f t="shared" si="10"/>
        <v>0</v>
      </c>
      <c r="R122" s="71">
        <f t="shared" si="7"/>
        <v>0</v>
      </c>
      <c r="S122" s="72">
        <f t="shared" si="8"/>
        <v>0</v>
      </c>
      <c r="T122" s="72">
        <f t="shared" si="9"/>
        <v>0</v>
      </c>
    </row>
    <row r="123" spans="1:20" x14ac:dyDescent="0.25">
      <c r="A123" s="66"/>
      <c r="B123" s="67"/>
      <c r="C123" s="68"/>
      <c r="D123" s="69"/>
      <c r="E123" s="69"/>
      <c r="F123" s="70"/>
      <c r="G123" s="134"/>
      <c r="H123" s="135"/>
      <c r="I123" s="135"/>
      <c r="J123" s="135"/>
      <c r="K123" s="143">
        <f t="shared" si="11"/>
        <v>0</v>
      </c>
      <c r="L123" s="136"/>
      <c r="M123" s="137"/>
      <c r="N123" s="136"/>
      <c r="O123" s="137"/>
      <c r="P123" s="64">
        <f>SUM(Tabelle2[[#This Row],[Davon: Für nicht angebotene Betreuungstage]:[Davon: Für die Betreuung (corona-abwesend)]])</f>
        <v>0</v>
      </c>
      <c r="Q123" s="64">
        <f t="shared" si="10"/>
        <v>0</v>
      </c>
      <c r="R123" s="71">
        <f t="shared" si="7"/>
        <v>0</v>
      </c>
      <c r="S123" s="72">
        <f t="shared" si="8"/>
        <v>0</v>
      </c>
      <c r="T123" s="72">
        <f t="shared" si="9"/>
        <v>0</v>
      </c>
    </row>
    <row r="124" spans="1:20" x14ac:dyDescent="0.25">
      <c r="A124" s="66"/>
      <c r="B124" s="67"/>
      <c r="C124" s="68"/>
      <c r="D124" s="69"/>
      <c r="E124" s="69"/>
      <c r="F124" s="70"/>
      <c r="G124" s="134"/>
      <c r="H124" s="135"/>
      <c r="I124" s="135"/>
      <c r="J124" s="135"/>
      <c r="K124" s="143">
        <f t="shared" si="11"/>
        <v>0</v>
      </c>
      <c r="L124" s="136"/>
      <c r="M124" s="137"/>
      <c r="N124" s="136"/>
      <c r="O124" s="137"/>
      <c r="P124" s="64">
        <f>SUM(Tabelle2[[#This Row],[Davon: Für nicht angebotene Betreuungstage]:[Davon: Für die Betreuung (corona-abwesend)]])</f>
        <v>0</v>
      </c>
      <c r="Q124" s="64">
        <f t="shared" si="10"/>
        <v>0</v>
      </c>
      <c r="R124" s="71">
        <f t="shared" si="7"/>
        <v>0</v>
      </c>
      <c r="S124" s="72">
        <f t="shared" si="8"/>
        <v>0</v>
      </c>
      <c r="T124" s="72">
        <f t="shared" si="9"/>
        <v>0</v>
      </c>
    </row>
    <row r="125" spans="1:20" x14ac:dyDescent="0.25">
      <c r="A125" s="66"/>
      <c r="B125" s="67"/>
      <c r="C125" s="68"/>
      <c r="D125" s="69"/>
      <c r="E125" s="69"/>
      <c r="F125" s="70"/>
      <c r="G125" s="134"/>
      <c r="H125" s="135"/>
      <c r="I125" s="135"/>
      <c r="J125" s="135"/>
      <c r="K125" s="143">
        <f t="shared" si="11"/>
        <v>0</v>
      </c>
      <c r="L125" s="136"/>
      <c r="M125" s="137"/>
      <c r="N125" s="136"/>
      <c r="O125" s="137"/>
      <c r="P125" s="64">
        <f>SUM(Tabelle2[[#This Row],[Davon: Für nicht angebotene Betreuungstage]:[Davon: Für die Betreuung (corona-abwesend)]])</f>
        <v>0</v>
      </c>
      <c r="Q125" s="64">
        <f t="shared" si="10"/>
        <v>0</v>
      </c>
      <c r="R125" s="71">
        <f t="shared" si="7"/>
        <v>0</v>
      </c>
      <c r="S125" s="72">
        <f t="shared" si="8"/>
        <v>0</v>
      </c>
      <c r="T125" s="72">
        <f t="shared" si="9"/>
        <v>0</v>
      </c>
    </row>
    <row r="126" spans="1:20" x14ac:dyDescent="0.25">
      <c r="A126" s="66"/>
      <c r="B126" s="67"/>
      <c r="C126" s="68"/>
      <c r="D126" s="69"/>
      <c r="E126" s="69"/>
      <c r="F126" s="70"/>
      <c r="G126" s="134"/>
      <c r="H126" s="135"/>
      <c r="I126" s="135"/>
      <c r="J126" s="135"/>
      <c r="K126" s="143">
        <f t="shared" si="11"/>
        <v>0</v>
      </c>
      <c r="L126" s="136"/>
      <c r="M126" s="137"/>
      <c r="N126" s="136"/>
      <c r="O126" s="137"/>
      <c r="P126" s="64">
        <f>SUM(Tabelle2[[#This Row],[Davon: Für nicht angebotene Betreuungstage]:[Davon: Für die Betreuung (corona-abwesend)]])</f>
        <v>0</v>
      </c>
      <c r="Q126" s="64">
        <f t="shared" si="10"/>
        <v>0</v>
      </c>
      <c r="R126" s="71">
        <f t="shared" si="7"/>
        <v>0</v>
      </c>
      <c r="S126" s="72">
        <f t="shared" si="8"/>
        <v>0</v>
      </c>
      <c r="T126" s="72">
        <f t="shared" si="9"/>
        <v>0</v>
      </c>
    </row>
    <row r="127" spans="1:20" x14ac:dyDescent="0.25">
      <c r="A127" s="66"/>
      <c r="B127" s="67"/>
      <c r="C127" s="68"/>
      <c r="D127" s="69"/>
      <c r="E127" s="69"/>
      <c r="F127" s="70"/>
      <c r="G127" s="134"/>
      <c r="H127" s="135"/>
      <c r="I127" s="135"/>
      <c r="J127" s="135"/>
      <c r="K127" s="143">
        <f t="shared" si="11"/>
        <v>0</v>
      </c>
      <c r="L127" s="136"/>
      <c r="M127" s="137"/>
      <c r="N127" s="136"/>
      <c r="O127" s="137"/>
      <c r="P127" s="64">
        <f>SUM(Tabelle2[[#This Row],[Davon: Für nicht angebotene Betreuungstage]:[Davon: Für die Betreuung (corona-abwesend)]])</f>
        <v>0</v>
      </c>
      <c r="Q127" s="64">
        <f t="shared" si="10"/>
        <v>0</v>
      </c>
      <c r="R127" s="71">
        <f t="shared" si="7"/>
        <v>0</v>
      </c>
      <c r="S127" s="72">
        <f t="shared" si="8"/>
        <v>0</v>
      </c>
      <c r="T127" s="72">
        <f t="shared" si="9"/>
        <v>0</v>
      </c>
    </row>
    <row r="128" spans="1:20" x14ac:dyDescent="0.25">
      <c r="A128" s="66"/>
      <c r="B128" s="67"/>
      <c r="C128" s="68"/>
      <c r="D128" s="69"/>
      <c r="E128" s="69"/>
      <c r="F128" s="70"/>
      <c r="G128" s="134"/>
      <c r="H128" s="135"/>
      <c r="I128" s="135"/>
      <c r="J128" s="135"/>
      <c r="K128" s="143">
        <f t="shared" si="11"/>
        <v>0</v>
      </c>
      <c r="L128" s="136"/>
      <c r="M128" s="137"/>
      <c r="N128" s="136"/>
      <c r="O128" s="137"/>
      <c r="P128" s="64">
        <f>SUM(Tabelle2[[#This Row],[Davon: Für nicht angebotene Betreuungstage]:[Davon: Für die Betreuung (corona-abwesend)]])</f>
        <v>0</v>
      </c>
      <c r="Q128" s="64">
        <f t="shared" si="10"/>
        <v>0</v>
      </c>
      <c r="R128" s="71">
        <f t="shared" si="7"/>
        <v>0</v>
      </c>
      <c r="S128" s="72">
        <f t="shared" si="8"/>
        <v>0</v>
      </c>
      <c r="T128" s="72">
        <f t="shared" si="9"/>
        <v>0</v>
      </c>
    </row>
    <row r="129" spans="1:20" x14ac:dyDescent="0.25">
      <c r="A129" s="66"/>
      <c r="B129" s="67"/>
      <c r="C129" s="68"/>
      <c r="D129" s="69"/>
      <c r="E129" s="69"/>
      <c r="F129" s="70"/>
      <c r="G129" s="134"/>
      <c r="H129" s="135"/>
      <c r="I129" s="135"/>
      <c r="J129" s="135"/>
      <c r="K129" s="143">
        <f t="shared" si="11"/>
        <v>0</v>
      </c>
      <c r="L129" s="136"/>
      <c r="M129" s="137"/>
      <c r="N129" s="136"/>
      <c r="O129" s="137"/>
      <c r="P129" s="64">
        <f>SUM(Tabelle2[[#This Row],[Davon: Für nicht angebotene Betreuungstage]:[Davon: Für die Betreuung (corona-abwesend)]])</f>
        <v>0</v>
      </c>
      <c r="Q129" s="64">
        <f t="shared" si="10"/>
        <v>0</v>
      </c>
      <c r="R129" s="71">
        <f t="shared" si="7"/>
        <v>0</v>
      </c>
      <c r="S129" s="72">
        <f t="shared" si="8"/>
        <v>0</v>
      </c>
      <c r="T129" s="72">
        <f t="shared" si="9"/>
        <v>0</v>
      </c>
    </row>
    <row r="130" spans="1:20" x14ac:dyDescent="0.25">
      <c r="A130" s="66"/>
      <c r="B130" s="67"/>
      <c r="C130" s="68"/>
      <c r="D130" s="69"/>
      <c r="E130" s="69"/>
      <c r="F130" s="70"/>
      <c r="G130" s="134"/>
      <c r="H130" s="135"/>
      <c r="I130" s="135"/>
      <c r="J130" s="135"/>
      <c r="K130" s="143">
        <f t="shared" si="11"/>
        <v>0</v>
      </c>
      <c r="L130" s="136"/>
      <c r="M130" s="137"/>
      <c r="N130" s="136"/>
      <c r="O130" s="137"/>
      <c r="P130" s="64">
        <f>SUM(Tabelle2[[#This Row],[Davon: Für nicht angebotene Betreuungstage]:[Davon: Für die Betreuung (corona-abwesend)]])</f>
        <v>0</v>
      </c>
      <c r="Q130" s="64">
        <f t="shared" si="10"/>
        <v>0</v>
      </c>
      <c r="R130" s="71">
        <f t="shared" si="7"/>
        <v>0</v>
      </c>
      <c r="S130" s="72">
        <f t="shared" si="8"/>
        <v>0</v>
      </c>
      <c r="T130" s="72">
        <f t="shared" si="9"/>
        <v>0</v>
      </c>
    </row>
    <row r="131" spans="1:20" x14ac:dyDescent="0.25">
      <c r="A131" s="66"/>
      <c r="B131" s="67"/>
      <c r="C131" s="68"/>
      <c r="D131" s="69"/>
      <c r="E131" s="69"/>
      <c r="F131" s="70"/>
      <c r="G131" s="134"/>
      <c r="H131" s="135"/>
      <c r="I131" s="135"/>
      <c r="J131" s="135"/>
      <c r="K131" s="143">
        <f t="shared" si="11"/>
        <v>0</v>
      </c>
      <c r="L131" s="136"/>
      <c r="M131" s="137"/>
      <c r="N131" s="136"/>
      <c r="O131" s="137"/>
      <c r="P131" s="64">
        <f>SUM(Tabelle2[[#This Row],[Davon: Für nicht angebotene Betreuungstage]:[Davon: Für die Betreuung (corona-abwesend)]])</f>
        <v>0</v>
      </c>
      <c r="Q131" s="64">
        <f t="shared" si="10"/>
        <v>0</v>
      </c>
      <c r="R131" s="71">
        <f t="shared" si="7"/>
        <v>0</v>
      </c>
      <c r="S131" s="72">
        <f t="shared" si="8"/>
        <v>0</v>
      </c>
      <c r="T131" s="72">
        <f t="shared" si="9"/>
        <v>0</v>
      </c>
    </row>
    <row r="132" spans="1:20" x14ac:dyDescent="0.25">
      <c r="A132" s="66"/>
      <c r="B132" s="67"/>
      <c r="C132" s="68"/>
      <c r="D132" s="69"/>
      <c r="E132" s="69"/>
      <c r="F132" s="70"/>
      <c r="G132" s="134"/>
      <c r="H132" s="135"/>
      <c r="I132" s="135"/>
      <c r="J132" s="135"/>
      <c r="K132" s="143">
        <f t="shared" si="11"/>
        <v>0</v>
      </c>
      <c r="L132" s="136"/>
      <c r="M132" s="137"/>
      <c r="N132" s="136"/>
      <c r="O132" s="137"/>
      <c r="P132" s="64">
        <f>SUM(Tabelle2[[#This Row],[Davon: Für nicht angebotene Betreuungstage]:[Davon: Für die Betreuung (corona-abwesend)]])</f>
        <v>0</v>
      </c>
      <c r="Q132" s="64">
        <f t="shared" si="10"/>
        <v>0</v>
      </c>
      <c r="R132" s="71">
        <f t="shared" si="7"/>
        <v>0</v>
      </c>
      <c r="S132" s="72">
        <f t="shared" si="8"/>
        <v>0</v>
      </c>
      <c r="T132" s="72">
        <f t="shared" si="9"/>
        <v>0</v>
      </c>
    </row>
    <row r="133" spans="1:20" x14ac:dyDescent="0.25">
      <c r="A133" s="66"/>
      <c r="B133" s="67"/>
      <c r="C133" s="68"/>
      <c r="D133" s="69"/>
      <c r="E133" s="69"/>
      <c r="F133" s="70"/>
      <c r="G133" s="134"/>
      <c r="H133" s="135"/>
      <c r="I133" s="135"/>
      <c r="J133" s="135"/>
      <c r="K133" s="143">
        <f t="shared" si="11"/>
        <v>0</v>
      </c>
      <c r="L133" s="136"/>
      <c r="M133" s="137"/>
      <c r="N133" s="136"/>
      <c r="O133" s="137"/>
      <c r="P133" s="64">
        <f>SUM(Tabelle2[[#This Row],[Davon: Für nicht angebotene Betreuungstage]:[Davon: Für die Betreuung (corona-abwesend)]])</f>
        <v>0</v>
      </c>
      <c r="Q133" s="64">
        <f t="shared" si="10"/>
        <v>0</v>
      </c>
      <c r="R133" s="71">
        <f t="shared" si="7"/>
        <v>0</v>
      </c>
      <c r="S133" s="72">
        <f t="shared" si="8"/>
        <v>0</v>
      </c>
      <c r="T133" s="72">
        <f t="shared" si="9"/>
        <v>0</v>
      </c>
    </row>
    <row r="134" spans="1:20" x14ac:dyDescent="0.25">
      <c r="A134" s="66"/>
      <c r="B134" s="67"/>
      <c r="C134" s="68"/>
      <c r="D134" s="69"/>
      <c r="E134" s="69"/>
      <c r="F134" s="70"/>
      <c r="G134" s="134"/>
      <c r="H134" s="135"/>
      <c r="I134" s="135"/>
      <c r="J134" s="135"/>
      <c r="K134" s="143">
        <f t="shared" si="11"/>
        <v>0</v>
      </c>
      <c r="L134" s="136"/>
      <c r="M134" s="137"/>
      <c r="N134" s="136"/>
      <c r="O134" s="137"/>
      <c r="P134" s="64">
        <f>SUM(Tabelle2[[#This Row],[Davon: Für nicht angebotene Betreuungstage]:[Davon: Für die Betreuung (corona-abwesend)]])</f>
        <v>0</v>
      </c>
      <c r="Q134" s="64">
        <f t="shared" si="10"/>
        <v>0</v>
      </c>
      <c r="R134" s="71">
        <f t="shared" si="7"/>
        <v>0</v>
      </c>
      <c r="S134" s="72">
        <f t="shared" si="8"/>
        <v>0</v>
      </c>
      <c r="T134" s="72">
        <f t="shared" si="9"/>
        <v>0</v>
      </c>
    </row>
    <row r="135" spans="1:20" x14ac:dyDescent="0.25">
      <c r="A135" s="66"/>
      <c r="B135" s="67"/>
      <c r="C135" s="68"/>
      <c r="D135" s="69"/>
      <c r="E135" s="69"/>
      <c r="F135" s="70"/>
      <c r="G135" s="134"/>
      <c r="H135" s="135"/>
      <c r="I135" s="135"/>
      <c r="J135" s="135"/>
      <c r="K135" s="143">
        <f t="shared" si="11"/>
        <v>0</v>
      </c>
      <c r="L135" s="136"/>
      <c r="M135" s="137"/>
      <c r="N135" s="136"/>
      <c r="O135" s="137"/>
      <c r="P135" s="64">
        <f>SUM(Tabelle2[[#This Row],[Davon: Für nicht angebotene Betreuungstage]:[Davon: Für die Betreuung (corona-abwesend)]])</f>
        <v>0</v>
      </c>
      <c r="Q135" s="64">
        <f t="shared" si="10"/>
        <v>0</v>
      </c>
      <c r="R135" s="71">
        <f t="shared" si="7"/>
        <v>0</v>
      </c>
      <c r="S135" s="72">
        <f t="shared" si="8"/>
        <v>0</v>
      </c>
      <c r="T135" s="72">
        <f t="shared" si="9"/>
        <v>0</v>
      </c>
    </row>
    <row r="136" spans="1:20" x14ac:dyDescent="0.25">
      <c r="A136" s="66"/>
      <c r="B136" s="67"/>
      <c r="C136" s="68"/>
      <c r="D136" s="69"/>
      <c r="E136" s="69"/>
      <c r="F136" s="70"/>
      <c r="G136" s="134"/>
      <c r="H136" s="135"/>
      <c r="I136" s="135"/>
      <c r="J136" s="135"/>
      <c r="K136" s="143">
        <f t="shared" si="11"/>
        <v>0</v>
      </c>
      <c r="L136" s="136"/>
      <c r="M136" s="137"/>
      <c r="N136" s="136"/>
      <c r="O136" s="137"/>
      <c r="P136" s="64">
        <f>SUM(Tabelle2[[#This Row],[Davon: Für nicht angebotene Betreuungstage]:[Davon: Für die Betreuung (corona-abwesend)]])</f>
        <v>0</v>
      </c>
      <c r="Q136" s="64">
        <f t="shared" si="10"/>
        <v>0</v>
      </c>
      <c r="R136" s="71">
        <f t="shared" si="7"/>
        <v>0</v>
      </c>
      <c r="S136" s="72">
        <f t="shared" si="8"/>
        <v>0</v>
      </c>
      <c r="T136" s="72">
        <f t="shared" si="9"/>
        <v>0</v>
      </c>
    </row>
    <row r="137" spans="1:20" x14ac:dyDescent="0.25">
      <c r="A137" s="66"/>
      <c r="B137" s="67"/>
      <c r="C137" s="68"/>
      <c r="D137" s="69"/>
      <c r="E137" s="69"/>
      <c r="F137" s="70"/>
      <c r="G137" s="134"/>
      <c r="H137" s="135"/>
      <c r="I137" s="135"/>
      <c r="J137" s="135"/>
      <c r="K137" s="143">
        <f t="shared" si="11"/>
        <v>0</v>
      </c>
      <c r="L137" s="136"/>
      <c r="M137" s="137"/>
      <c r="N137" s="136"/>
      <c r="O137" s="137"/>
      <c r="P137" s="64">
        <f>SUM(Tabelle2[[#This Row],[Davon: Für nicht angebotene Betreuungstage]:[Davon: Für die Betreuung (corona-abwesend)]])</f>
        <v>0</v>
      </c>
      <c r="Q137" s="64">
        <f t="shared" si="10"/>
        <v>0</v>
      </c>
      <c r="R137" s="71">
        <f t="shared" si="7"/>
        <v>0</v>
      </c>
      <c r="S137" s="72">
        <f t="shared" si="8"/>
        <v>0</v>
      </c>
      <c r="T137" s="72">
        <f t="shared" si="9"/>
        <v>0</v>
      </c>
    </row>
    <row r="138" spans="1:20" x14ac:dyDescent="0.25">
      <c r="A138" s="66"/>
      <c r="B138" s="67"/>
      <c r="C138" s="68"/>
      <c r="D138" s="69"/>
      <c r="E138" s="69"/>
      <c r="F138" s="70"/>
      <c r="G138" s="134"/>
      <c r="H138" s="135"/>
      <c r="I138" s="135"/>
      <c r="J138" s="135"/>
      <c r="K138" s="143">
        <f t="shared" si="11"/>
        <v>0</v>
      </c>
      <c r="L138" s="136"/>
      <c r="M138" s="137"/>
      <c r="N138" s="136"/>
      <c r="O138" s="137"/>
      <c r="P138" s="64">
        <f>SUM(Tabelle2[[#This Row],[Davon: Für nicht angebotene Betreuungstage]:[Davon: Für die Betreuung (corona-abwesend)]])</f>
        <v>0</v>
      </c>
      <c r="Q138" s="64">
        <f t="shared" si="10"/>
        <v>0</v>
      </c>
      <c r="R138" s="71">
        <f t="shared" si="7"/>
        <v>0</v>
      </c>
      <c r="S138" s="72">
        <f t="shared" si="8"/>
        <v>0</v>
      </c>
      <c r="T138" s="72">
        <f t="shared" si="9"/>
        <v>0</v>
      </c>
    </row>
    <row r="139" spans="1:20" x14ac:dyDescent="0.25">
      <c r="A139" s="66"/>
      <c r="B139" s="67"/>
      <c r="C139" s="68"/>
      <c r="D139" s="69"/>
      <c r="E139" s="69"/>
      <c r="F139" s="70"/>
      <c r="G139" s="134"/>
      <c r="H139" s="135"/>
      <c r="I139" s="135"/>
      <c r="J139" s="135"/>
      <c r="K139" s="143">
        <f t="shared" si="11"/>
        <v>0</v>
      </c>
      <c r="L139" s="136"/>
      <c r="M139" s="137"/>
      <c r="N139" s="136"/>
      <c r="O139" s="137"/>
      <c r="P139" s="64">
        <f>SUM(Tabelle2[[#This Row],[Davon: Für nicht angebotene Betreuungstage]:[Davon: Für die Betreuung (corona-abwesend)]])</f>
        <v>0</v>
      </c>
      <c r="Q139" s="64">
        <f t="shared" si="10"/>
        <v>0</v>
      </c>
      <c r="R139" s="71">
        <f t="shared" si="7"/>
        <v>0</v>
      </c>
      <c r="S139" s="72">
        <f t="shared" si="8"/>
        <v>0</v>
      </c>
      <c r="T139" s="72">
        <f t="shared" si="9"/>
        <v>0</v>
      </c>
    </row>
    <row r="140" spans="1:20" x14ac:dyDescent="0.25">
      <c r="A140" s="66"/>
      <c r="B140" s="67"/>
      <c r="C140" s="68"/>
      <c r="D140" s="69"/>
      <c r="E140" s="69"/>
      <c r="F140" s="70"/>
      <c r="G140" s="134"/>
      <c r="H140" s="135"/>
      <c r="I140" s="135"/>
      <c r="J140" s="135"/>
      <c r="K140" s="143">
        <f t="shared" si="11"/>
        <v>0</v>
      </c>
      <c r="L140" s="136"/>
      <c r="M140" s="137"/>
      <c r="N140" s="136"/>
      <c r="O140" s="137"/>
      <c r="P140" s="64">
        <f>SUM(Tabelle2[[#This Row],[Davon: Für nicht angebotene Betreuungstage]:[Davon: Für die Betreuung (corona-abwesend)]])</f>
        <v>0</v>
      </c>
      <c r="Q140" s="64">
        <f t="shared" si="10"/>
        <v>0</v>
      </c>
      <c r="R140" s="71">
        <f t="shared" si="7"/>
        <v>0</v>
      </c>
      <c r="S140" s="72">
        <f t="shared" si="8"/>
        <v>0</v>
      </c>
      <c r="T140" s="72">
        <f t="shared" si="9"/>
        <v>0</v>
      </c>
    </row>
    <row r="141" spans="1:20" x14ac:dyDescent="0.25">
      <c r="A141" s="66"/>
      <c r="B141" s="67"/>
      <c r="C141" s="68"/>
      <c r="D141" s="69"/>
      <c r="E141" s="69"/>
      <c r="F141" s="70"/>
      <c r="G141" s="134"/>
      <c r="H141" s="135"/>
      <c r="I141" s="135"/>
      <c r="J141" s="135"/>
      <c r="K141" s="143">
        <f t="shared" si="11"/>
        <v>0</v>
      </c>
      <c r="L141" s="136"/>
      <c r="M141" s="137"/>
      <c r="N141" s="136"/>
      <c r="O141" s="137"/>
      <c r="P141" s="64">
        <f>SUM(Tabelle2[[#This Row],[Davon: Für nicht angebotene Betreuungstage]:[Davon: Für die Betreuung (corona-abwesend)]])</f>
        <v>0</v>
      </c>
      <c r="Q141" s="64">
        <f t="shared" si="10"/>
        <v>0</v>
      </c>
      <c r="R141" s="71">
        <f t="shared" si="7"/>
        <v>0</v>
      </c>
      <c r="S141" s="72">
        <f t="shared" si="8"/>
        <v>0</v>
      </c>
      <c r="T141" s="72">
        <f t="shared" si="9"/>
        <v>0</v>
      </c>
    </row>
    <row r="142" spans="1:20" x14ac:dyDescent="0.25">
      <c r="A142" s="66"/>
      <c r="B142" s="67"/>
      <c r="C142" s="68"/>
      <c r="D142" s="69"/>
      <c r="E142" s="69"/>
      <c r="F142" s="70"/>
      <c r="G142" s="134"/>
      <c r="H142" s="135"/>
      <c r="I142" s="135"/>
      <c r="J142" s="135"/>
      <c r="K142" s="143">
        <f t="shared" si="11"/>
        <v>0</v>
      </c>
      <c r="L142" s="136"/>
      <c r="M142" s="137"/>
      <c r="N142" s="136"/>
      <c r="O142" s="137"/>
      <c r="P142" s="64">
        <f>SUM(Tabelle2[[#This Row],[Davon: Für nicht angebotene Betreuungstage]:[Davon: Für die Betreuung (corona-abwesend)]])</f>
        <v>0</v>
      </c>
      <c r="Q142" s="64">
        <f t="shared" si="10"/>
        <v>0</v>
      </c>
      <c r="R142" s="71">
        <f t="shared" si="7"/>
        <v>0</v>
      </c>
      <c r="S142" s="72">
        <f t="shared" si="8"/>
        <v>0</v>
      </c>
      <c r="T142" s="72">
        <f t="shared" si="9"/>
        <v>0</v>
      </c>
    </row>
    <row r="143" spans="1:20" x14ac:dyDescent="0.25">
      <c r="A143" s="66"/>
      <c r="B143" s="67"/>
      <c r="C143" s="68"/>
      <c r="D143" s="69"/>
      <c r="E143" s="69"/>
      <c r="F143" s="70"/>
      <c r="G143" s="134"/>
      <c r="H143" s="135"/>
      <c r="I143" s="135"/>
      <c r="J143" s="135"/>
      <c r="K143" s="143">
        <f t="shared" si="11"/>
        <v>0</v>
      </c>
      <c r="L143" s="136"/>
      <c r="M143" s="137"/>
      <c r="N143" s="136"/>
      <c r="O143" s="137"/>
      <c r="P143" s="64">
        <f>SUM(Tabelle2[[#This Row],[Davon: Für nicht angebotene Betreuungstage]:[Davon: Für die Betreuung (corona-abwesend)]])</f>
        <v>0</v>
      </c>
      <c r="Q143" s="64">
        <f t="shared" si="10"/>
        <v>0</v>
      </c>
      <c r="R143" s="71">
        <f t="shared" si="7"/>
        <v>0</v>
      </c>
      <c r="S143" s="72">
        <f t="shared" si="8"/>
        <v>0</v>
      </c>
      <c r="T143" s="72">
        <f t="shared" si="9"/>
        <v>0</v>
      </c>
    </row>
    <row r="144" spans="1:20" x14ac:dyDescent="0.25">
      <c r="A144" s="66"/>
      <c r="B144" s="67"/>
      <c r="C144" s="68"/>
      <c r="D144" s="69"/>
      <c r="E144" s="69"/>
      <c r="F144" s="70"/>
      <c r="G144" s="134"/>
      <c r="H144" s="135"/>
      <c r="I144" s="135"/>
      <c r="J144" s="135"/>
      <c r="K144" s="143">
        <f t="shared" si="11"/>
        <v>0</v>
      </c>
      <c r="L144" s="136"/>
      <c r="M144" s="137"/>
      <c r="N144" s="136"/>
      <c r="O144" s="137"/>
      <c r="P144" s="64">
        <f>SUM(Tabelle2[[#This Row],[Davon: Für nicht angebotene Betreuungstage]:[Davon: Für die Betreuung (corona-abwesend)]])</f>
        <v>0</v>
      </c>
      <c r="Q144" s="64">
        <f t="shared" si="10"/>
        <v>0</v>
      </c>
      <c r="R144" s="71">
        <f t="shared" si="7"/>
        <v>0</v>
      </c>
      <c r="S144" s="72">
        <f t="shared" si="8"/>
        <v>0</v>
      </c>
      <c r="T144" s="72">
        <f t="shared" si="9"/>
        <v>0</v>
      </c>
    </row>
    <row r="145" spans="1:20" x14ac:dyDescent="0.25">
      <c r="A145" s="66"/>
      <c r="B145" s="67"/>
      <c r="C145" s="68"/>
      <c r="D145" s="69"/>
      <c r="E145" s="69"/>
      <c r="F145" s="70"/>
      <c r="G145" s="134"/>
      <c r="H145" s="135"/>
      <c r="I145" s="135"/>
      <c r="J145" s="135"/>
      <c r="K145" s="143">
        <f t="shared" si="11"/>
        <v>0</v>
      </c>
      <c r="L145" s="136"/>
      <c r="M145" s="137"/>
      <c r="N145" s="136"/>
      <c r="O145" s="137"/>
      <c r="P145" s="64">
        <f>SUM(Tabelle2[[#This Row],[Davon: Für nicht angebotene Betreuungstage]:[Davon: Für die Betreuung (corona-abwesend)]])</f>
        <v>0</v>
      </c>
      <c r="Q145" s="64">
        <f t="shared" si="10"/>
        <v>0</v>
      </c>
      <c r="R145" s="71">
        <f t="shared" si="7"/>
        <v>0</v>
      </c>
      <c r="S145" s="72">
        <f t="shared" si="8"/>
        <v>0</v>
      </c>
      <c r="T145" s="72">
        <f t="shared" si="9"/>
        <v>0</v>
      </c>
    </row>
    <row r="146" spans="1:20" x14ac:dyDescent="0.25">
      <c r="A146" s="66"/>
      <c r="B146" s="67"/>
      <c r="C146" s="68"/>
      <c r="D146" s="69"/>
      <c r="E146" s="69"/>
      <c r="F146" s="70"/>
      <c r="G146" s="134"/>
      <c r="H146" s="135"/>
      <c r="I146" s="135"/>
      <c r="J146" s="135"/>
      <c r="K146" s="143">
        <f t="shared" si="11"/>
        <v>0</v>
      </c>
      <c r="L146" s="136"/>
      <c r="M146" s="137"/>
      <c r="N146" s="136"/>
      <c r="O146" s="137"/>
      <c r="P146" s="64">
        <f>SUM(Tabelle2[[#This Row],[Davon: Für nicht angebotene Betreuungstage]:[Davon: Für die Betreuung (corona-abwesend)]])</f>
        <v>0</v>
      </c>
      <c r="Q146" s="64">
        <f t="shared" si="10"/>
        <v>0</v>
      </c>
      <c r="R146" s="71">
        <f t="shared" si="7"/>
        <v>0</v>
      </c>
      <c r="S146" s="72">
        <f t="shared" si="8"/>
        <v>0</v>
      </c>
      <c r="T146" s="72">
        <f t="shared" si="9"/>
        <v>0</v>
      </c>
    </row>
    <row r="147" spans="1:20" x14ac:dyDescent="0.25">
      <c r="A147" s="66"/>
      <c r="B147" s="67"/>
      <c r="C147" s="68"/>
      <c r="D147" s="69"/>
      <c r="E147" s="69"/>
      <c r="F147" s="70"/>
      <c r="G147" s="134"/>
      <c r="H147" s="135"/>
      <c r="I147" s="135"/>
      <c r="J147" s="135"/>
      <c r="K147" s="143">
        <f t="shared" si="11"/>
        <v>0</v>
      </c>
      <c r="L147" s="136"/>
      <c r="M147" s="137"/>
      <c r="N147" s="136"/>
      <c r="O147" s="137"/>
      <c r="P147" s="64">
        <f>SUM(Tabelle2[[#This Row],[Davon: Für nicht angebotene Betreuungstage]:[Davon: Für die Betreuung (corona-abwesend)]])</f>
        <v>0</v>
      </c>
      <c r="Q147" s="64">
        <f t="shared" si="10"/>
        <v>0</v>
      </c>
      <c r="R147" s="71">
        <f t="shared" ref="R147:R210" si="12">IFERROR(MROUND((N147*K147/G147),0.05),0)</f>
        <v>0</v>
      </c>
      <c r="S147" s="72">
        <f t="shared" ref="S147:S210" si="13">IFERROR(MROUND((G147-L147-N147)*K147/G147,0.05),0)</f>
        <v>0</v>
      </c>
      <c r="T147" s="72">
        <f t="shared" ref="T147:T210" si="14">MROUND(L147*D147*25,0.05)</f>
        <v>0</v>
      </c>
    </row>
    <row r="148" spans="1:20" x14ac:dyDescent="0.25">
      <c r="A148" s="66"/>
      <c r="B148" s="67"/>
      <c r="C148" s="68"/>
      <c r="D148" s="69"/>
      <c r="E148" s="69"/>
      <c r="F148" s="70"/>
      <c r="G148" s="134"/>
      <c r="H148" s="135"/>
      <c r="I148" s="135"/>
      <c r="J148" s="135"/>
      <c r="K148" s="143">
        <f t="shared" si="11"/>
        <v>0</v>
      </c>
      <c r="L148" s="136"/>
      <c r="M148" s="137"/>
      <c r="N148" s="136"/>
      <c r="O148" s="137"/>
      <c r="P148" s="64">
        <f>SUM(Tabelle2[[#This Row],[Davon: Für nicht angebotene Betreuungstage]:[Davon: Für die Betreuung (corona-abwesend)]])</f>
        <v>0</v>
      </c>
      <c r="Q148" s="64">
        <f t="shared" ref="Q148:Q211" si="15">IFERROR(MROUND((L148*K148/G148),0.05),0)</f>
        <v>0</v>
      </c>
      <c r="R148" s="71">
        <f t="shared" si="12"/>
        <v>0</v>
      </c>
      <c r="S148" s="72">
        <f t="shared" si="13"/>
        <v>0</v>
      </c>
      <c r="T148" s="72">
        <f t="shared" si="14"/>
        <v>0</v>
      </c>
    </row>
    <row r="149" spans="1:20" x14ac:dyDescent="0.25">
      <c r="A149" s="66"/>
      <c r="B149" s="67"/>
      <c r="C149" s="68"/>
      <c r="D149" s="69"/>
      <c r="E149" s="69"/>
      <c r="F149" s="70"/>
      <c r="G149" s="134"/>
      <c r="H149" s="135"/>
      <c r="I149" s="135"/>
      <c r="J149" s="135"/>
      <c r="K149" s="143">
        <f t="shared" si="11"/>
        <v>0</v>
      </c>
      <c r="L149" s="136"/>
      <c r="M149" s="137"/>
      <c r="N149" s="136"/>
      <c r="O149" s="137"/>
      <c r="P149" s="64">
        <f>SUM(Tabelle2[[#This Row],[Davon: Für nicht angebotene Betreuungstage]:[Davon: Für die Betreuung (corona-abwesend)]])</f>
        <v>0</v>
      </c>
      <c r="Q149" s="64">
        <f t="shared" si="15"/>
        <v>0</v>
      </c>
      <c r="R149" s="71">
        <f t="shared" si="12"/>
        <v>0</v>
      </c>
      <c r="S149" s="72">
        <f t="shared" si="13"/>
        <v>0</v>
      </c>
      <c r="T149" s="72">
        <f t="shared" si="14"/>
        <v>0</v>
      </c>
    </row>
    <row r="150" spans="1:20" x14ac:dyDescent="0.25">
      <c r="A150" s="66"/>
      <c r="B150" s="67"/>
      <c r="C150" s="68"/>
      <c r="D150" s="69"/>
      <c r="E150" s="69"/>
      <c r="F150" s="70"/>
      <c r="G150" s="134"/>
      <c r="H150" s="135"/>
      <c r="I150" s="135"/>
      <c r="J150" s="135"/>
      <c r="K150" s="143">
        <f t="shared" si="11"/>
        <v>0</v>
      </c>
      <c r="L150" s="136"/>
      <c r="M150" s="137"/>
      <c r="N150" s="136"/>
      <c r="O150" s="137"/>
      <c r="P150" s="64">
        <f>SUM(Tabelle2[[#This Row],[Davon: Für nicht angebotene Betreuungstage]:[Davon: Für die Betreuung (corona-abwesend)]])</f>
        <v>0</v>
      </c>
      <c r="Q150" s="64">
        <f t="shared" si="15"/>
        <v>0</v>
      </c>
      <c r="R150" s="71">
        <f t="shared" si="12"/>
        <v>0</v>
      </c>
      <c r="S150" s="72">
        <f t="shared" si="13"/>
        <v>0</v>
      </c>
      <c r="T150" s="72">
        <f t="shared" si="14"/>
        <v>0</v>
      </c>
    </row>
    <row r="151" spans="1:20" x14ac:dyDescent="0.25">
      <c r="A151" s="66"/>
      <c r="B151" s="67"/>
      <c r="C151" s="68"/>
      <c r="D151" s="69"/>
      <c r="E151" s="69"/>
      <c r="F151" s="70"/>
      <c r="G151" s="134"/>
      <c r="H151" s="135"/>
      <c r="I151" s="135"/>
      <c r="J151" s="135"/>
      <c r="K151" s="143">
        <f t="shared" si="11"/>
        <v>0</v>
      </c>
      <c r="L151" s="136"/>
      <c r="M151" s="137"/>
      <c r="N151" s="136"/>
      <c r="O151" s="137"/>
      <c r="P151" s="64">
        <f>SUM(Tabelle2[[#This Row],[Davon: Für nicht angebotene Betreuungstage]:[Davon: Für die Betreuung (corona-abwesend)]])</f>
        <v>0</v>
      </c>
      <c r="Q151" s="64">
        <f t="shared" si="15"/>
        <v>0</v>
      </c>
      <c r="R151" s="71">
        <f t="shared" si="12"/>
        <v>0</v>
      </c>
      <c r="S151" s="72">
        <f t="shared" si="13"/>
        <v>0</v>
      </c>
      <c r="T151" s="72">
        <f t="shared" si="14"/>
        <v>0</v>
      </c>
    </row>
    <row r="152" spans="1:20" x14ac:dyDescent="0.25">
      <c r="A152" s="66"/>
      <c r="B152" s="67"/>
      <c r="C152" s="68"/>
      <c r="D152" s="69"/>
      <c r="E152" s="69"/>
      <c r="F152" s="70"/>
      <c r="G152" s="134"/>
      <c r="H152" s="135"/>
      <c r="I152" s="135"/>
      <c r="J152" s="135"/>
      <c r="K152" s="143">
        <f t="shared" si="11"/>
        <v>0</v>
      </c>
      <c r="L152" s="136"/>
      <c r="M152" s="137"/>
      <c r="N152" s="136"/>
      <c r="O152" s="137"/>
      <c r="P152" s="64">
        <f>SUM(Tabelle2[[#This Row],[Davon: Für nicht angebotene Betreuungstage]:[Davon: Für die Betreuung (corona-abwesend)]])</f>
        <v>0</v>
      </c>
      <c r="Q152" s="64">
        <f t="shared" si="15"/>
        <v>0</v>
      </c>
      <c r="R152" s="71">
        <f t="shared" si="12"/>
        <v>0</v>
      </c>
      <c r="S152" s="72">
        <f t="shared" si="13"/>
        <v>0</v>
      </c>
      <c r="T152" s="72">
        <f t="shared" si="14"/>
        <v>0</v>
      </c>
    </row>
    <row r="153" spans="1:20" x14ac:dyDescent="0.25">
      <c r="A153" s="66"/>
      <c r="B153" s="67"/>
      <c r="C153" s="68"/>
      <c r="D153" s="69"/>
      <c r="E153" s="69"/>
      <c r="F153" s="70"/>
      <c r="G153" s="134"/>
      <c r="H153" s="135"/>
      <c r="I153" s="135"/>
      <c r="J153" s="135"/>
      <c r="K153" s="143">
        <f t="shared" si="11"/>
        <v>0</v>
      </c>
      <c r="L153" s="136"/>
      <c r="M153" s="137"/>
      <c r="N153" s="136"/>
      <c r="O153" s="137"/>
      <c r="P153" s="64">
        <f>SUM(Tabelle2[[#This Row],[Davon: Für nicht angebotene Betreuungstage]:[Davon: Für die Betreuung (corona-abwesend)]])</f>
        <v>0</v>
      </c>
      <c r="Q153" s="64">
        <f t="shared" si="15"/>
        <v>0</v>
      </c>
      <c r="R153" s="71">
        <f t="shared" si="12"/>
        <v>0</v>
      </c>
      <c r="S153" s="72">
        <f t="shared" si="13"/>
        <v>0</v>
      </c>
      <c r="T153" s="72">
        <f t="shared" si="14"/>
        <v>0</v>
      </c>
    </row>
    <row r="154" spans="1:20" x14ac:dyDescent="0.25">
      <c r="A154" s="66"/>
      <c r="B154" s="67"/>
      <c r="C154" s="68"/>
      <c r="D154" s="69"/>
      <c r="E154" s="69"/>
      <c r="F154" s="70"/>
      <c r="G154" s="134"/>
      <c r="H154" s="135"/>
      <c r="I154" s="135"/>
      <c r="J154" s="135"/>
      <c r="K154" s="143">
        <f t="shared" si="11"/>
        <v>0</v>
      </c>
      <c r="L154" s="136"/>
      <c r="M154" s="137"/>
      <c r="N154" s="136"/>
      <c r="O154" s="137"/>
      <c r="P154" s="64">
        <f>SUM(Tabelle2[[#This Row],[Davon: Für nicht angebotene Betreuungstage]:[Davon: Für die Betreuung (corona-abwesend)]])</f>
        <v>0</v>
      </c>
      <c r="Q154" s="64">
        <f t="shared" si="15"/>
        <v>0</v>
      </c>
      <c r="R154" s="71">
        <f t="shared" si="12"/>
        <v>0</v>
      </c>
      <c r="S154" s="72">
        <f t="shared" si="13"/>
        <v>0</v>
      </c>
      <c r="T154" s="72">
        <f t="shared" si="14"/>
        <v>0</v>
      </c>
    </row>
    <row r="155" spans="1:20" x14ac:dyDescent="0.25">
      <c r="A155" s="66"/>
      <c r="B155" s="67"/>
      <c r="C155" s="68"/>
      <c r="D155" s="69"/>
      <c r="E155" s="69"/>
      <c r="F155" s="70"/>
      <c r="G155" s="134"/>
      <c r="H155" s="135"/>
      <c r="I155" s="135"/>
      <c r="J155" s="135"/>
      <c r="K155" s="143">
        <f t="shared" si="11"/>
        <v>0</v>
      </c>
      <c r="L155" s="136"/>
      <c r="M155" s="137"/>
      <c r="N155" s="136"/>
      <c r="O155" s="137"/>
      <c r="P155" s="64">
        <f>SUM(Tabelle2[[#This Row],[Davon: Für nicht angebotene Betreuungstage]:[Davon: Für die Betreuung (corona-abwesend)]])</f>
        <v>0</v>
      </c>
      <c r="Q155" s="64">
        <f t="shared" si="15"/>
        <v>0</v>
      </c>
      <c r="R155" s="71">
        <f t="shared" si="12"/>
        <v>0</v>
      </c>
      <c r="S155" s="72">
        <f t="shared" si="13"/>
        <v>0</v>
      </c>
      <c r="T155" s="72">
        <f t="shared" si="14"/>
        <v>0</v>
      </c>
    </row>
    <row r="156" spans="1:20" x14ac:dyDescent="0.25">
      <c r="A156" s="66"/>
      <c r="B156" s="67"/>
      <c r="C156" s="68"/>
      <c r="D156" s="69"/>
      <c r="E156" s="69"/>
      <c r="F156" s="70"/>
      <c r="G156" s="134"/>
      <c r="H156" s="135"/>
      <c r="I156" s="135"/>
      <c r="J156" s="135"/>
      <c r="K156" s="143">
        <f t="shared" si="11"/>
        <v>0</v>
      </c>
      <c r="L156" s="136"/>
      <c r="M156" s="137"/>
      <c r="N156" s="136"/>
      <c r="O156" s="137"/>
      <c r="P156" s="64">
        <f>SUM(Tabelle2[[#This Row],[Davon: Für nicht angebotene Betreuungstage]:[Davon: Für die Betreuung (corona-abwesend)]])</f>
        <v>0</v>
      </c>
      <c r="Q156" s="64">
        <f t="shared" si="15"/>
        <v>0</v>
      </c>
      <c r="R156" s="71">
        <f t="shared" si="12"/>
        <v>0</v>
      </c>
      <c r="S156" s="72">
        <f t="shared" si="13"/>
        <v>0</v>
      </c>
      <c r="T156" s="72">
        <f t="shared" si="14"/>
        <v>0</v>
      </c>
    </row>
    <row r="157" spans="1:20" x14ac:dyDescent="0.25">
      <c r="A157" s="66"/>
      <c r="B157" s="67"/>
      <c r="C157" s="68"/>
      <c r="D157" s="69"/>
      <c r="E157" s="69"/>
      <c r="F157" s="70"/>
      <c r="G157" s="134"/>
      <c r="H157" s="135"/>
      <c r="I157" s="135"/>
      <c r="J157" s="135"/>
      <c r="K157" s="143">
        <f t="shared" si="11"/>
        <v>0</v>
      </c>
      <c r="L157" s="136"/>
      <c r="M157" s="137"/>
      <c r="N157" s="136"/>
      <c r="O157" s="137"/>
      <c r="P157" s="64">
        <f>SUM(Tabelle2[[#This Row],[Davon: Für nicht angebotene Betreuungstage]:[Davon: Für die Betreuung (corona-abwesend)]])</f>
        <v>0</v>
      </c>
      <c r="Q157" s="64">
        <f t="shared" si="15"/>
        <v>0</v>
      </c>
      <c r="R157" s="71">
        <f t="shared" si="12"/>
        <v>0</v>
      </c>
      <c r="S157" s="72">
        <f t="shared" si="13"/>
        <v>0</v>
      </c>
      <c r="T157" s="72">
        <f t="shared" si="14"/>
        <v>0</v>
      </c>
    </row>
    <row r="158" spans="1:20" x14ac:dyDescent="0.25">
      <c r="A158" s="66"/>
      <c r="B158" s="67"/>
      <c r="C158" s="68"/>
      <c r="D158" s="69"/>
      <c r="E158" s="69"/>
      <c r="F158" s="70"/>
      <c r="G158" s="134"/>
      <c r="H158" s="135"/>
      <c r="I158" s="135"/>
      <c r="J158" s="135"/>
      <c r="K158" s="143">
        <f t="shared" si="11"/>
        <v>0</v>
      </c>
      <c r="L158" s="136"/>
      <c r="M158" s="137"/>
      <c r="N158" s="136"/>
      <c r="O158" s="137"/>
      <c r="P158" s="64">
        <f>SUM(Tabelle2[[#This Row],[Davon: Für nicht angebotene Betreuungstage]:[Davon: Für die Betreuung (corona-abwesend)]])</f>
        <v>0</v>
      </c>
      <c r="Q158" s="64">
        <f t="shared" si="15"/>
        <v>0</v>
      </c>
      <c r="R158" s="71">
        <f t="shared" si="12"/>
        <v>0</v>
      </c>
      <c r="S158" s="72">
        <f t="shared" si="13"/>
        <v>0</v>
      </c>
      <c r="T158" s="72">
        <f t="shared" si="14"/>
        <v>0</v>
      </c>
    </row>
    <row r="159" spans="1:20" x14ac:dyDescent="0.25">
      <c r="A159" s="66"/>
      <c r="B159" s="67"/>
      <c r="C159" s="68"/>
      <c r="D159" s="69"/>
      <c r="E159" s="69"/>
      <c r="F159" s="70"/>
      <c r="G159" s="134"/>
      <c r="H159" s="135"/>
      <c r="I159" s="135"/>
      <c r="J159" s="135"/>
      <c r="K159" s="143">
        <f t="shared" si="11"/>
        <v>0</v>
      </c>
      <c r="L159" s="136"/>
      <c r="M159" s="137"/>
      <c r="N159" s="136"/>
      <c r="O159" s="137"/>
      <c r="P159" s="64">
        <f>SUM(Tabelle2[[#This Row],[Davon: Für nicht angebotene Betreuungstage]:[Davon: Für die Betreuung (corona-abwesend)]])</f>
        <v>0</v>
      </c>
      <c r="Q159" s="64">
        <f t="shared" si="15"/>
        <v>0</v>
      </c>
      <c r="R159" s="71">
        <f t="shared" si="12"/>
        <v>0</v>
      </c>
      <c r="S159" s="72">
        <f t="shared" si="13"/>
        <v>0</v>
      </c>
      <c r="T159" s="72">
        <f t="shared" si="14"/>
        <v>0</v>
      </c>
    </row>
    <row r="160" spans="1:20" x14ac:dyDescent="0.25">
      <c r="A160" s="66"/>
      <c r="B160" s="67"/>
      <c r="C160" s="68"/>
      <c r="D160" s="69"/>
      <c r="E160" s="69"/>
      <c r="F160" s="70"/>
      <c r="G160" s="134"/>
      <c r="H160" s="135"/>
      <c r="I160" s="135"/>
      <c r="J160" s="135"/>
      <c r="K160" s="143">
        <f t="shared" si="11"/>
        <v>0</v>
      </c>
      <c r="L160" s="136"/>
      <c r="M160" s="137"/>
      <c r="N160" s="136"/>
      <c r="O160" s="137"/>
      <c r="P160" s="64">
        <f>SUM(Tabelle2[[#This Row],[Davon: Für nicht angebotene Betreuungstage]:[Davon: Für die Betreuung (corona-abwesend)]])</f>
        <v>0</v>
      </c>
      <c r="Q160" s="64">
        <f t="shared" si="15"/>
        <v>0</v>
      </c>
      <c r="R160" s="71">
        <f t="shared" si="12"/>
        <v>0</v>
      </c>
      <c r="S160" s="72">
        <f t="shared" si="13"/>
        <v>0</v>
      </c>
      <c r="T160" s="72">
        <f t="shared" si="14"/>
        <v>0</v>
      </c>
    </row>
    <row r="161" spans="1:20" x14ac:dyDescent="0.25">
      <c r="A161" s="66"/>
      <c r="B161" s="67"/>
      <c r="C161" s="68"/>
      <c r="D161" s="69"/>
      <c r="E161" s="69"/>
      <c r="F161" s="70"/>
      <c r="G161" s="134"/>
      <c r="H161" s="135"/>
      <c r="I161" s="135"/>
      <c r="J161" s="135"/>
      <c r="K161" s="143">
        <f t="shared" si="11"/>
        <v>0</v>
      </c>
      <c r="L161" s="136"/>
      <c r="M161" s="137"/>
      <c r="N161" s="136"/>
      <c r="O161" s="137"/>
      <c r="P161" s="64">
        <f>SUM(Tabelle2[[#This Row],[Davon: Für nicht angebotene Betreuungstage]:[Davon: Für die Betreuung (corona-abwesend)]])</f>
        <v>0</v>
      </c>
      <c r="Q161" s="64">
        <f t="shared" si="15"/>
        <v>0</v>
      </c>
      <c r="R161" s="71">
        <f t="shared" si="12"/>
        <v>0</v>
      </c>
      <c r="S161" s="72">
        <f t="shared" si="13"/>
        <v>0</v>
      </c>
      <c r="T161" s="72">
        <f t="shared" si="14"/>
        <v>0</v>
      </c>
    </row>
    <row r="162" spans="1:20" x14ac:dyDescent="0.25">
      <c r="A162" s="66"/>
      <c r="B162" s="67"/>
      <c r="C162" s="68"/>
      <c r="D162" s="69"/>
      <c r="E162" s="69"/>
      <c r="F162" s="70"/>
      <c r="G162" s="134"/>
      <c r="H162" s="135"/>
      <c r="I162" s="135"/>
      <c r="J162" s="135"/>
      <c r="K162" s="143">
        <f t="shared" si="11"/>
        <v>0</v>
      </c>
      <c r="L162" s="136"/>
      <c r="M162" s="137"/>
      <c r="N162" s="136"/>
      <c r="O162" s="137"/>
      <c r="P162" s="64">
        <f>SUM(Tabelle2[[#This Row],[Davon: Für nicht angebotene Betreuungstage]:[Davon: Für die Betreuung (corona-abwesend)]])</f>
        <v>0</v>
      </c>
      <c r="Q162" s="64">
        <f t="shared" si="15"/>
        <v>0</v>
      </c>
      <c r="R162" s="71">
        <f t="shared" si="12"/>
        <v>0</v>
      </c>
      <c r="S162" s="72">
        <f t="shared" si="13"/>
        <v>0</v>
      </c>
      <c r="T162" s="72">
        <f t="shared" si="14"/>
        <v>0</v>
      </c>
    </row>
    <row r="163" spans="1:20" x14ac:dyDescent="0.25">
      <c r="A163" s="66"/>
      <c r="B163" s="67"/>
      <c r="C163" s="68"/>
      <c r="D163" s="69"/>
      <c r="E163" s="69"/>
      <c r="F163" s="70"/>
      <c r="G163" s="134"/>
      <c r="H163" s="135"/>
      <c r="I163" s="135"/>
      <c r="J163" s="135"/>
      <c r="K163" s="143">
        <f t="shared" si="11"/>
        <v>0</v>
      </c>
      <c r="L163" s="136"/>
      <c r="M163" s="137"/>
      <c r="N163" s="136"/>
      <c r="O163" s="137"/>
      <c r="P163" s="64">
        <f>SUM(Tabelle2[[#This Row],[Davon: Für nicht angebotene Betreuungstage]:[Davon: Für die Betreuung (corona-abwesend)]])</f>
        <v>0</v>
      </c>
      <c r="Q163" s="64">
        <f t="shared" si="15"/>
        <v>0</v>
      </c>
      <c r="R163" s="71">
        <f t="shared" si="12"/>
        <v>0</v>
      </c>
      <c r="S163" s="72">
        <f t="shared" si="13"/>
        <v>0</v>
      </c>
      <c r="T163" s="72">
        <f t="shared" si="14"/>
        <v>0</v>
      </c>
    </row>
    <row r="164" spans="1:20" x14ac:dyDescent="0.25">
      <c r="A164" s="66"/>
      <c r="B164" s="67"/>
      <c r="C164" s="68"/>
      <c r="D164" s="69"/>
      <c r="E164" s="69"/>
      <c r="F164" s="70"/>
      <c r="G164" s="134"/>
      <c r="H164" s="135"/>
      <c r="I164" s="135"/>
      <c r="J164" s="135"/>
      <c r="K164" s="143">
        <f t="shared" si="11"/>
        <v>0</v>
      </c>
      <c r="L164" s="136"/>
      <c r="M164" s="137"/>
      <c r="N164" s="136"/>
      <c r="O164" s="137"/>
      <c r="P164" s="64">
        <f>SUM(Tabelle2[[#This Row],[Davon: Für nicht angebotene Betreuungstage]:[Davon: Für die Betreuung (corona-abwesend)]])</f>
        <v>0</v>
      </c>
      <c r="Q164" s="64">
        <f t="shared" si="15"/>
        <v>0</v>
      </c>
      <c r="R164" s="71">
        <f t="shared" si="12"/>
        <v>0</v>
      </c>
      <c r="S164" s="72">
        <f t="shared" si="13"/>
        <v>0</v>
      </c>
      <c r="T164" s="72">
        <f t="shared" si="14"/>
        <v>0</v>
      </c>
    </row>
    <row r="165" spans="1:20" x14ac:dyDescent="0.25">
      <c r="A165" s="66"/>
      <c r="B165" s="67"/>
      <c r="C165" s="68"/>
      <c r="D165" s="69"/>
      <c r="E165" s="69"/>
      <c r="F165" s="70"/>
      <c r="G165" s="134"/>
      <c r="H165" s="135"/>
      <c r="I165" s="135"/>
      <c r="J165" s="135"/>
      <c r="K165" s="143">
        <f t="shared" si="11"/>
        <v>0</v>
      </c>
      <c r="L165" s="136"/>
      <c r="M165" s="137"/>
      <c r="N165" s="136"/>
      <c r="O165" s="137"/>
      <c r="P165" s="64">
        <f>SUM(Tabelle2[[#This Row],[Davon: Für nicht angebotene Betreuungstage]:[Davon: Für die Betreuung (corona-abwesend)]])</f>
        <v>0</v>
      </c>
      <c r="Q165" s="64">
        <f t="shared" si="15"/>
        <v>0</v>
      </c>
      <c r="R165" s="71">
        <f t="shared" si="12"/>
        <v>0</v>
      </c>
      <c r="S165" s="72">
        <f t="shared" si="13"/>
        <v>0</v>
      </c>
      <c r="T165" s="72">
        <f t="shared" si="14"/>
        <v>0</v>
      </c>
    </row>
    <row r="166" spans="1:20" x14ac:dyDescent="0.25">
      <c r="A166" s="66"/>
      <c r="B166" s="67"/>
      <c r="C166" s="68"/>
      <c r="D166" s="69"/>
      <c r="E166" s="69"/>
      <c r="F166" s="70"/>
      <c r="G166" s="134"/>
      <c r="H166" s="135"/>
      <c r="I166" s="135"/>
      <c r="J166" s="135"/>
      <c r="K166" s="143">
        <f t="shared" si="11"/>
        <v>0</v>
      </c>
      <c r="L166" s="136"/>
      <c r="M166" s="137"/>
      <c r="N166" s="136"/>
      <c r="O166" s="137"/>
      <c r="P166" s="64">
        <f>SUM(Tabelle2[[#This Row],[Davon: Für nicht angebotene Betreuungstage]:[Davon: Für die Betreuung (corona-abwesend)]])</f>
        <v>0</v>
      </c>
      <c r="Q166" s="64">
        <f t="shared" si="15"/>
        <v>0</v>
      </c>
      <c r="R166" s="71">
        <f t="shared" si="12"/>
        <v>0</v>
      </c>
      <c r="S166" s="72">
        <f t="shared" si="13"/>
        <v>0</v>
      </c>
      <c r="T166" s="72">
        <f t="shared" si="14"/>
        <v>0</v>
      </c>
    </row>
    <row r="167" spans="1:20" x14ac:dyDescent="0.25">
      <c r="A167" s="66"/>
      <c r="B167" s="67"/>
      <c r="C167" s="68"/>
      <c r="D167" s="69"/>
      <c r="E167" s="69"/>
      <c r="F167" s="70"/>
      <c r="G167" s="134"/>
      <c r="H167" s="135"/>
      <c r="I167" s="135"/>
      <c r="J167" s="135"/>
      <c r="K167" s="143">
        <f t="shared" si="11"/>
        <v>0</v>
      </c>
      <c r="L167" s="136"/>
      <c r="M167" s="137"/>
      <c r="N167" s="136"/>
      <c r="O167" s="137"/>
      <c r="P167" s="64">
        <f>SUM(Tabelle2[[#This Row],[Davon: Für nicht angebotene Betreuungstage]:[Davon: Für die Betreuung (corona-abwesend)]])</f>
        <v>0</v>
      </c>
      <c r="Q167" s="64">
        <f t="shared" si="15"/>
        <v>0</v>
      </c>
      <c r="R167" s="71">
        <f t="shared" si="12"/>
        <v>0</v>
      </c>
      <c r="S167" s="72">
        <f t="shared" si="13"/>
        <v>0</v>
      </c>
      <c r="T167" s="72">
        <f t="shared" si="14"/>
        <v>0</v>
      </c>
    </row>
    <row r="168" spans="1:20" x14ac:dyDescent="0.25">
      <c r="A168" s="66"/>
      <c r="B168" s="67"/>
      <c r="C168" s="68"/>
      <c r="D168" s="69"/>
      <c r="E168" s="69"/>
      <c r="F168" s="70"/>
      <c r="G168" s="134"/>
      <c r="H168" s="135"/>
      <c r="I168" s="135"/>
      <c r="J168" s="135"/>
      <c r="K168" s="143">
        <f t="shared" si="11"/>
        <v>0</v>
      </c>
      <c r="L168" s="136"/>
      <c r="M168" s="137"/>
      <c r="N168" s="136"/>
      <c r="O168" s="137"/>
      <c r="P168" s="64">
        <f>SUM(Tabelle2[[#This Row],[Davon: Für nicht angebotene Betreuungstage]:[Davon: Für die Betreuung (corona-abwesend)]])</f>
        <v>0</v>
      </c>
      <c r="Q168" s="64">
        <f t="shared" si="15"/>
        <v>0</v>
      </c>
      <c r="R168" s="71">
        <f t="shared" si="12"/>
        <v>0</v>
      </c>
      <c r="S168" s="72">
        <f t="shared" si="13"/>
        <v>0</v>
      </c>
      <c r="T168" s="72">
        <f t="shared" si="14"/>
        <v>0</v>
      </c>
    </row>
    <row r="169" spans="1:20" x14ac:dyDescent="0.25">
      <c r="A169" s="66"/>
      <c r="B169" s="67"/>
      <c r="C169" s="68"/>
      <c r="D169" s="69"/>
      <c r="E169" s="69"/>
      <c r="F169" s="70"/>
      <c r="G169" s="134"/>
      <c r="H169" s="135"/>
      <c r="I169" s="135"/>
      <c r="J169" s="135"/>
      <c r="K169" s="143">
        <f t="shared" si="11"/>
        <v>0</v>
      </c>
      <c r="L169" s="136"/>
      <c r="M169" s="137"/>
      <c r="N169" s="136"/>
      <c r="O169" s="137"/>
      <c r="P169" s="64">
        <f>SUM(Tabelle2[[#This Row],[Davon: Für nicht angebotene Betreuungstage]:[Davon: Für die Betreuung (corona-abwesend)]])</f>
        <v>0</v>
      </c>
      <c r="Q169" s="64">
        <f t="shared" si="15"/>
        <v>0</v>
      </c>
      <c r="R169" s="71">
        <f t="shared" si="12"/>
        <v>0</v>
      </c>
      <c r="S169" s="72">
        <f t="shared" si="13"/>
        <v>0</v>
      </c>
      <c r="T169" s="72">
        <f t="shared" si="14"/>
        <v>0</v>
      </c>
    </row>
    <row r="170" spans="1:20" x14ac:dyDescent="0.25">
      <c r="A170" s="66"/>
      <c r="B170" s="67"/>
      <c r="C170" s="68"/>
      <c r="D170" s="69"/>
      <c r="E170" s="69"/>
      <c r="F170" s="70"/>
      <c r="G170" s="134"/>
      <c r="H170" s="135"/>
      <c r="I170" s="135"/>
      <c r="J170" s="135"/>
      <c r="K170" s="143">
        <f t="shared" si="11"/>
        <v>0</v>
      </c>
      <c r="L170" s="136"/>
      <c r="M170" s="137"/>
      <c r="N170" s="136"/>
      <c r="O170" s="137"/>
      <c r="P170" s="64">
        <f>SUM(Tabelle2[[#This Row],[Davon: Für nicht angebotene Betreuungstage]:[Davon: Für die Betreuung (corona-abwesend)]])</f>
        <v>0</v>
      </c>
      <c r="Q170" s="64">
        <f t="shared" si="15"/>
        <v>0</v>
      </c>
      <c r="R170" s="71">
        <f t="shared" si="12"/>
        <v>0</v>
      </c>
      <c r="S170" s="72">
        <f t="shared" si="13"/>
        <v>0</v>
      </c>
      <c r="T170" s="72">
        <f t="shared" si="14"/>
        <v>0</v>
      </c>
    </row>
    <row r="171" spans="1:20" x14ac:dyDescent="0.25">
      <c r="A171" s="66"/>
      <c r="B171" s="67"/>
      <c r="C171" s="68"/>
      <c r="D171" s="69"/>
      <c r="E171" s="69"/>
      <c r="F171" s="70"/>
      <c r="G171" s="134"/>
      <c r="H171" s="135"/>
      <c r="I171" s="135"/>
      <c r="J171" s="135"/>
      <c r="K171" s="143">
        <f t="shared" si="11"/>
        <v>0</v>
      </c>
      <c r="L171" s="136"/>
      <c r="M171" s="137"/>
      <c r="N171" s="136"/>
      <c r="O171" s="137"/>
      <c r="P171" s="64">
        <f>SUM(Tabelle2[[#This Row],[Davon: Für nicht angebotene Betreuungstage]:[Davon: Für die Betreuung (corona-abwesend)]])</f>
        <v>0</v>
      </c>
      <c r="Q171" s="64">
        <f t="shared" si="15"/>
        <v>0</v>
      </c>
      <c r="R171" s="71">
        <f t="shared" si="12"/>
        <v>0</v>
      </c>
      <c r="S171" s="72">
        <f t="shared" si="13"/>
        <v>0</v>
      </c>
      <c r="T171" s="72">
        <f t="shared" si="14"/>
        <v>0</v>
      </c>
    </row>
    <row r="172" spans="1:20" x14ac:dyDescent="0.25">
      <c r="A172" s="66"/>
      <c r="B172" s="67"/>
      <c r="C172" s="68"/>
      <c r="D172" s="69"/>
      <c r="E172" s="69"/>
      <c r="F172" s="70"/>
      <c r="G172" s="134"/>
      <c r="H172" s="135"/>
      <c r="I172" s="135"/>
      <c r="J172" s="135"/>
      <c r="K172" s="143">
        <f t="shared" si="11"/>
        <v>0</v>
      </c>
      <c r="L172" s="136"/>
      <c r="M172" s="137"/>
      <c r="N172" s="136"/>
      <c r="O172" s="137"/>
      <c r="P172" s="64">
        <f>SUM(Tabelle2[[#This Row],[Davon: Für nicht angebotene Betreuungstage]:[Davon: Für die Betreuung (corona-abwesend)]])</f>
        <v>0</v>
      </c>
      <c r="Q172" s="64">
        <f t="shared" si="15"/>
        <v>0</v>
      </c>
      <c r="R172" s="71">
        <f t="shared" si="12"/>
        <v>0</v>
      </c>
      <c r="S172" s="72">
        <f t="shared" si="13"/>
        <v>0</v>
      </c>
      <c r="T172" s="72">
        <f t="shared" si="14"/>
        <v>0</v>
      </c>
    </row>
    <row r="173" spans="1:20" x14ac:dyDescent="0.25">
      <c r="A173" s="66"/>
      <c r="B173" s="67"/>
      <c r="C173" s="68"/>
      <c r="D173" s="69"/>
      <c r="E173" s="69"/>
      <c r="F173" s="70"/>
      <c r="G173" s="134"/>
      <c r="H173" s="135"/>
      <c r="I173" s="135"/>
      <c r="J173" s="135"/>
      <c r="K173" s="143">
        <f t="shared" si="11"/>
        <v>0</v>
      </c>
      <c r="L173" s="136"/>
      <c r="M173" s="137"/>
      <c r="N173" s="136"/>
      <c r="O173" s="137"/>
      <c r="P173" s="64">
        <f>SUM(Tabelle2[[#This Row],[Davon: Für nicht angebotene Betreuungstage]:[Davon: Für die Betreuung (corona-abwesend)]])</f>
        <v>0</v>
      </c>
      <c r="Q173" s="64">
        <f t="shared" si="15"/>
        <v>0</v>
      </c>
      <c r="R173" s="71">
        <f t="shared" si="12"/>
        <v>0</v>
      </c>
      <c r="S173" s="72">
        <f t="shared" si="13"/>
        <v>0</v>
      </c>
      <c r="T173" s="72">
        <f t="shared" si="14"/>
        <v>0</v>
      </c>
    </row>
    <row r="174" spans="1:20" x14ac:dyDescent="0.25">
      <c r="A174" s="66"/>
      <c r="B174" s="67"/>
      <c r="C174" s="68"/>
      <c r="D174" s="69"/>
      <c r="E174" s="69"/>
      <c r="F174" s="70"/>
      <c r="G174" s="134"/>
      <c r="H174" s="135"/>
      <c r="I174" s="135"/>
      <c r="J174" s="135"/>
      <c r="K174" s="143">
        <f t="shared" si="11"/>
        <v>0</v>
      </c>
      <c r="L174" s="136"/>
      <c r="M174" s="137"/>
      <c r="N174" s="136"/>
      <c r="O174" s="137"/>
      <c r="P174" s="64">
        <f>SUM(Tabelle2[[#This Row],[Davon: Für nicht angebotene Betreuungstage]:[Davon: Für die Betreuung (corona-abwesend)]])</f>
        <v>0</v>
      </c>
      <c r="Q174" s="64">
        <f t="shared" si="15"/>
        <v>0</v>
      </c>
      <c r="R174" s="71">
        <f t="shared" si="12"/>
        <v>0</v>
      </c>
      <c r="S174" s="72">
        <f t="shared" si="13"/>
        <v>0</v>
      </c>
      <c r="T174" s="72">
        <f t="shared" si="14"/>
        <v>0</v>
      </c>
    </row>
    <row r="175" spans="1:20" x14ac:dyDescent="0.25">
      <c r="A175" s="66"/>
      <c r="B175" s="67"/>
      <c r="C175" s="68"/>
      <c r="D175" s="69"/>
      <c r="E175" s="69"/>
      <c r="F175" s="70"/>
      <c r="G175" s="134"/>
      <c r="H175" s="135"/>
      <c r="I175" s="135"/>
      <c r="J175" s="135"/>
      <c r="K175" s="143">
        <f t="shared" si="11"/>
        <v>0</v>
      </c>
      <c r="L175" s="136"/>
      <c r="M175" s="137"/>
      <c r="N175" s="136"/>
      <c r="O175" s="137"/>
      <c r="P175" s="64">
        <f>SUM(Tabelle2[[#This Row],[Davon: Für nicht angebotene Betreuungstage]:[Davon: Für die Betreuung (corona-abwesend)]])</f>
        <v>0</v>
      </c>
      <c r="Q175" s="64">
        <f t="shared" si="15"/>
        <v>0</v>
      </c>
      <c r="R175" s="71">
        <f t="shared" si="12"/>
        <v>0</v>
      </c>
      <c r="S175" s="72">
        <f t="shared" si="13"/>
        <v>0</v>
      </c>
      <c r="T175" s="72">
        <f t="shared" si="14"/>
        <v>0</v>
      </c>
    </row>
    <row r="176" spans="1:20" x14ac:dyDescent="0.25">
      <c r="A176" s="66"/>
      <c r="B176" s="67"/>
      <c r="C176" s="68"/>
      <c r="D176" s="69"/>
      <c r="E176" s="69"/>
      <c r="F176" s="70"/>
      <c r="G176" s="134"/>
      <c r="H176" s="135"/>
      <c r="I176" s="135"/>
      <c r="J176" s="135"/>
      <c r="K176" s="143">
        <f t="shared" si="11"/>
        <v>0</v>
      </c>
      <c r="L176" s="136"/>
      <c r="M176" s="137"/>
      <c r="N176" s="136"/>
      <c r="O176" s="137"/>
      <c r="P176" s="64">
        <f>SUM(Tabelle2[[#This Row],[Davon: Für nicht angebotene Betreuungstage]:[Davon: Für die Betreuung (corona-abwesend)]])</f>
        <v>0</v>
      </c>
      <c r="Q176" s="64">
        <f t="shared" si="15"/>
        <v>0</v>
      </c>
      <c r="R176" s="71">
        <f t="shared" si="12"/>
        <v>0</v>
      </c>
      <c r="S176" s="72">
        <f t="shared" si="13"/>
        <v>0</v>
      </c>
      <c r="T176" s="72">
        <f t="shared" si="14"/>
        <v>0</v>
      </c>
    </row>
    <row r="177" spans="1:20" x14ac:dyDescent="0.25">
      <c r="A177" s="66"/>
      <c r="B177" s="67"/>
      <c r="C177" s="68"/>
      <c r="D177" s="69"/>
      <c r="E177" s="69"/>
      <c r="F177" s="70"/>
      <c r="G177" s="134"/>
      <c r="H177" s="135"/>
      <c r="I177" s="135"/>
      <c r="J177" s="135"/>
      <c r="K177" s="143">
        <f t="shared" si="11"/>
        <v>0</v>
      </c>
      <c r="L177" s="136"/>
      <c r="M177" s="137"/>
      <c r="N177" s="136"/>
      <c r="O177" s="137"/>
      <c r="P177" s="64">
        <f>SUM(Tabelle2[[#This Row],[Davon: Für nicht angebotene Betreuungstage]:[Davon: Für die Betreuung (corona-abwesend)]])</f>
        <v>0</v>
      </c>
      <c r="Q177" s="64">
        <f t="shared" si="15"/>
        <v>0</v>
      </c>
      <c r="R177" s="71">
        <f t="shared" si="12"/>
        <v>0</v>
      </c>
      <c r="S177" s="72">
        <f t="shared" si="13"/>
        <v>0</v>
      </c>
      <c r="T177" s="72">
        <f t="shared" si="14"/>
        <v>0</v>
      </c>
    </row>
    <row r="178" spans="1:20" x14ac:dyDescent="0.25">
      <c r="A178" s="66"/>
      <c r="B178" s="67"/>
      <c r="C178" s="68"/>
      <c r="D178" s="69"/>
      <c r="E178" s="69"/>
      <c r="F178" s="70"/>
      <c r="G178" s="134"/>
      <c r="H178" s="135"/>
      <c r="I178" s="135"/>
      <c r="J178" s="135"/>
      <c r="K178" s="143">
        <f t="shared" si="11"/>
        <v>0</v>
      </c>
      <c r="L178" s="136"/>
      <c r="M178" s="137"/>
      <c r="N178" s="136"/>
      <c r="O178" s="137"/>
      <c r="P178" s="64">
        <f>SUM(Tabelle2[[#This Row],[Davon: Für nicht angebotene Betreuungstage]:[Davon: Für die Betreuung (corona-abwesend)]])</f>
        <v>0</v>
      </c>
      <c r="Q178" s="64">
        <f t="shared" si="15"/>
        <v>0</v>
      </c>
      <c r="R178" s="71">
        <f t="shared" si="12"/>
        <v>0</v>
      </c>
      <c r="S178" s="72">
        <f t="shared" si="13"/>
        <v>0</v>
      </c>
      <c r="T178" s="72">
        <f t="shared" si="14"/>
        <v>0</v>
      </c>
    </row>
    <row r="179" spans="1:20" x14ac:dyDescent="0.25">
      <c r="A179" s="66"/>
      <c r="B179" s="67"/>
      <c r="C179" s="68"/>
      <c r="D179" s="69"/>
      <c r="E179" s="69"/>
      <c r="F179" s="70"/>
      <c r="G179" s="134"/>
      <c r="H179" s="135"/>
      <c r="I179" s="135"/>
      <c r="J179" s="135"/>
      <c r="K179" s="143">
        <f t="shared" si="11"/>
        <v>0</v>
      </c>
      <c r="L179" s="136"/>
      <c r="M179" s="137"/>
      <c r="N179" s="136"/>
      <c r="O179" s="137"/>
      <c r="P179" s="64">
        <f>SUM(Tabelle2[[#This Row],[Davon: Für nicht angebotene Betreuungstage]:[Davon: Für die Betreuung (corona-abwesend)]])</f>
        <v>0</v>
      </c>
      <c r="Q179" s="64">
        <f t="shared" si="15"/>
        <v>0</v>
      </c>
      <c r="R179" s="71">
        <f t="shared" si="12"/>
        <v>0</v>
      </c>
      <c r="S179" s="72">
        <f t="shared" si="13"/>
        <v>0</v>
      </c>
      <c r="T179" s="72">
        <f t="shared" si="14"/>
        <v>0</v>
      </c>
    </row>
    <row r="180" spans="1:20" x14ac:dyDescent="0.25">
      <c r="A180" s="66"/>
      <c r="B180" s="67"/>
      <c r="C180" s="68"/>
      <c r="D180" s="69"/>
      <c r="E180" s="69"/>
      <c r="F180" s="70"/>
      <c r="G180" s="134"/>
      <c r="H180" s="135"/>
      <c r="I180" s="135"/>
      <c r="J180" s="135"/>
      <c r="K180" s="143">
        <f t="shared" ref="K180:K243" si="16">H180-I180-J180</f>
        <v>0</v>
      </c>
      <c r="L180" s="136"/>
      <c r="M180" s="137"/>
      <c r="N180" s="136"/>
      <c r="O180" s="137"/>
      <c r="P180" s="64">
        <f>SUM(Tabelle2[[#This Row],[Davon: Für nicht angebotene Betreuungstage]:[Davon: Für die Betreuung (corona-abwesend)]])</f>
        <v>0</v>
      </c>
      <c r="Q180" s="64">
        <f t="shared" si="15"/>
        <v>0</v>
      </c>
      <c r="R180" s="71">
        <f t="shared" si="12"/>
        <v>0</v>
      </c>
      <c r="S180" s="72">
        <f t="shared" si="13"/>
        <v>0</v>
      </c>
      <c r="T180" s="72">
        <f t="shared" si="14"/>
        <v>0</v>
      </c>
    </row>
    <row r="181" spans="1:20" x14ac:dyDescent="0.25">
      <c r="A181" s="66"/>
      <c r="B181" s="67"/>
      <c r="C181" s="68"/>
      <c r="D181" s="69"/>
      <c r="E181" s="69"/>
      <c r="F181" s="70"/>
      <c r="G181" s="134"/>
      <c r="H181" s="135"/>
      <c r="I181" s="135"/>
      <c r="J181" s="135"/>
      <c r="K181" s="143">
        <f t="shared" si="16"/>
        <v>0</v>
      </c>
      <c r="L181" s="136"/>
      <c r="M181" s="137"/>
      <c r="N181" s="136"/>
      <c r="O181" s="137"/>
      <c r="P181" s="64">
        <f>SUM(Tabelle2[[#This Row],[Davon: Für nicht angebotene Betreuungstage]:[Davon: Für die Betreuung (corona-abwesend)]])</f>
        <v>0</v>
      </c>
      <c r="Q181" s="64">
        <f t="shared" si="15"/>
        <v>0</v>
      </c>
      <c r="R181" s="71">
        <f t="shared" si="12"/>
        <v>0</v>
      </c>
      <c r="S181" s="72">
        <f t="shared" si="13"/>
        <v>0</v>
      </c>
      <c r="T181" s="72">
        <f t="shared" si="14"/>
        <v>0</v>
      </c>
    </row>
    <row r="182" spans="1:20" x14ac:dyDescent="0.25">
      <c r="A182" s="66"/>
      <c r="B182" s="67"/>
      <c r="C182" s="68"/>
      <c r="D182" s="69"/>
      <c r="E182" s="69"/>
      <c r="F182" s="70"/>
      <c r="G182" s="134"/>
      <c r="H182" s="135"/>
      <c r="I182" s="135"/>
      <c r="J182" s="135"/>
      <c r="K182" s="143">
        <f t="shared" si="16"/>
        <v>0</v>
      </c>
      <c r="L182" s="136"/>
      <c r="M182" s="137"/>
      <c r="N182" s="136"/>
      <c r="O182" s="137"/>
      <c r="P182" s="64">
        <f>SUM(Tabelle2[[#This Row],[Davon: Für nicht angebotene Betreuungstage]:[Davon: Für die Betreuung (corona-abwesend)]])</f>
        <v>0</v>
      </c>
      <c r="Q182" s="64">
        <f t="shared" si="15"/>
        <v>0</v>
      </c>
      <c r="R182" s="71">
        <f t="shared" si="12"/>
        <v>0</v>
      </c>
      <c r="S182" s="72">
        <f t="shared" si="13"/>
        <v>0</v>
      </c>
      <c r="T182" s="72">
        <f t="shared" si="14"/>
        <v>0</v>
      </c>
    </row>
    <row r="183" spans="1:20" x14ac:dyDescent="0.25">
      <c r="A183" s="66"/>
      <c r="B183" s="67"/>
      <c r="C183" s="68"/>
      <c r="D183" s="69"/>
      <c r="E183" s="69"/>
      <c r="F183" s="70"/>
      <c r="G183" s="134"/>
      <c r="H183" s="135"/>
      <c r="I183" s="135"/>
      <c r="J183" s="135"/>
      <c r="K183" s="143">
        <f t="shared" si="16"/>
        <v>0</v>
      </c>
      <c r="L183" s="136"/>
      <c r="M183" s="137"/>
      <c r="N183" s="136"/>
      <c r="O183" s="137"/>
      <c r="P183" s="64">
        <f>SUM(Tabelle2[[#This Row],[Davon: Für nicht angebotene Betreuungstage]:[Davon: Für die Betreuung (corona-abwesend)]])</f>
        <v>0</v>
      </c>
      <c r="Q183" s="64">
        <f t="shared" si="15"/>
        <v>0</v>
      </c>
      <c r="R183" s="71">
        <f t="shared" si="12"/>
        <v>0</v>
      </c>
      <c r="S183" s="72">
        <f t="shared" si="13"/>
        <v>0</v>
      </c>
      <c r="T183" s="72">
        <f t="shared" si="14"/>
        <v>0</v>
      </c>
    </row>
    <row r="184" spans="1:20" x14ac:dyDescent="0.25">
      <c r="A184" s="66"/>
      <c r="B184" s="67"/>
      <c r="C184" s="68"/>
      <c r="D184" s="69"/>
      <c r="E184" s="69"/>
      <c r="F184" s="70"/>
      <c r="G184" s="134"/>
      <c r="H184" s="135"/>
      <c r="I184" s="135"/>
      <c r="J184" s="135"/>
      <c r="K184" s="143">
        <f t="shared" si="16"/>
        <v>0</v>
      </c>
      <c r="L184" s="136"/>
      <c r="M184" s="137"/>
      <c r="N184" s="136"/>
      <c r="O184" s="137"/>
      <c r="P184" s="64">
        <f>SUM(Tabelle2[[#This Row],[Davon: Für nicht angebotene Betreuungstage]:[Davon: Für die Betreuung (corona-abwesend)]])</f>
        <v>0</v>
      </c>
      <c r="Q184" s="64">
        <f t="shared" si="15"/>
        <v>0</v>
      </c>
      <c r="R184" s="71">
        <f t="shared" si="12"/>
        <v>0</v>
      </c>
      <c r="S184" s="72">
        <f t="shared" si="13"/>
        <v>0</v>
      </c>
      <c r="T184" s="72">
        <f t="shared" si="14"/>
        <v>0</v>
      </c>
    </row>
    <row r="185" spans="1:20" x14ac:dyDescent="0.25">
      <c r="A185" s="66"/>
      <c r="B185" s="67"/>
      <c r="C185" s="68"/>
      <c r="D185" s="69"/>
      <c r="E185" s="69"/>
      <c r="F185" s="70"/>
      <c r="G185" s="134"/>
      <c r="H185" s="135"/>
      <c r="I185" s="135"/>
      <c r="J185" s="135"/>
      <c r="K185" s="143">
        <f t="shared" si="16"/>
        <v>0</v>
      </c>
      <c r="L185" s="136"/>
      <c r="M185" s="137"/>
      <c r="N185" s="136"/>
      <c r="O185" s="137"/>
      <c r="P185" s="64">
        <f>SUM(Tabelle2[[#This Row],[Davon: Für nicht angebotene Betreuungstage]:[Davon: Für die Betreuung (corona-abwesend)]])</f>
        <v>0</v>
      </c>
      <c r="Q185" s="64">
        <f t="shared" si="15"/>
        <v>0</v>
      </c>
      <c r="R185" s="71">
        <f t="shared" si="12"/>
        <v>0</v>
      </c>
      <c r="S185" s="72">
        <f t="shared" si="13"/>
        <v>0</v>
      </c>
      <c r="T185" s="72">
        <f t="shared" si="14"/>
        <v>0</v>
      </c>
    </row>
    <row r="186" spans="1:20" x14ac:dyDescent="0.25">
      <c r="A186" s="66"/>
      <c r="B186" s="67"/>
      <c r="C186" s="68"/>
      <c r="D186" s="69"/>
      <c r="E186" s="69"/>
      <c r="F186" s="70"/>
      <c r="G186" s="134"/>
      <c r="H186" s="135"/>
      <c r="I186" s="135"/>
      <c r="J186" s="135"/>
      <c r="K186" s="143">
        <f t="shared" si="16"/>
        <v>0</v>
      </c>
      <c r="L186" s="136"/>
      <c r="M186" s="137"/>
      <c r="N186" s="136"/>
      <c r="O186" s="137"/>
      <c r="P186" s="64">
        <f>SUM(Tabelle2[[#This Row],[Davon: Für nicht angebotene Betreuungstage]:[Davon: Für die Betreuung (corona-abwesend)]])</f>
        <v>0</v>
      </c>
      <c r="Q186" s="64">
        <f t="shared" si="15"/>
        <v>0</v>
      </c>
      <c r="R186" s="71">
        <f t="shared" si="12"/>
        <v>0</v>
      </c>
      <c r="S186" s="72">
        <f t="shared" si="13"/>
        <v>0</v>
      </c>
      <c r="T186" s="72">
        <f t="shared" si="14"/>
        <v>0</v>
      </c>
    </row>
    <row r="187" spans="1:20" x14ac:dyDescent="0.25">
      <c r="A187" s="66"/>
      <c r="B187" s="67"/>
      <c r="C187" s="68"/>
      <c r="D187" s="69"/>
      <c r="E187" s="69"/>
      <c r="F187" s="70"/>
      <c r="G187" s="134"/>
      <c r="H187" s="135"/>
      <c r="I187" s="135"/>
      <c r="J187" s="135"/>
      <c r="K187" s="143">
        <f t="shared" si="16"/>
        <v>0</v>
      </c>
      <c r="L187" s="136"/>
      <c r="M187" s="137"/>
      <c r="N187" s="136"/>
      <c r="O187" s="137"/>
      <c r="P187" s="64">
        <f>SUM(Tabelle2[[#This Row],[Davon: Für nicht angebotene Betreuungstage]:[Davon: Für die Betreuung (corona-abwesend)]])</f>
        <v>0</v>
      </c>
      <c r="Q187" s="64">
        <f t="shared" si="15"/>
        <v>0</v>
      </c>
      <c r="R187" s="71">
        <f t="shared" si="12"/>
        <v>0</v>
      </c>
      <c r="S187" s="72">
        <f t="shared" si="13"/>
        <v>0</v>
      </c>
      <c r="T187" s="72">
        <f t="shared" si="14"/>
        <v>0</v>
      </c>
    </row>
    <row r="188" spans="1:20" x14ac:dyDescent="0.25">
      <c r="A188" s="66"/>
      <c r="B188" s="67"/>
      <c r="C188" s="68"/>
      <c r="D188" s="69"/>
      <c r="E188" s="69"/>
      <c r="F188" s="70"/>
      <c r="G188" s="134"/>
      <c r="H188" s="135"/>
      <c r="I188" s="135"/>
      <c r="J188" s="135"/>
      <c r="K188" s="143">
        <f t="shared" si="16"/>
        <v>0</v>
      </c>
      <c r="L188" s="136"/>
      <c r="M188" s="137"/>
      <c r="N188" s="136"/>
      <c r="O188" s="137"/>
      <c r="P188" s="64">
        <f>SUM(Tabelle2[[#This Row],[Davon: Für nicht angebotene Betreuungstage]:[Davon: Für die Betreuung (corona-abwesend)]])</f>
        <v>0</v>
      </c>
      <c r="Q188" s="64">
        <f t="shared" si="15"/>
        <v>0</v>
      </c>
      <c r="R188" s="71">
        <f t="shared" si="12"/>
        <v>0</v>
      </c>
      <c r="S188" s="72">
        <f t="shared" si="13"/>
        <v>0</v>
      </c>
      <c r="T188" s="72">
        <f t="shared" si="14"/>
        <v>0</v>
      </c>
    </row>
    <row r="189" spans="1:20" x14ac:dyDescent="0.25">
      <c r="A189" s="66"/>
      <c r="B189" s="67"/>
      <c r="C189" s="68"/>
      <c r="D189" s="69"/>
      <c r="E189" s="69"/>
      <c r="F189" s="70"/>
      <c r="G189" s="134"/>
      <c r="H189" s="135"/>
      <c r="I189" s="135"/>
      <c r="J189" s="135"/>
      <c r="K189" s="143">
        <f t="shared" si="16"/>
        <v>0</v>
      </c>
      <c r="L189" s="136"/>
      <c r="M189" s="137"/>
      <c r="N189" s="136"/>
      <c r="O189" s="137"/>
      <c r="P189" s="64">
        <f>SUM(Tabelle2[[#This Row],[Davon: Für nicht angebotene Betreuungstage]:[Davon: Für die Betreuung (corona-abwesend)]])</f>
        <v>0</v>
      </c>
      <c r="Q189" s="64">
        <f t="shared" si="15"/>
        <v>0</v>
      </c>
      <c r="R189" s="71">
        <f t="shared" si="12"/>
        <v>0</v>
      </c>
      <c r="S189" s="72">
        <f t="shared" si="13"/>
        <v>0</v>
      </c>
      <c r="T189" s="72">
        <f t="shared" si="14"/>
        <v>0</v>
      </c>
    </row>
    <row r="190" spans="1:20" x14ac:dyDescent="0.25">
      <c r="A190" s="66"/>
      <c r="B190" s="67"/>
      <c r="C190" s="68"/>
      <c r="D190" s="69"/>
      <c r="E190" s="69"/>
      <c r="F190" s="70"/>
      <c r="G190" s="134"/>
      <c r="H190" s="135"/>
      <c r="I190" s="135"/>
      <c r="J190" s="135"/>
      <c r="K190" s="143">
        <f t="shared" si="16"/>
        <v>0</v>
      </c>
      <c r="L190" s="136"/>
      <c r="M190" s="137"/>
      <c r="N190" s="136"/>
      <c r="O190" s="137"/>
      <c r="P190" s="64">
        <f>SUM(Tabelle2[[#This Row],[Davon: Für nicht angebotene Betreuungstage]:[Davon: Für die Betreuung (corona-abwesend)]])</f>
        <v>0</v>
      </c>
      <c r="Q190" s="64">
        <f t="shared" si="15"/>
        <v>0</v>
      </c>
      <c r="R190" s="71">
        <f t="shared" si="12"/>
        <v>0</v>
      </c>
      <c r="S190" s="72">
        <f t="shared" si="13"/>
        <v>0</v>
      </c>
      <c r="T190" s="72">
        <f t="shared" si="14"/>
        <v>0</v>
      </c>
    </row>
    <row r="191" spans="1:20" x14ac:dyDescent="0.25">
      <c r="A191" s="66"/>
      <c r="B191" s="67"/>
      <c r="C191" s="68"/>
      <c r="D191" s="69"/>
      <c r="E191" s="69"/>
      <c r="F191" s="70"/>
      <c r="G191" s="134"/>
      <c r="H191" s="135"/>
      <c r="I191" s="135"/>
      <c r="J191" s="135"/>
      <c r="K191" s="143">
        <f t="shared" si="16"/>
        <v>0</v>
      </c>
      <c r="L191" s="136"/>
      <c r="M191" s="137"/>
      <c r="N191" s="136"/>
      <c r="O191" s="137"/>
      <c r="P191" s="64">
        <f>SUM(Tabelle2[[#This Row],[Davon: Für nicht angebotene Betreuungstage]:[Davon: Für die Betreuung (corona-abwesend)]])</f>
        <v>0</v>
      </c>
      <c r="Q191" s="64">
        <f t="shared" si="15"/>
        <v>0</v>
      </c>
      <c r="R191" s="71">
        <f t="shared" si="12"/>
        <v>0</v>
      </c>
      <c r="S191" s="72">
        <f t="shared" si="13"/>
        <v>0</v>
      </c>
      <c r="T191" s="72">
        <f t="shared" si="14"/>
        <v>0</v>
      </c>
    </row>
    <row r="192" spans="1:20" x14ac:dyDescent="0.25">
      <c r="A192" s="66"/>
      <c r="B192" s="67"/>
      <c r="C192" s="68"/>
      <c r="D192" s="69"/>
      <c r="E192" s="69"/>
      <c r="F192" s="70"/>
      <c r="G192" s="134"/>
      <c r="H192" s="135"/>
      <c r="I192" s="135"/>
      <c r="J192" s="135"/>
      <c r="K192" s="143">
        <f t="shared" si="16"/>
        <v>0</v>
      </c>
      <c r="L192" s="136"/>
      <c r="M192" s="137"/>
      <c r="N192" s="136"/>
      <c r="O192" s="137"/>
      <c r="P192" s="64">
        <f>SUM(Tabelle2[[#This Row],[Davon: Für nicht angebotene Betreuungstage]:[Davon: Für die Betreuung (corona-abwesend)]])</f>
        <v>0</v>
      </c>
      <c r="Q192" s="64">
        <f t="shared" si="15"/>
        <v>0</v>
      </c>
      <c r="R192" s="71">
        <f t="shared" si="12"/>
        <v>0</v>
      </c>
      <c r="S192" s="72">
        <f t="shared" si="13"/>
        <v>0</v>
      </c>
      <c r="T192" s="72">
        <f t="shared" si="14"/>
        <v>0</v>
      </c>
    </row>
    <row r="193" spans="1:20" x14ac:dyDescent="0.25">
      <c r="A193" s="66"/>
      <c r="B193" s="67"/>
      <c r="C193" s="68"/>
      <c r="D193" s="69"/>
      <c r="E193" s="69"/>
      <c r="F193" s="70"/>
      <c r="G193" s="134"/>
      <c r="H193" s="135"/>
      <c r="I193" s="135"/>
      <c r="J193" s="135"/>
      <c r="K193" s="143">
        <f t="shared" si="16"/>
        <v>0</v>
      </c>
      <c r="L193" s="136"/>
      <c r="M193" s="137"/>
      <c r="N193" s="136"/>
      <c r="O193" s="137"/>
      <c r="P193" s="64">
        <f>SUM(Tabelle2[[#This Row],[Davon: Für nicht angebotene Betreuungstage]:[Davon: Für die Betreuung (corona-abwesend)]])</f>
        <v>0</v>
      </c>
      <c r="Q193" s="64">
        <f t="shared" si="15"/>
        <v>0</v>
      </c>
      <c r="R193" s="71">
        <f t="shared" si="12"/>
        <v>0</v>
      </c>
      <c r="S193" s="72">
        <f t="shared" si="13"/>
        <v>0</v>
      </c>
      <c r="T193" s="72">
        <f t="shared" si="14"/>
        <v>0</v>
      </c>
    </row>
    <row r="194" spans="1:20" x14ac:dyDescent="0.25">
      <c r="A194" s="66"/>
      <c r="B194" s="67"/>
      <c r="C194" s="68"/>
      <c r="D194" s="69"/>
      <c r="E194" s="69"/>
      <c r="F194" s="70"/>
      <c r="G194" s="134"/>
      <c r="H194" s="135"/>
      <c r="I194" s="135"/>
      <c r="J194" s="135"/>
      <c r="K194" s="143">
        <f t="shared" si="16"/>
        <v>0</v>
      </c>
      <c r="L194" s="136"/>
      <c r="M194" s="137"/>
      <c r="N194" s="136"/>
      <c r="O194" s="137"/>
      <c r="P194" s="64">
        <f>SUM(Tabelle2[[#This Row],[Davon: Für nicht angebotene Betreuungstage]:[Davon: Für die Betreuung (corona-abwesend)]])</f>
        <v>0</v>
      </c>
      <c r="Q194" s="64">
        <f t="shared" si="15"/>
        <v>0</v>
      </c>
      <c r="R194" s="71">
        <f t="shared" si="12"/>
        <v>0</v>
      </c>
      <c r="S194" s="72">
        <f t="shared" si="13"/>
        <v>0</v>
      </c>
      <c r="T194" s="72">
        <f t="shared" si="14"/>
        <v>0</v>
      </c>
    </row>
    <row r="195" spans="1:20" x14ac:dyDescent="0.25">
      <c r="A195" s="66"/>
      <c r="B195" s="67"/>
      <c r="C195" s="68"/>
      <c r="D195" s="69"/>
      <c r="E195" s="69"/>
      <c r="F195" s="70"/>
      <c r="G195" s="134"/>
      <c r="H195" s="135"/>
      <c r="I195" s="135"/>
      <c r="J195" s="135"/>
      <c r="K195" s="143">
        <f t="shared" si="16"/>
        <v>0</v>
      </c>
      <c r="L195" s="136"/>
      <c r="M195" s="137"/>
      <c r="N195" s="136"/>
      <c r="O195" s="137"/>
      <c r="P195" s="64">
        <f>SUM(Tabelle2[[#This Row],[Davon: Für nicht angebotene Betreuungstage]:[Davon: Für die Betreuung (corona-abwesend)]])</f>
        <v>0</v>
      </c>
      <c r="Q195" s="64">
        <f t="shared" si="15"/>
        <v>0</v>
      </c>
      <c r="R195" s="71">
        <f t="shared" si="12"/>
        <v>0</v>
      </c>
      <c r="S195" s="72">
        <f t="shared" si="13"/>
        <v>0</v>
      </c>
      <c r="T195" s="72">
        <f t="shared" si="14"/>
        <v>0</v>
      </c>
    </row>
    <row r="196" spans="1:20" x14ac:dyDescent="0.25">
      <c r="A196" s="66"/>
      <c r="B196" s="67"/>
      <c r="C196" s="68"/>
      <c r="D196" s="69"/>
      <c r="E196" s="69"/>
      <c r="F196" s="70"/>
      <c r="G196" s="134"/>
      <c r="H196" s="135"/>
      <c r="I196" s="135"/>
      <c r="J196" s="135"/>
      <c r="K196" s="143">
        <f t="shared" si="16"/>
        <v>0</v>
      </c>
      <c r="L196" s="136"/>
      <c r="M196" s="137"/>
      <c r="N196" s="136"/>
      <c r="O196" s="137"/>
      <c r="P196" s="64">
        <f>SUM(Tabelle2[[#This Row],[Davon: Für nicht angebotene Betreuungstage]:[Davon: Für die Betreuung (corona-abwesend)]])</f>
        <v>0</v>
      </c>
      <c r="Q196" s="64">
        <f t="shared" si="15"/>
        <v>0</v>
      </c>
      <c r="R196" s="71">
        <f t="shared" si="12"/>
        <v>0</v>
      </c>
      <c r="S196" s="72">
        <f t="shared" si="13"/>
        <v>0</v>
      </c>
      <c r="T196" s="72">
        <f t="shared" si="14"/>
        <v>0</v>
      </c>
    </row>
    <row r="197" spans="1:20" x14ac:dyDescent="0.25">
      <c r="A197" s="66"/>
      <c r="B197" s="67"/>
      <c r="C197" s="68"/>
      <c r="D197" s="69"/>
      <c r="E197" s="69"/>
      <c r="F197" s="70"/>
      <c r="G197" s="134"/>
      <c r="H197" s="135"/>
      <c r="I197" s="135"/>
      <c r="J197" s="135"/>
      <c r="K197" s="143">
        <f t="shared" si="16"/>
        <v>0</v>
      </c>
      <c r="L197" s="136"/>
      <c r="M197" s="137"/>
      <c r="N197" s="136"/>
      <c r="O197" s="137"/>
      <c r="P197" s="64">
        <f>SUM(Tabelle2[[#This Row],[Davon: Für nicht angebotene Betreuungstage]:[Davon: Für die Betreuung (corona-abwesend)]])</f>
        <v>0</v>
      </c>
      <c r="Q197" s="64">
        <f t="shared" si="15"/>
        <v>0</v>
      </c>
      <c r="R197" s="71">
        <f t="shared" si="12"/>
        <v>0</v>
      </c>
      <c r="S197" s="72">
        <f t="shared" si="13"/>
        <v>0</v>
      </c>
      <c r="T197" s="72">
        <f t="shared" si="14"/>
        <v>0</v>
      </c>
    </row>
    <row r="198" spans="1:20" x14ac:dyDescent="0.25">
      <c r="A198" s="66"/>
      <c r="B198" s="67"/>
      <c r="C198" s="68"/>
      <c r="D198" s="69"/>
      <c r="E198" s="69"/>
      <c r="F198" s="70"/>
      <c r="G198" s="134"/>
      <c r="H198" s="135"/>
      <c r="I198" s="135"/>
      <c r="J198" s="135"/>
      <c r="K198" s="143">
        <f t="shared" si="16"/>
        <v>0</v>
      </c>
      <c r="L198" s="136"/>
      <c r="M198" s="137"/>
      <c r="N198" s="136"/>
      <c r="O198" s="137"/>
      <c r="P198" s="64">
        <f>SUM(Tabelle2[[#This Row],[Davon: Für nicht angebotene Betreuungstage]:[Davon: Für die Betreuung (corona-abwesend)]])</f>
        <v>0</v>
      </c>
      <c r="Q198" s="64">
        <f t="shared" si="15"/>
        <v>0</v>
      </c>
      <c r="R198" s="71">
        <f t="shared" si="12"/>
        <v>0</v>
      </c>
      <c r="S198" s="72">
        <f t="shared" si="13"/>
        <v>0</v>
      </c>
      <c r="T198" s="72">
        <f t="shared" si="14"/>
        <v>0</v>
      </c>
    </row>
    <row r="199" spans="1:20" x14ac:dyDescent="0.25">
      <c r="A199" s="66"/>
      <c r="B199" s="67"/>
      <c r="C199" s="68"/>
      <c r="D199" s="69"/>
      <c r="E199" s="69"/>
      <c r="F199" s="70"/>
      <c r="G199" s="134"/>
      <c r="H199" s="135"/>
      <c r="I199" s="135"/>
      <c r="J199" s="135"/>
      <c r="K199" s="143">
        <f t="shared" si="16"/>
        <v>0</v>
      </c>
      <c r="L199" s="136"/>
      <c r="M199" s="137"/>
      <c r="N199" s="136"/>
      <c r="O199" s="137"/>
      <c r="P199" s="64">
        <f>SUM(Tabelle2[[#This Row],[Davon: Für nicht angebotene Betreuungstage]:[Davon: Für die Betreuung (corona-abwesend)]])</f>
        <v>0</v>
      </c>
      <c r="Q199" s="64">
        <f t="shared" si="15"/>
        <v>0</v>
      </c>
      <c r="R199" s="71">
        <f t="shared" si="12"/>
        <v>0</v>
      </c>
      <c r="S199" s="72">
        <f t="shared" si="13"/>
        <v>0</v>
      </c>
      <c r="T199" s="72">
        <f t="shared" si="14"/>
        <v>0</v>
      </c>
    </row>
    <row r="200" spans="1:20" x14ac:dyDescent="0.25">
      <c r="A200" s="66"/>
      <c r="B200" s="67"/>
      <c r="C200" s="68"/>
      <c r="D200" s="69"/>
      <c r="E200" s="69"/>
      <c r="F200" s="70"/>
      <c r="G200" s="134"/>
      <c r="H200" s="135"/>
      <c r="I200" s="135"/>
      <c r="J200" s="135"/>
      <c r="K200" s="143">
        <f t="shared" si="16"/>
        <v>0</v>
      </c>
      <c r="L200" s="136"/>
      <c r="M200" s="137"/>
      <c r="N200" s="136"/>
      <c r="O200" s="137"/>
      <c r="P200" s="64">
        <f>SUM(Tabelle2[[#This Row],[Davon: Für nicht angebotene Betreuungstage]:[Davon: Für die Betreuung (corona-abwesend)]])</f>
        <v>0</v>
      </c>
      <c r="Q200" s="64">
        <f t="shared" si="15"/>
        <v>0</v>
      </c>
      <c r="R200" s="71">
        <f t="shared" si="12"/>
        <v>0</v>
      </c>
      <c r="S200" s="72">
        <f t="shared" si="13"/>
        <v>0</v>
      </c>
      <c r="T200" s="72">
        <f t="shared" si="14"/>
        <v>0</v>
      </c>
    </row>
    <row r="201" spans="1:20" x14ac:dyDescent="0.25">
      <c r="A201" s="66"/>
      <c r="B201" s="67"/>
      <c r="C201" s="68"/>
      <c r="D201" s="69"/>
      <c r="E201" s="69"/>
      <c r="F201" s="70"/>
      <c r="G201" s="134"/>
      <c r="H201" s="135"/>
      <c r="I201" s="135"/>
      <c r="J201" s="135"/>
      <c r="K201" s="143">
        <f t="shared" si="16"/>
        <v>0</v>
      </c>
      <c r="L201" s="136"/>
      <c r="M201" s="137"/>
      <c r="N201" s="136"/>
      <c r="O201" s="137"/>
      <c r="P201" s="64">
        <f>SUM(Tabelle2[[#This Row],[Davon: Für nicht angebotene Betreuungstage]:[Davon: Für die Betreuung (corona-abwesend)]])</f>
        <v>0</v>
      </c>
      <c r="Q201" s="64">
        <f t="shared" si="15"/>
        <v>0</v>
      </c>
      <c r="R201" s="71">
        <f t="shared" si="12"/>
        <v>0</v>
      </c>
      <c r="S201" s="72">
        <f t="shared" si="13"/>
        <v>0</v>
      </c>
      <c r="T201" s="72">
        <f t="shared" si="14"/>
        <v>0</v>
      </c>
    </row>
    <row r="202" spans="1:20" x14ac:dyDescent="0.25">
      <c r="A202" s="66"/>
      <c r="B202" s="67"/>
      <c r="C202" s="68"/>
      <c r="D202" s="69"/>
      <c r="E202" s="69"/>
      <c r="F202" s="70"/>
      <c r="G202" s="134"/>
      <c r="H202" s="135"/>
      <c r="I202" s="135"/>
      <c r="J202" s="135"/>
      <c r="K202" s="143">
        <f t="shared" si="16"/>
        <v>0</v>
      </c>
      <c r="L202" s="136"/>
      <c r="M202" s="137"/>
      <c r="N202" s="136"/>
      <c r="O202" s="137"/>
      <c r="P202" s="64">
        <f>SUM(Tabelle2[[#This Row],[Davon: Für nicht angebotene Betreuungstage]:[Davon: Für die Betreuung (corona-abwesend)]])</f>
        <v>0</v>
      </c>
      <c r="Q202" s="64">
        <f t="shared" si="15"/>
        <v>0</v>
      </c>
      <c r="R202" s="71">
        <f t="shared" si="12"/>
        <v>0</v>
      </c>
      <c r="S202" s="72">
        <f t="shared" si="13"/>
        <v>0</v>
      </c>
      <c r="T202" s="72">
        <f t="shared" si="14"/>
        <v>0</v>
      </c>
    </row>
    <row r="203" spans="1:20" x14ac:dyDescent="0.25">
      <c r="A203" s="66"/>
      <c r="B203" s="67"/>
      <c r="C203" s="68"/>
      <c r="D203" s="69"/>
      <c r="E203" s="69"/>
      <c r="F203" s="70"/>
      <c r="G203" s="134"/>
      <c r="H203" s="135"/>
      <c r="I203" s="135"/>
      <c r="J203" s="135"/>
      <c r="K203" s="143">
        <f t="shared" si="16"/>
        <v>0</v>
      </c>
      <c r="L203" s="136"/>
      <c r="M203" s="137"/>
      <c r="N203" s="136"/>
      <c r="O203" s="137"/>
      <c r="P203" s="64">
        <f>SUM(Tabelle2[[#This Row],[Davon: Für nicht angebotene Betreuungstage]:[Davon: Für die Betreuung (corona-abwesend)]])</f>
        <v>0</v>
      </c>
      <c r="Q203" s="64">
        <f t="shared" si="15"/>
        <v>0</v>
      </c>
      <c r="R203" s="71">
        <f t="shared" si="12"/>
        <v>0</v>
      </c>
      <c r="S203" s="72">
        <f t="shared" si="13"/>
        <v>0</v>
      </c>
      <c r="T203" s="72">
        <f t="shared" si="14"/>
        <v>0</v>
      </c>
    </row>
    <row r="204" spans="1:20" x14ac:dyDescent="0.25">
      <c r="A204" s="66"/>
      <c r="B204" s="67"/>
      <c r="C204" s="68"/>
      <c r="D204" s="69"/>
      <c r="E204" s="69"/>
      <c r="F204" s="70"/>
      <c r="G204" s="134"/>
      <c r="H204" s="135"/>
      <c r="I204" s="135"/>
      <c r="J204" s="135"/>
      <c r="K204" s="143">
        <f t="shared" si="16"/>
        <v>0</v>
      </c>
      <c r="L204" s="136"/>
      <c r="M204" s="137"/>
      <c r="N204" s="136"/>
      <c r="O204" s="137"/>
      <c r="P204" s="64">
        <f>SUM(Tabelle2[[#This Row],[Davon: Für nicht angebotene Betreuungstage]:[Davon: Für die Betreuung (corona-abwesend)]])</f>
        <v>0</v>
      </c>
      <c r="Q204" s="64">
        <f t="shared" si="15"/>
        <v>0</v>
      </c>
      <c r="R204" s="71">
        <f t="shared" si="12"/>
        <v>0</v>
      </c>
      <c r="S204" s="72">
        <f t="shared" si="13"/>
        <v>0</v>
      </c>
      <c r="T204" s="72">
        <f t="shared" si="14"/>
        <v>0</v>
      </c>
    </row>
    <row r="205" spans="1:20" x14ac:dyDescent="0.25">
      <c r="A205" s="66"/>
      <c r="B205" s="67"/>
      <c r="C205" s="68"/>
      <c r="D205" s="69"/>
      <c r="E205" s="69"/>
      <c r="F205" s="70"/>
      <c r="G205" s="134"/>
      <c r="H205" s="135"/>
      <c r="I205" s="135"/>
      <c r="J205" s="135"/>
      <c r="K205" s="143">
        <f t="shared" si="16"/>
        <v>0</v>
      </c>
      <c r="L205" s="136"/>
      <c r="M205" s="137"/>
      <c r="N205" s="136"/>
      <c r="O205" s="137"/>
      <c r="P205" s="64">
        <f>SUM(Tabelle2[[#This Row],[Davon: Für nicht angebotene Betreuungstage]:[Davon: Für die Betreuung (corona-abwesend)]])</f>
        <v>0</v>
      </c>
      <c r="Q205" s="64">
        <f t="shared" si="15"/>
        <v>0</v>
      </c>
      <c r="R205" s="71">
        <f t="shared" si="12"/>
        <v>0</v>
      </c>
      <c r="S205" s="72">
        <f t="shared" si="13"/>
        <v>0</v>
      </c>
      <c r="T205" s="72">
        <f t="shared" si="14"/>
        <v>0</v>
      </c>
    </row>
    <row r="206" spans="1:20" x14ac:dyDescent="0.25">
      <c r="A206" s="66"/>
      <c r="B206" s="67"/>
      <c r="C206" s="68"/>
      <c r="D206" s="69"/>
      <c r="E206" s="69"/>
      <c r="F206" s="70"/>
      <c r="G206" s="134"/>
      <c r="H206" s="135"/>
      <c r="I206" s="135"/>
      <c r="J206" s="135"/>
      <c r="K206" s="143">
        <f t="shared" si="16"/>
        <v>0</v>
      </c>
      <c r="L206" s="136"/>
      <c r="M206" s="137"/>
      <c r="N206" s="136"/>
      <c r="O206" s="137"/>
      <c r="P206" s="64">
        <f>SUM(Tabelle2[[#This Row],[Davon: Für nicht angebotene Betreuungstage]:[Davon: Für die Betreuung (corona-abwesend)]])</f>
        <v>0</v>
      </c>
      <c r="Q206" s="64">
        <f t="shared" si="15"/>
        <v>0</v>
      </c>
      <c r="R206" s="71">
        <f t="shared" si="12"/>
        <v>0</v>
      </c>
      <c r="S206" s="72">
        <f t="shared" si="13"/>
        <v>0</v>
      </c>
      <c r="T206" s="72">
        <f t="shared" si="14"/>
        <v>0</v>
      </c>
    </row>
    <row r="207" spans="1:20" x14ac:dyDescent="0.25">
      <c r="A207" s="66"/>
      <c r="B207" s="67"/>
      <c r="C207" s="68"/>
      <c r="D207" s="69"/>
      <c r="E207" s="69"/>
      <c r="F207" s="70"/>
      <c r="G207" s="134"/>
      <c r="H207" s="135"/>
      <c r="I207" s="135"/>
      <c r="J207" s="135"/>
      <c r="K207" s="143">
        <f t="shared" si="16"/>
        <v>0</v>
      </c>
      <c r="L207" s="136"/>
      <c r="M207" s="137"/>
      <c r="N207" s="136"/>
      <c r="O207" s="137"/>
      <c r="P207" s="64">
        <f>SUM(Tabelle2[[#This Row],[Davon: Für nicht angebotene Betreuungstage]:[Davon: Für die Betreuung (corona-abwesend)]])</f>
        <v>0</v>
      </c>
      <c r="Q207" s="64">
        <f t="shared" si="15"/>
        <v>0</v>
      </c>
      <c r="R207" s="71">
        <f t="shared" si="12"/>
        <v>0</v>
      </c>
      <c r="S207" s="72">
        <f t="shared" si="13"/>
        <v>0</v>
      </c>
      <c r="T207" s="72">
        <f t="shared" si="14"/>
        <v>0</v>
      </c>
    </row>
    <row r="208" spans="1:20" x14ac:dyDescent="0.25">
      <c r="A208" s="66"/>
      <c r="B208" s="67"/>
      <c r="C208" s="68"/>
      <c r="D208" s="69"/>
      <c r="E208" s="69"/>
      <c r="F208" s="70"/>
      <c r="G208" s="134"/>
      <c r="H208" s="135"/>
      <c r="I208" s="135"/>
      <c r="J208" s="135"/>
      <c r="K208" s="143">
        <f t="shared" si="16"/>
        <v>0</v>
      </c>
      <c r="L208" s="136"/>
      <c r="M208" s="137"/>
      <c r="N208" s="136"/>
      <c r="O208" s="137"/>
      <c r="P208" s="64">
        <f>SUM(Tabelle2[[#This Row],[Davon: Für nicht angebotene Betreuungstage]:[Davon: Für die Betreuung (corona-abwesend)]])</f>
        <v>0</v>
      </c>
      <c r="Q208" s="64">
        <f t="shared" si="15"/>
        <v>0</v>
      </c>
      <c r="R208" s="71">
        <f t="shared" si="12"/>
        <v>0</v>
      </c>
      <c r="S208" s="72">
        <f t="shared" si="13"/>
        <v>0</v>
      </c>
      <c r="T208" s="72">
        <f t="shared" si="14"/>
        <v>0</v>
      </c>
    </row>
    <row r="209" spans="1:20" x14ac:dyDescent="0.25">
      <c r="A209" s="66"/>
      <c r="B209" s="67"/>
      <c r="C209" s="68"/>
      <c r="D209" s="69"/>
      <c r="E209" s="69"/>
      <c r="F209" s="70"/>
      <c r="G209" s="134"/>
      <c r="H209" s="135"/>
      <c r="I209" s="135"/>
      <c r="J209" s="135"/>
      <c r="K209" s="143">
        <f t="shared" si="16"/>
        <v>0</v>
      </c>
      <c r="L209" s="136"/>
      <c r="M209" s="137"/>
      <c r="N209" s="136"/>
      <c r="O209" s="137"/>
      <c r="P209" s="64">
        <f>SUM(Tabelle2[[#This Row],[Davon: Für nicht angebotene Betreuungstage]:[Davon: Für die Betreuung (corona-abwesend)]])</f>
        <v>0</v>
      </c>
      <c r="Q209" s="64">
        <f t="shared" si="15"/>
        <v>0</v>
      </c>
      <c r="R209" s="71">
        <f t="shared" si="12"/>
        <v>0</v>
      </c>
      <c r="S209" s="72">
        <f t="shared" si="13"/>
        <v>0</v>
      </c>
      <c r="T209" s="72">
        <f t="shared" si="14"/>
        <v>0</v>
      </c>
    </row>
    <row r="210" spans="1:20" x14ac:dyDescent="0.25">
      <c r="A210" s="66"/>
      <c r="B210" s="67"/>
      <c r="C210" s="68"/>
      <c r="D210" s="69"/>
      <c r="E210" s="69"/>
      <c r="F210" s="70"/>
      <c r="G210" s="134"/>
      <c r="H210" s="135"/>
      <c r="I210" s="135"/>
      <c r="J210" s="135"/>
      <c r="K210" s="143">
        <f t="shared" si="16"/>
        <v>0</v>
      </c>
      <c r="L210" s="136"/>
      <c r="M210" s="137"/>
      <c r="N210" s="136"/>
      <c r="O210" s="137"/>
      <c r="P210" s="64">
        <f>SUM(Tabelle2[[#This Row],[Davon: Für nicht angebotene Betreuungstage]:[Davon: Für die Betreuung (corona-abwesend)]])</f>
        <v>0</v>
      </c>
      <c r="Q210" s="64">
        <f t="shared" si="15"/>
        <v>0</v>
      </c>
      <c r="R210" s="71">
        <f t="shared" si="12"/>
        <v>0</v>
      </c>
      <c r="S210" s="72">
        <f t="shared" si="13"/>
        <v>0</v>
      </c>
      <c r="T210" s="72">
        <f t="shared" si="14"/>
        <v>0</v>
      </c>
    </row>
    <row r="211" spans="1:20" x14ac:dyDescent="0.25">
      <c r="A211" s="66"/>
      <c r="B211" s="67"/>
      <c r="C211" s="68"/>
      <c r="D211" s="69"/>
      <c r="E211" s="69"/>
      <c r="F211" s="70"/>
      <c r="G211" s="134"/>
      <c r="H211" s="135"/>
      <c r="I211" s="135"/>
      <c r="J211" s="135"/>
      <c r="K211" s="143">
        <f t="shared" si="16"/>
        <v>0</v>
      </c>
      <c r="L211" s="136"/>
      <c r="M211" s="137"/>
      <c r="N211" s="136"/>
      <c r="O211" s="137"/>
      <c r="P211" s="64">
        <f>SUM(Tabelle2[[#This Row],[Davon: Für nicht angebotene Betreuungstage]:[Davon: Für die Betreuung (corona-abwesend)]])</f>
        <v>0</v>
      </c>
      <c r="Q211" s="64">
        <f t="shared" si="15"/>
        <v>0</v>
      </c>
      <c r="R211" s="71">
        <f t="shared" ref="R211:R274" si="17">IFERROR(MROUND((N211*K211/G211),0.05),0)</f>
        <v>0</v>
      </c>
      <c r="S211" s="72">
        <f t="shared" ref="S211:S274" si="18">IFERROR(MROUND((G211-L211-N211)*K211/G211,0.05),0)</f>
        <v>0</v>
      </c>
      <c r="T211" s="72">
        <f t="shared" ref="T211:T274" si="19">MROUND(L211*D211*25,0.05)</f>
        <v>0</v>
      </c>
    </row>
    <row r="212" spans="1:20" x14ac:dyDescent="0.25">
      <c r="A212" s="66"/>
      <c r="B212" s="67"/>
      <c r="C212" s="68"/>
      <c r="D212" s="69"/>
      <c r="E212" s="69"/>
      <c r="F212" s="70"/>
      <c r="G212" s="134"/>
      <c r="H212" s="135"/>
      <c r="I212" s="135"/>
      <c r="J212" s="135"/>
      <c r="K212" s="143">
        <f t="shared" si="16"/>
        <v>0</v>
      </c>
      <c r="L212" s="136"/>
      <c r="M212" s="137"/>
      <c r="N212" s="136"/>
      <c r="O212" s="137"/>
      <c r="P212" s="64">
        <f>SUM(Tabelle2[[#This Row],[Davon: Für nicht angebotene Betreuungstage]:[Davon: Für die Betreuung (corona-abwesend)]])</f>
        <v>0</v>
      </c>
      <c r="Q212" s="64">
        <f t="shared" ref="Q212:Q275" si="20">IFERROR(MROUND((L212*K212/G212),0.05),0)</f>
        <v>0</v>
      </c>
      <c r="R212" s="71">
        <f t="shared" si="17"/>
        <v>0</v>
      </c>
      <c r="S212" s="72">
        <f t="shared" si="18"/>
        <v>0</v>
      </c>
      <c r="T212" s="72">
        <f t="shared" si="19"/>
        <v>0</v>
      </c>
    </row>
    <row r="213" spans="1:20" x14ac:dyDescent="0.25">
      <c r="A213" s="66"/>
      <c r="B213" s="67"/>
      <c r="C213" s="68"/>
      <c r="D213" s="69"/>
      <c r="E213" s="69"/>
      <c r="F213" s="70"/>
      <c r="G213" s="134"/>
      <c r="H213" s="135"/>
      <c r="I213" s="135"/>
      <c r="J213" s="135"/>
      <c r="K213" s="143">
        <f t="shared" si="16"/>
        <v>0</v>
      </c>
      <c r="L213" s="136"/>
      <c r="M213" s="137"/>
      <c r="N213" s="136"/>
      <c r="O213" s="137"/>
      <c r="P213" s="64">
        <f>SUM(Tabelle2[[#This Row],[Davon: Für nicht angebotene Betreuungstage]:[Davon: Für die Betreuung (corona-abwesend)]])</f>
        <v>0</v>
      </c>
      <c r="Q213" s="64">
        <f t="shared" si="20"/>
        <v>0</v>
      </c>
      <c r="R213" s="71">
        <f t="shared" si="17"/>
        <v>0</v>
      </c>
      <c r="S213" s="72">
        <f t="shared" si="18"/>
        <v>0</v>
      </c>
      <c r="T213" s="72">
        <f t="shared" si="19"/>
        <v>0</v>
      </c>
    </row>
    <row r="214" spans="1:20" x14ac:dyDescent="0.25">
      <c r="A214" s="66"/>
      <c r="B214" s="67"/>
      <c r="C214" s="68"/>
      <c r="D214" s="69"/>
      <c r="E214" s="69"/>
      <c r="F214" s="70"/>
      <c r="G214" s="134"/>
      <c r="H214" s="135"/>
      <c r="I214" s="135"/>
      <c r="J214" s="135"/>
      <c r="K214" s="143">
        <f t="shared" si="16"/>
        <v>0</v>
      </c>
      <c r="L214" s="136"/>
      <c r="M214" s="137"/>
      <c r="N214" s="136"/>
      <c r="O214" s="137"/>
      <c r="P214" s="64">
        <f>SUM(Tabelle2[[#This Row],[Davon: Für nicht angebotene Betreuungstage]:[Davon: Für die Betreuung (corona-abwesend)]])</f>
        <v>0</v>
      </c>
      <c r="Q214" s="64">
        <f t="shared" si="20"/>
        <v>0</v>
      </c>
      <c r="R214" s="71">
        <f t="shared" si="17"/>
        <v>0</v>
      </c>
      <c r="S214" s="72">
        <f t="shared" si="18"/>
        <v>0</v>
      </c>
      <c r="T214" s="72">
        <f t="shared" si="19"/>
        <v>0</v>
      </c>
    </row>
    <row r="215" spans="1:20" x14ac:dyDescent="0.25">
      <c r="A215" s="66"/>
      <c r="B215" s="67"/>
      <c r="C215" s="68"/>
      <c r="D215" s="69"/>
      <c r="E215" s="69"/>
      <c r="F215" s="70"/>
      <c r="G215" s="134"/>
      <c r="H215" s="135"/>
      <c r="I215" s="135"/>
      <c r="J215" s="135"/>
      <c r="K215" s="143">
        <f t="shared" si="16"/>
        <v>0</v>
      </c>
      <c r="L215" s="136"/>
      <c r="M215" s="137"/>
      <c r="N215" s="136"/>
      <c r="O215" s="137"/>
      <c r="P215" s="64">
        <f>SUM(Tabelle2[[#This Row],[Davon: Für nicht angebotene Betreuungstage]:[Davon: Für die Betreuung (corona-abwesend)]])</f>
        <v>0</v>
      </c>
      <c r="Q215" s="64">
        <f t="shared" si="20"/>
        <v>0</v>
      </c>
      <c r="R215" s="71">
        <f t="shared" si="17"/>
        <v>0</v>
      </c>
      <c r="S215" s="72">
        <f t="shared" si="18"/>
        <v>0</v>
      </c>
      <c r="T215" s="72">
        <f t="shared" si="19"/>
        <v>0</v>
      </c>
    </row>
    <row r="216" spans="1:20" x14ac:dyDescent="0.25">
      <c r="A216" s="66"/>
      <c r="B216" s="67"/>
      <c r="C216" s="68"/>
      <c r="D216" s="69"/>
      <c r="E216" s="69"/>
      <c r="F216" s="70"/>
      <c r="G216" s="134"/>
      <c r="H216" s="135"/>
      <c r="I216" s="135"/>
      <c r="J216" s="135"/>
      <c r="K216" s="143">
        <f t="shared" si="16"/>
        <v>0</v>
      </c>
      <c r="L216" s="136"/>
      <c r="M216" s="137"/>
      <c r="N216" s="136"/>
      <c r="O216" s="137"/>
      <c r="P216" s="64">
        <f>SUM(Tabelle2[[#This Row],[Davon: Für nicht angebotene Betreuungstage]:[Davon: Für die Betreuung (corona-abwesend)]])</f>
        <v>0</v>
      </c>
      <c r="Q216" s="64">
        <f t="shared" si="20"/>
        <v>0</v>
      </c>
      <c r="R216" s="71">
        <f t="shared" si="17"/>
        <v>0</v>
      </c>
      <c r="S216" s="72">
        <f t="shared" si="18"/>
        <v>0</v>
      </c>
      <c r="T216" s="72">
        <f t="shared" si="19"/>
        <v>0</v>
      </c>
    </row>
    <row r="217" spans="1:20" x14ac:dyDescent="0.25">
      <c r="A217" s="66"/>
      <c r="B217" s="67"/>
      <c r="C217" s="68"/>
      <c r="D217" s="69"/>
      <c r="E217" s="69"/>
      <c r="F217" s="70"/>
      <c r="G217" s="134"/>
      <c r="H217" s="135"/>
      <c r="I217" s="135"/>
      <c r="J217" s="135"/>
      <c r="K217" s="143">
        <f t="shared" si="16"/>
        <v>0</v>
      </c>
      <c r="L217" s="136"/>
      <c r="M217" s="137"/>
      <c r="N217" s="136"/>
      <c r="O217" s="137"/>
      <c r="P217" s="64">
        <f>SUM(Tabelle2[[#This Row],[Davon: Für nicht angebotene Betreuungstage]:[Davon: Für die Betreuung (corona-abwesend)]])</f>
        <v>0</v>
      </c>
      <c r="Q217" s="64">
        <f t="shared" si="20"/>
        <v>0</v>
      </c>
      <c r="R217" s="71">
        <f t="shared" si="17"/>
        <v>0</v>
      </c>
      <c r="S217" s="72">
        <f t="shared" si="18"/>
        <v>0</v>
      </c>
      <c r="T217" s="72">
        <f t="shared" si="19"/>
        <v>0</v>
      </c>
    </row>
    <row r="218" spans="1:20" x14ac:dyDescent="0.25">
      <c r="A218" s="66"/>
      <c r="B218" s="67"/>
      <c r="C218" s="68"/>
      <c r="D218" s="69"/>
      <c r="E218" s="69"/>
      <c r="F218" s="70"/>
      <c r="G218" s="134"/>
      <c r="H218" s="135"/>
      <c r="I218" s="135"/>
      <c r="J218" s="135"/>
      <c r="K218" s="143">
        <f t="shared" si="16"/>
        <v>0</v>
      </c>
      <c r="L218" s="136"/>
      <c r="M218" s="137"/>
      <c r="N218" s="136"/>
      <c r="O218" s="137"/>
      <c r="P218" s="64">
        <f>SUM(Tabelle2[[#This Row],[Davon: Für nicht angebotene Betreuungstage]:[Davon: Für die Betreuung (corona-abwesend)]])</f>
        <v>0</v>
      </c>
      <c r="Q218" s="64">
        <f t="shared" si="20"/>
        <v>0</v>
      </c>
      <c r="R218" s="71">
        <f t="shared" si="17"/>
        <v>0</v>
      </c>
      <c r="S218" s="72">
        <f t="shared" si="18"/>
        <v>0</v>
      </c>
      <c r="T218" s="72">
        <f t="shared" si="19"/>
        <v>0</v>
      </c>
    </row>
    <row r="219" spans="1:20" x14ac:dyDescent="0.25">
      <c r="A219" s="66"/>
      <c r="B219" s="67"/>
      <c r="C219" s="68"/>
      <c r="D219" s="69"/>
      <c r="E219" s="69"/>
      <c r="F219" s="70"/>
      <c r="G219" s="134"/>
      <c r="H219" s="135"/>
      <c r="I219" s="135"/>
      <c r="J219" s="135"/>
      <c r="K219" s="143">
        <f t="shared" si="16"/>
        <v>0</v>
      </c>
      <c r="L219" s="136"/>
      <c r="M219" s="137"/>
      <c r="N219" s="136"/>
      <c r="O219" s="137"/>
      <c r="P219" s="64">
        <f>SUM(Tabelle2[[#This Row],[Davon: Für nicht angebotene Betreuungstage]:[Davon: Für die Betreuung (corona-abwesend)]])</f>
        <v>0</v>
      </c>
      <c r="Q219" s="64">
        <f t="shared" si="20"/>
        <v>0</v>
      </c>
      <c r="R219" s="71">
        <f t="shared" si="17"/>
        <v>0</v>
      </c>
      <c r="S219" s="72">
        <f t="shared" si="18"/>
        <v>0</v>
      </c>
      <c r="T219" s="72">
        <f t="shared" si="19"/>
        <v>0</v>
      </c>
    </row>
    <row r="220" spans="1:20" x14ac:dyDescent="0.25">
      <c r="A220" s="66"/>
      <c r="B220" s="67"/>
      <c r="C220" s="68"/>
      <c r="D220" s="69"/>
      <c r="E220" s="69"/>
      <c r="F220" s="70"/>
      <c r="G220" s="134"/>
      <c r="H220" s="135"/>
      <c r="I220" s="135"/>
      <c r="J220" s="135"/>
      <c r="K220" s="143">
        <f t="shared" si="16"/>
        <v>0</v>
      </c>
      <c r="L220" s="136"/>
      <c r="M220" s="137"/>
      <c r="N220" s="136"/>
      <c r="O220" s="137"/>
      <c r="P220" s="64">
        <f>SUM(Tabelle2[[#This Row],[Davon: Für nicht angebotene Betreuungstage]:[Davon: Für die Betreuung (corona-abwesend)]])</f>
        <v>0</v>
      </c>
      <c r="Q220" s="64">
        <f t="shared" si="20"/>
        <v>0</v>
      </c>
      <c r="R220" s="71">
        <f t="shared" si="17"/>
        <v>0</v>
      </c>
      <c r="S220" s="72">
        <f t="shared" si="18"/>
        <v>0</v>
      </c>
      <c r="T220" s="72">
        <f t="shared" si="19"/>
        <v>0</v>
      </c>
    </row>
    <row r="221" spans="1:20" x14ac:dyDescent="0.25">
      <c r="A221" s="66"/>
      <c r="B221" s="67"/>
      <c r="C221" s="68"/>
      <c r="D221" s="69"/>
      <c r="E221" s="69"/>
      <c r="F221" s="70"/>
      <c r="G221" s="134"/>
      <c r="H221" s="135"/>
      <c r="I221" s="135"/>
      <c r="J221" s="135"/>
      <c r="K221" s="143">
        <f t="shared" si="16"/>
        <v>0</v>
      </c>
      <c r="L221" s="136"/>
      <c r="M221" s="137"/>
      <c r="N221" s="136"/>
      <c r="O221" s="137"/>
      <c r="P221" s="64">
        <f>SUM(Tabelle2[[#This Row],[Davon: Für nicht angebotene Betreuungstage]:[Davon: Für die Betreuung (corona-abwesend)]])</f>
        <v>0</v>
      </c>
      <c r="Q221" s="64">
        <f t="shared" si="20"/>
        <v>0</v>
      </c>
      <c r="R221" s="71">
        <f t="shared" si="17"/>
        <v>0</v>
      </c>
      <c r="S221" s="72">
        <f t="shared" si="18"/>
        <v>0</v>
      </c>
      <c r="T221" s="72">
        <f t="shared" si="19"/>
        <v>0</v>
      </c>
    </row>
    <row r="222" spans="1:20" x14ac:dyDescent="0.25">
      <c r="A222" s="66"/>
      <c r="B222" s="67"/>
      <c r="C222" s="68"/>
      <c r="D222" s="69"/>
      <c r="E222" s="69"/>
      <c r="F222" s="70"/>
      <c r="G222" s="134"/>
      <c r="H222" s="135"/>
      <c r="I222" s="135"/>
      <c r="J222" s="135"/>
      <c r="K222" s="143">
        <f t="shared" si="16"/>
        <v>0</v>
      </c>
      <c r="L222" s="136"/>
      <c r="M222" s="137"/>
      <c r="N222" s="136"/>
      <c r="O222" s="137"/>
      <c r="P222" s="64">
        <f>SUM(Tabelle2[[#This Row],[Davon: Für nicht angebotene Betreuungstage]:[Davon: Für die Betreuung (corona-abwesend)]])</f>
        <v>0</v>
      </c>
      <c r="Q222" s="64">
        <f t="shared" si="20"/>
        <v>0</v>
      </c>
      <c r="R222" s="71">
        <f t="shared" si="17"/>
        <v>0</v>
      </c>
      <c r="S222" s="72">
        <f t="shared" si="18"/>
        <v>0</v>
      </c>
      <c r="T222" s="72">
        <f t="shared" si="19"/>
        <v>0</v>
      </c>
    </row>
    <row r="223" spans="1:20" x14ac:dyDescent="0.25">
      <c r="A223" s="66"/>
      <c r="B223" s="67"/>
      <c r="C223" s="68"/>
      <c r="D223" s="69"/>
      <c r="E223" s="69"/>
      <c r="F223" s="70"/>
      <c r="G223" s="134"/>
      <c r="H223" s="135"/>
      <c r="I223" s="135"/>
      <c r="J223" s="135"/>
      <c r="K223" s="143">
        <f t="shared" si="16"/>
        <v>0</v>
      </c>
      <c r="L223" s="136"/>
      <c r="M223" s="137"/>
      <c r="N223" s="136"/>
      <c r="O223" s="137"/>
      <c r="P223" s="64">
        <f>SUM(Tabelle2[[#This Row],[Davon: Für nicht angebotene Betreuungstage]:[Davon: Für die Betreuung (corona-abwesend)]])</f>
        <v>0</v>
      </c>
      <c r="Q223" s="64">
        <f t="shared" si="20"/>
        <v>0</v>
      </c>
      <c r="R223" s="71">
        <f t="shared" si="17"/>
        <v>0</v>
      </c>
      <c r="S223" s="72">
        <f t="shared" si="18"/>
        <v>0</v>
      </c>
      <c r="T223" s="72">
        <f t="shared" si="19"/>
        <v>0</v>
      </c>
    </row>
    <row r="224" spans="1:20" x14ac:dyDescent="0.25">
      <c r="A224" s="66"/>
      <c r="B224" s="67"/>
      <c r="C224" s="68"/>
      <c r="D224" s="69"/>
      <c r="E224" s="69"/>
      <c r="F224" s="70"/>
      <c r="G224" s="134"/>
      <c r="H224" s="135"/>
      <c r="I224" s="135"/>
      <c r="J224" s="135"/>
      <c r="K224" s="143">
        <f t="shared" si="16"/>
        <v>0</v>
      </c>
      <c r="L224" s="136"/>
      <c r="M224" s="137"/>
      <c r="N224" s="136"/>
      <c r="O224" s="137"/>
      <c r="P224" s="64">
        <f>SUM(Tabelle2[[#This Row],[Davon: Für nicht angebotene Betreuungstage]:[Davon: Für die Betreuung (corona-abwesend)]])</f>
        <v>0</v>
      </c>
      <c r="Q224" s="64">
        <f t="shared" si="20"/>
        <v>0</v>
      </c>
      <c r="R224" s="71">
        <f t="shared" si="17"/>
        <v>0</v>
      </c>
      <c r="S224" s="72">
        <f t="shared" si="18"/>
        <v>0</v>
      </c>
      <c r="T224" s="72">
        <f t="shared" si="19"/>
        <v>0</v>
      </c>
    </row>
    <row r="225" spans="1:20" x14ac:dyDescent="0.25">
      <c r="A225" s="66"/>
      <c r="B225" s="67"/>
      <c r="C225" s="68"/>
      <c r="D225" s="69"/>
      <c r="E225" s="69"/>
      <c r="F225" s="70"/>
      <c r="G225" s="134"/>
      <c r="H225" s="135"/>
      <c r="I225" s="135"/>
      <c r="J225" s="135"/>
      <c r="K225" s="143">
        <f t="shared" si="16"/>
        <v>0</v>
      </c>
      <c r="L225" s="136"/>
      <c r="M225" s="137"/>
      <c r="N225" s="136"/>
      <c r="O225" s="137"/>
      <c r="P225" s="64">
        <f>SUM(Tabelle2[[#This Row],[Davon: Für nicht angebotene Betreuungstage]:[Davon: Für die Betreuung (corona-abwesend)]])</f>
        <v>0</v>
      </c>
      <c r="Q225" s="64">
        <f t="shared" si="20"/>
        <v>0</v>
      </c>
      <c r="R225" s="71">
        <f t="shared" si="17"/>
        <v>0</v>
      </c>
      <c r="S225" s="72">
        <f t="shared" si="18"/>
        <v>0</v>
      </c>
      <c r="T225" s="72">
        <f t="shared" si="19"/>
        <v>0</v>
      </c>
    </row>
    <row r="226" spans="1:20" x14ac:dyDescent="0.25">
      <c r="A226" s="66"/>
      <c r="B226" s="67"/>
      <c r="C226" s="68"/>
      <c r="D226" s="69"/>
      <c r="E226" s="69"/>
      <c r="F226" s="70"/>
      <c r="G226" s="134"/>
      <c r="H226" s="135"/>
      <c r="I226" s="135"/>
      <c r="J226" s="135"/>
      <c r="K226" s="143">
        <f t="shared" si="16"/>
        <v>0</v>
      </c>
      <c r="L226" s="136"/>
      <c r="M226" s="137"/>
      <c r="N226" s="136"/>
      <c r="O226" s="137"/>
      <c r="P226" s="64">
        <f>SUM(Tabelle2[[#This Row],[Davon: Für nicht angebotene Betreuungstage]:[Davon: Für die Betreuung (corona-abwesend)]])</f>
        <v>0</v>
      </c>
      <c r="Q226" s="64">
        <f t="shared" si="20"/>
        <v>0</v>
      </c>
      <c r="R226" s="71">
        <f t="shared" si="17"/>
        <v>0</v>
      </c>
      <c r="S226" s="72">
        <f t="shared" si="18"/>
        <v>0</v>
      </c>
      <c r="T226" s="72">
        <f t="shared" si="19"/>
        <v>0</v>
      </c>
    </row>
    <row r="227" spans="1:20" x14ac:dyDescent="0.25">
      <c r="A227" s="66"/>
      <c r="B227" s="67"/>
      <c r="C227" s="68"/>
      <c r="D227" s="69"/>
      <c r="E227" s="69"/>
      <c r="F227" s="70"/>
      <c r="G227" s="134"/>
      <c r="H227" s="135"/>
      <c r="I227" s="135"/>
      <c r="J227" s="135"/>
      <c r="K227" s="143">
        <f t="shared" si="16"/>
        <v>0</v>
      </c>
      <c r="L227" s="136"/>
      <c r="M227" s="137"/>
      <c r="N227" s="136"/>
      <c r="O227" s="137"/>
      <c r="P227" s="64">
        <f>SUM(Tabelle2[[#This Row],[Davon: Für nicht angebotene Betreuungstage]:[Davon: Für die Betreuung (corona-abwesend)]])</f>
        <v>0</v>
      </c>
      <c r="Q227" s="64">
        <f t="shared" si="20"/>
        <v>0</v>
      </c>
      <c r="R227" s="71">
        <f t="shared" si="17"/>
        <v>0</v>
      </c>
      <c r="S227" s="72">
        <f t="shared" si="18"/>
        <v>0</v>
      </c>
      <c r="T227" s="72">
        <f t="shared" si="19"/>
        <v>0</v>
      </c>
    </row>
    <row r="228" spans="1:20" x14ac:dyDescent="0.25">
      <c r="A228" s="66"/>
      <c r="B228" s="67"/>
      <c r="C228" s="68"/>
      <c r="D228" s="69"/>
      <c r="E228" s="69"/>
      <c r="F228" s="70"/>
      <c r="G228" s="134"/>
      <c r="H228" s="135"/>
      <c r="I228" s="135"/>
      <c r="J228" s="135"/>
      <c r="K228" s="143">
        <f t="shared" si="16"/>
        <v>0</v>
      </c>
      <c r="L228" s="136"/>
      <c r="M228" s="137"/>
      <c r="N228" s="136"/>
      <c r="O228" s="137"/>
      <c r="P228" s="64">
        <f>SUM(Tabelle2[[#This Row],[Davon: Für nicht angebotene Betreuungstage]:[Davon: Für die Betreuung (corona-abwesend)]])</f>
        <v>0</v>
      </c>
      <c r="Q228" s="64">
        <f t="shared" si="20"/>
        <v>0</v>
      </c>
      <c r="R228" s="71">
        <f t="shared" si="17"/>
        <v>0</v>
      </c>
      <c r="S228" s="72">
        <f t="shared" si="18"/>
        <v>0</v>
      </c>
      <c r="T228" s="72">
        <f t="shared" si="19"/>
        <v>0</v>
      </c>
    </row>
    <row r="229" spans="1:20" x14ac:dyDescent="0.25">
      <c r="A229" s="66"/>
      <c r="B229" s="67"/>
      <c r="C229" s="68"/>
      <c r="D229" s="69"/>
      <c r="E229" s="69"/>
      <c r="F229" s="70"/>
      <c r="G229" s="134"/>
      <c r="H229" s="135"/>
      <c r="I229" s="135"/>
      <c r="J229" s="135"/>
      <c r="K229" s="143">
        <f t="shared" si="16"/>
        <v>0</v>
      </c>
      <c r="L229" s="136"/>
      <c r="M229" s="137"/>
      <c r="N229" s="136"/>
      <c r="O229" s="137"/>
      <c r="P229" s="64">
        <f>SUM(Tabelle2[[#This Row],[Davon: Für nicht angebotene Betreuungstage]:[Davon: Für die Betreuung (corona-abwesend)]])</f>
        <v>0</v>
      </c>
      <c r="Q229" s="64">
        <f t="shared" si="20"/>
        <v>0</v>
      </c>
      <c r="R229" s="71">
        <f t="shared" si="17"/>
        <v>0</v>
      </c>
      <c r="S229" s="72">
        <f t="shared" si="18"/>
        <v>0</v>
      </c>
      <c r="T229" s="72">
        <f t="shared" si="19"/>
        <v>0</v>
      </c>
    </row>
    <row r="230" spans="1:20" x14ac:dyDescent="0.25">
      <c r="A230" s="66"/>
      <c r="B230" s="67"/>
      <c r="C230" s="68"/>
      <c r="D230" s="69"/>
      <c r="E230" s="69"/>
      <c r="F230" s="70"/>
      <c r="G230" s="134"/>
      <c r="H230" s="135"/>
      <c r="I230" s="135"/>
      <c r="J230" s="135"/>
      <c r="K230" s="143">
        <f t="shared" si="16"/>
        <v>0</v>
      </c>
      <c r="L230" s="136"/>
      <c r="M230" s="137"/>
      <c r="N230" s="136"/>
      <c r="O230" s="137"/>
      <c r="P230" s="64">
        <f>SUM(Tabelle2[[#This Row],[Davon: Für nicht angebotene Betreuungstage]:[Davon: Für die Betreuung (corona-abwesend)]])</f>
        <v>0</v>
      </c>
      <c r="Q230" s="64">
        <f t="shared" si="20"/>
        <v>0</v>
      </c>
      <c r="R230" s="71">
        <f t="shared" si="17"/>
        <v>0</v>
      </c>
      <c r="S230" s="72">
        <f t="shared" si="18"/>
        <v>0</v>
      </c>
      <c r="T230" s="72">
        <f t="shared" si="19"/>
        <v>0</v>
      </c>
    </row>
    <row r="231" spans="1:20" x14ac:dyDescent="0.25">
      <c r="A231" s="66"/>
      <c r="B231" s="67"/>
      <c r="C231" s="68"/>
      <c r="D231" s="69"/>
      <c r="E231" s="69"/>
      <c r="F231" s="70"/>
      <c r="G231" s="134"/>
      <c r="H231" s="135"/>
      <c r="I231" s="135"/>
      <c r="J231" s="135"/>
      <c r="K231" s="143">
        <f t="shared" si="16"/>
        <v>0</v>
      </c>
      <c r="L231" s="136"/>
      <c r="M231" s="137"/>
      <c r="N231" s="136"/>
      <c r="O231" s="137"/>
      <c r="P231" s="64">
        <f>SUM(Tabelle2[[#This Row],[Davon: Für nicht angebotene Betreuungstage]:[Davon: Für die Betreuung (corona-abwesend)]])</f>
        <v>0</v>
      </c>
      <c r="Q231" s="64">
        <f t="shared" si="20"/>
        <v>0</v>
      </c>
      <c r="R231" s="71">
        <f t="shared" si="17"/>
        <v>0</v>
      </c>
      <c r="S231" s="72">
        <f t="shared" si="18"/>
        <v>0</v>
      </c>
      <c r="T231" s="72">
        <f t="shared" si="19"/>
        <v>0</v>
      </c>
    </row>
    <row r="232" spans="1:20" x14ac:dyDescent="0.25">
      <c r="A232" s="66"/>
      <c r="B232" s="67"/>
      <c r="C232" s="68"/>
      <c r="D232" s="69"/>
      <c r="E232" s="69"/>
      <c r="F232" s="70"/>
      <c r="G232" s="134"/>
      <c r="H232" s="135"/>
      <c r="I232" s="135"/>
      <c r="J232" s="135"/>
      <c r="K232" s="143">
        <f t="shared" si="16"/>
        <v>0</v>
      </c>
      <c r="L232" s="136"/>
      <c r="M232" s="137"/>
      <c r="N232" s="136"/>
      <c r="O232" s="137"/>
      <c r="P232" s="64">
        <f>SUM(Tabelle2[[#This Row],[Davon: Für nicht angebotene Betreuungstage]:[Davon: Für die Betreuung (corona-abwesend)]])</f>
        <v>0</v>
      </c>
      <c r="Q232" s="64">
        <f t="shared" si="20"/>
        <v>0</v>
      </c>
      <c r="R232" s="71">
        <f t="shared" si="17"/>
        <v>0</v>
      </c>
      <c r="S232" s="72">
        <f t="shared" si="18"/>
        <v>0</v>
      </c>
      <c r="T232" s="72">
        <f t="shared" si="19"/>
        <v>0</v>
      </c>
    </row>
    <row r="233" spans="1:20" x14ac:dyDescent="0.25">
      <c r="A233" s="66"/>
      <c r="B233" s="67"/>
      <c r="C233" s="68"/>
      <c r="D233" s="69"/>
      <c r="E233" s="69"/>
      <c r="F233" s="70"/>
      <c r="G233" s="134"/>
      <c r="H233" s="135"/>
      <c r="I233" s="135"/>
      <c r="J233" s="135"/>
      <c r="K233" s="143">
        <f t="shared" si="16"/>
        <v>0</v>
      </c>
      <c r="L233" s="136"/>
      <c r="M233" s="137"/>
      <c r="N233" s="136"/>
      <c r="O233" s="137"/>
      <c r="P233" s="64">
        <f>SUM(Tabelle2[[#This Row],[Davon: Für nicht angebotene Betreuungstage]:[Davon: Für die Betreuung (corona-abwesend)]])</f>
        <v>0</v>
      </c>
      <c r="Q233" s="64">
        <f t="shared" si="20"/>
        <v>0</v>
      </c>
      <c r="R233" s="71">
        <f t="shared" si="17"/>
        <v>0</v>
      </c>
      <c r="S233" s="72">
        <f t="shared" si="18"/>
        <v>0</v>
      </c>
      <c r="T233" s="72">
        <f t="shared" si="19"/>
        <v>0</v>
      </c>
    </row>
    <row r="234" spans="1:20" x14ac:dyDescent="0.25">
      <c r="A234" s="66"/>
      <c r="B234" s="67"/>
      <c r="C234" s="68"/>
      <c r="D234" s="69"/>
      <c r="E234" s="69"/>
      <c r="F234" s="70"/>
      <c r="G234" s="134"/>
      <c r="H234" s="135"/>
      <c r="I234" s="135"/>
      <c r="J234" s="135"/>
      <c r="K234" s="143">
        <f t="shared" si="16"/>
        <v>0</v>
      </c>
      <c r="L234" s="136"/>
      <c r="M234" s="137"/>
      <c r="N234" s="136"/>
      <c r="O234" s="137"/>
      <c r="P234" s="64">
        <f>SUM(Tabelle2[[#This Row],[Davon: Für nicht angebotene Betreuungstage]:[Davon: Für die Betreuung (corona-abwesend)]])</f>
        <v>0</v>
      </c>
      <c r="Q234" s="64">
        <f t="shared" si="20"/>
        <v>0</v>
      </c>
      <c r="R234" s="71">
        <f t="shared" si="17"/>
        <v>0</v>
      </c>
      <c r="S234" s="72">
        <f t="shared" si="18"/>
        <v>0</v>
      </c>
      <c r="T234" s="72">
        <f t="shared" si="19"/>
        <v>0</v>
      </c>
    </row>
    <row r="235" spans="1:20" x14ac:dyDescent="0.25">
      <c r="A235" s="66"/>
      <c r="B235" s="67"/>
      <c r="C235" s="68"/>
      <c r="D235" s="69"/>
      <c r="E235" s="69"/>
      <c r="F235" s="70"/>
      <c r="G235" s="134"/>
      <c r="H235" s="135"/>
      <c r="I235" s="135"/>
      <c r="J235" s="135"/>
      <c r="K235" s="143">
        <f t="shared" si="16"/>
        <v>0</v>
      </c>
      <c r="L235" s="136"/>
      <c r="M235" s="137"/>
      <c r="N235" s="136"/>
      <c r="O235" s="137"/>
      <c r="P235" s="64">
        <f>SUM(Tabelle2[[#This Row],[Davon: Für nicht angebotene Betreuungstage]:[Davon: Für die Betreuung (corona-abwesend)]])</f>
        <v>0</v>
      </c>
      <c r="Q235" s="64">
        <f t="shared" si="20"/>
        <v>0</v>
      </c>
      <c r="R235" s="71">
        <f t="shared" si="17"/>
        <v>0</v>
      </c>
      <c r="S235" s="72">
        <f t="shared" si="18"/>
        <v>0</v>
      </c>
      <c r="T235" s="72">
        <f t="shared" si="19"/>
        <v>0</v>
      </c>
    </row>
    <row r="236" spans="1:20" x14ac:dyDescent="0.25">
      <c r="A236" s="66"/>
      <c r="B236" s="67"/>
      <c r="C236" s="68"/>
      <c r="D236" s="69"/>
      <c r="E236" s="69"/>
      <c r="F236" s="70"/>
      <c r="G236" s="134"/>
      <c r="H236" s="135"/>
      <c r="I236" s="135"/>
      <c r="J236" s="135"/>
      <c r="K236" s="143">
        <f t="shared" si="16"/>
        <v>0</v>
      </c>
      <c r="L236" s="136"/>
      <c r="M236" s="137"/>
      <c r="N236" s="136"/>
      <c r="O236" s="137"/>
      <c r="P236" s="64">
        <f>SUM(Tabelle2[[#This Row],[Davon: Für nicht angebotene Betreuungstage]:[Davon: Für die Betreuung (corona-abwesend)]])</f>
        <v>0</v>
      </c>
      <c r="Q236" s="64">
        <f t="shared" si="20"/>
        <v>0</v>
      </c>
      <c r="R236" s="71">
        <f t="shared" si="17"/>
        <v>0</v>
      </c>
      <c r="S236" s="72">
        <f t="shared" si="18"/>
        <v>0</v>
      </c>
      <c r="T236" s="72">
        <f t="shared" si="19"/>
        <v>0</v>
      </c>
    </row>
    <row r="237" spans="1:20" x14ac:dyDescent="0.25">
      <c r="A237" s="66"/>
      <c r="B237" s="67"/>
      <c r="C237" s="68"/>
      <c r="D237" s="69"/>
      <c r="E237" s="69"/>
      <c r="F237" s="70"/>
      <c r="G237" s="134"/>
      <c r="H237" s="135"/>
      <c r="I237" s="135"/>
      <c r="J237" s="135"/>
      <c r="K237" s="143">
        <f t="shared" si="16"/>
        <v>0</v>
      </c>
      <c r="L237" s="136"/>
      <c r="M237" s="137"/>
      <c r="N237" s="136"/>
      <c r="O237" s="137"/>
      <c r="P237" s="64">
        <f>SUM(Tabelle2[[#This Row],[Davon: Für nicht angebotene Betreuungstage]:[Davon: Für die Betreuung (corona-abwesend)]])</f>
        <v>0</v>
      </c>
      <c r="Q237" s="64">
        <f t="shared" si="20"/>
        <v>0</v>
      </c>
      <c r="R237" s="71">
        <f t="shared" si="17"/>
        <v>0</v>
      </c>
      <c r="S237" s="72">
        <f t="shared" si="18"/>
        <v>0</v>
      </c>
      <c r="T237" s="72">
        <f t="shared" si="19"/>
        <v>0</v>
      </c>
    </row>
    <row r="238" spans="1:20" x14ac:dyDescent="0.25">
      <c r="A238" s="66"/>
      <c r="B238" s="67"/>
      <c r="C238" s="68"/>
      <c r="D238" s="69"/>
      <c r="E238" s="69"/>
      <c r="F238" s="70"/>
      <c r="G238" s="134"/>
      <c r="H238" s="135"/>
      <c r="I238" s="135"/>
      <c r="J238" s="135"/>
      <c r="K238" s="143">
        <f t="shared" si="16"/>
        <v>0</v>
      </c>
      <c r="L238" s="136"/>
      <c r="M238" s="137"/>
      <c r="N238" s="136"/>
      <c r="O238" s="137"/>
      <c r="P238" s="64">
        <f>SUM(Tabelle2[[#This Row],[Davon: Für nicht angebotene Betreuungstage]:[Davon: Für die Betreuung (corona-abwesend)]])</f>
        <v>0</v>
      </c>
      <c r="Q238" s="64">
        <f t="shared" si="20"/>
        <v>0</v>
      </c>
      <c r="R238" s="71">
        <f t="shared" si="17"/>
        <v>0</v>
      </c>
      <c r="S238" s="72">
        <f t="shared" si="18"/>
        <v>0</v>
      </c>
      <c r="T238" s="72">
        <f t="shared" si="19"/>
        <v>0</v>
      </c>
    </row>
    <row r="239" spans="1:20" x14ac:dyDescent="0.25">
      <c r="A239" s="66"/>
      <c r="B239" s="67"/>
      <c r="C239" s="68"/>
      <c r="D239" s="69"/>
      <c r="E239" s="69"/>
      <c r="F239" s="70"/>
      <c r="G239" s="134"/>
      <c r="H239" s="135"/>
      <c r="I239" s="135"/>
      <c r="J239" s="135"/>
      <c r="K239" s="143">
        <f t="shared" si="16"/>
        <v>0</v>
      </c>
      <c r="L239" s="136"/>
      <c r="M239" s="137"/>
      <c r="N239" s="136"/>
      <c r="O239" s="137"/>
      <c r="P239" s="64">
        <f>SUM(Tabelle2[[#This Row],[Davon: Für nicht angebotene Betreuungstage]:[Davon: Für die Betreuung (corona-abwesend)]])</f>
        <v>0</v>
      </c>
      <c r="Q239" s="64">
        <f t="shared" si="20"/>
        <v>0</v>
      </c>
      <c r="R239" s="71">
        <f t="shared" si="17"/>
        <v>0</v>
      </c>
      <c r="S239" s="72">
        <f t="shared" si="18"/>
        <v>0</v>
      </c>
      <c r="T239" s="72">
        <f t="shared" si="19"/>
        <v>0</v>
      </c>
    </row>
    <row r="240" spans="1:20" x14ac:dyDescent="0.25">
      <c r="A240" s="66"/>
      <c r="B240" s="67"/>
      <c r="C240" s="68"/>
      <c r="D240" s="69"/>
      <c r="E240" s="69"/>
      <c r="F240" s="70"/>
      <c r="G240" s="134"/>
      <c r="H240" s="135"/>
      <c r="I240" s="135"/>
      <c r="J240" s="135"/>
      <c r="K240" s="143">
        <f t="shared" si="16"/>
        <v>0</v>
      </c>
      <c r="L240" s="136"/>
      <c r="M240" s="137"/>
      <c r="N240" s="136"/>
      <c r="O240" s="137"/>
      <c r="P240" s="64">
        <f>SUM(Tabelle2[[#This Row],[Davon: Für nicht angebotene Betreuungstage]:[Davon: Für die Betreuung (corona-abwesend)]])</f>
        <v>0</v>
      </c>
      <c r="Q240" s="64">
        <f t="shared" si="20"/>
        <v>0</v>
      </c>
      <c r="R240" s="71">
        <f t="shared" si="17"/>
        <v>0</v>
      </c>
      <c r="S240" s="72">
        <f t="shared" si="18"/>
        <v>0</v>
      </c>
      <c r="T240" s="72">
        <f t="shared" si="19"/>
        <v>0</v>
      </c>
    </row>
    <row r="241" spans="1:20" x14ac:dyDescent="0.25">
      <c r="A241" s="66"/>
      <c r="B241" s="67"/>
      <c r="C241" s="68"/>
      <c r="D241" s="69"/>
      <c r="E241" s="69"/>
      <c r="F241" s="70"/>
      <c r="G241" s="134"/>
      <c r="H241" s="135"/>
      <c r="I241" s="135"/>
      <c r="J241" s="135"/>
      <c r="K241" s="143">
        <f t="shared" si="16"/>
        <v>0</v>
      </c>
      <c r="L241" s="136"/>
      <c r="M241" s="137"/>
      <c r="N241" s="136"/>
      <c r="O241" s="137"/>
      <c r="P241" s="64">
        <f>SUM(Tabelle2[[#This Row],[Davon: Für nicht angebotene Betreuungstage]:[Davon: Für die Betreuung (corona-abwesend)]])</f>
        <v>0</v>
      </c>
      <c r="Q241" s="64">
        <f t="shared" si="20"/>
        <v>0</v>
      </c>
      <c r="R241" s="71">
        <f t="shared" si="17"/>
        <v>0</v>
      </c>
      <c r="S241" s="72">
        <f t="shared" si="18"/>
        <v>0</v>
      </c>
      <c r="T241" s="72">
        <f t="shared" si="19"/>
        <v>0</v>
      </c>
    </row>
    <row r="242" spans="1:20" x14ac:dyDescent="0.25">
      <c r="A242" s="66"/>
      <c r="B242" s="67"/>
      <c r="C242" s="68"/>
      <c r="D242" s="69"/>
      <c r="E242" s="69"/>
      <c r="F242" s="70"/>
      <c r="G242" s="134"/>
      <c r="H242" s="135"/>
      <c r="I242" s="135"/>
      <c r="J242" s="135"/>
      <c r="K242" s="143">
        <f t="shared" si="16"/>
        <v>0</v>
      </c>
      <c r="L242" s="136"/>
      <c r="M242" s="137"/>
      <c r="N242" s="136"/>
      <c r="O242" s="137"/>
      <c r="P242" s="64">
        <f>SUM(Tabelle2[[#This Row],[Davon: Für nicht angebotene Betreuungstage]:[Davon: Für die Betreuung (corona-abwesend)]])</f>
        <v>0</v>
      </c>
      <c r="Q242" s="64">
        <f t="shared" si="20"/>
        <v>0</v>
      </c>
      <c r="R242" s="71">
        <f t="shared" si="17"/>
        <v>0</v>
      </c>
      <c r="S242" s="72">
        <f t="shared" si="18"/>
        <v>0</v>
      </c>
      <c r="T242" s="72">
        <f t="shared" si="19"/>
        <v>0</v>
      </c>
    </row>
    <row r="243" spans="1:20" x14ac:dyDescent="0.25">
      <c r="A243" s="66"/>
      <c r="B243" s="67"/>
      <c r="C243" s="68"/>
      <c r="D243" s="69"/>
      <c r="E243" s="69"/>
      <c r="F243" s="70"/>
      <c r="G243" s="134"/>
      <c r="H243" s="135"/>
      <c r="I243" s="135"/>
      <c r="J243" s="135"/>
      <c r="K243" s="143">
        <f t="shared" si="16"/>
        <v>0</v>
      </c>
      <c r="L243" s="136"/>
      <c r="M243" s="137"/>
      <c r="N243" s="136"/>
      <c r="O243" s="137"/>
      <c r="P243" s="64">
        <f>SUM(Tabelle2[[#This Row],[Davon: Für nicht angebotene Betreuungstage]:[Davon: Für die Betreuung (corona-abwesend)]])</f>
        <v>0</v>
      </c>
      <c r="Q243" s="64">
        <f t="shared" si="20"/>
        <v>0</v>
      </c>
      <c r="R243" s="71">
        <f t="shared" si="17"/>
        <v>0</v>
      </c>
      <c r="S243" s="72">
        <f t="shared" si="18"/>
        <v>0</v>
      </c>
      <c r="T243" s="72">
        <f t="shared" si="19"/>
        <v>0</v>
      </c>
    </row>
    <row r="244" spans="1:20" x14ac:dyDescent="0.25">
      <c r="A244" s="66"/>
      <c r="B244" s="67"/>
      <c r="C244" s="68"/>
      <c r="D244" s="69"/>
      <c r="E244" s="69"/>
      <c r="F244" s="70"/>
      <c r="G244" s="134"/>
      <c r="H244" s="135"/>
      <c r="I244" s="135"/>
      <c r="J244" s="135"/>
      <c r="K244" s="143">
        <f t="shared" ref="K244:K307" si="21">H244-I244-J244</f>
        <v>0</v>
      </c>
      <c r="L244" s="136"/>
      <c r="M244" s="137"/>
      <c r="N244" s="136"/>
      <c r="O244" s="137"/>
      <c r="P244" s="64">
        <f>SUM(Tabelle2[[#This Row],[Davon: Für nicht angebotene Betreuungstage]:[Davon: Für die Betreuung (corona-abwesend)]])</f>
        <v>0</v>
      </c>
      <c r="Q244" s="64">
        <f t="shared" si="20"/>
        <v>0</v>
      </c>
      <c r="R244" s="71">
        <f t="shared" si="17"/>
        <v>0</v>
      </c>
      <c r="S244" s="72">
        <f t="shared" si="18"/>
        <v>0</v>
      </c>
      <c r="T244" s="72">
        <f t="shared" si="19"/>
        <v>0</v>
      </c>
    </row>
    <row r="245" spans="1:20" x14ac:dyDescent="0.25">
      <c r="A245" s="66"/>
      <c r="B245" s="67"/>
      <c r="C245" s="68"/>
      <c r="D245" s="69"/>
      <c r="E245" s="69"/>
      <c r="F245" s="70"/>
      <c r="G245" s="134"/>
      <c r="H245" s="135"/>
      <c r="I245" s="135"/>
      <c r="J245" s="135"/>
      <c r="K245" s="143">
        <f t="shared" si="21"/>
        <v>0</v>
      </c>
      <c r="L245" s="136"/>
      <c r="M245" s="137"/>
      <c r="N245" s="136"/>
      <c r="O245" s="137"/>
      <c r="P245" s="64">
        <f>SUM(Tabelle2[[#This Row],[Davon: Für nicht angebotene Betreuungstage]:[Davon: Für die Betreuung (corona-abwesend)]])</f>
        <v>0</v>
      </c>
      <c r="Q245" s="64">
        <f t="shared" si="20"/>
        <v>0</v>
      </c>
      <c r="R245" s="71">
        <f t="shared" si="17"/>
        <v>0</v>
      </c>
      <c r="S245" s="72">
        <f t="shared" si="18"/>
        <v>0</v>
      </c>
      <c r="T245" s="72">
        <f t="shared" si="19"/>
        <v>0</v>
      </c>
    </row>
    <row r="246" spans="1:20" x14ac:dyDescent="0.25">
      <c r="A246" s="66"/>
      <c r="B246" s="67"/>
      <c r="C246" s="68"/>
      <c r="D246" s="69"/>
      <c r="E246" s="69"/>
      <c r="F246" s="70"/>
      <c r="G246" s="134"/>
      <c r="H246" s="135"/>
      <c r="I246" s="135"/>
      <c r="J246" s="135"/>
      <c r="K246" s="143">
        <f t="shared" si="21"/>
        <v>0</v>
      </c>
      <c r="L246" s="136"/>
      <c r="M246" s="137"/>
      <c r="N246" s="136"/>
      <c r="O246" s="137"/>
      <c r="P246" s="64">
        <f>SUM(Tabelle2[[#This Row],[Davon: Für nicht angebotene Betreuungstage]:[Davon: Für die Betreuung (corona-abwesend)]])</f>
        <v>0</v>
      </c>
      <c r="Q246" s="64">
        <f t="shared" si="20"/>
        <v>0</v>
      </c>
      <c r="R246" s="71">
        <f t="shared" si="17"/>
        <v>0</v>
      </c>
      <c r="S246" s="72">
        <f t="shared" si="18"/>
        <v>0</v>
      </c>
      <c r="T246" s="72">
        <f t="shared" si="19"/>
        <v>0</v>
      </c>
    </row>
    <row r="247" spans="1:20" x14ac:dyDescent="0.25">
      <c r="A247" s="66"/>
      <c r="B247" s="67"/>
      <c r="C247" s="68"/>
      <c r="D247" s="69"/>
      <c r="E247" s="69"/>
      <c r="F247" s="70"/>
      <c r="G247" s="134"/>
      <c r="H247" s="135"/>
      <c r="I247" s="135"/>
      <c r="J247" s="135"/>
      <c r="K247" s="143">
        <f t="shared" si="21"/>
        <v>0</v>
      </c>
      <c r="L247" s="136"/>
      <c r="M247" s="137"/>
      <c r="N247" s="136"/>
      <c r="O247" s="137"/>
      <c r="P247" s="64">
        <f>SUM(Tabelle2[[#This Row],[Davon: Für nicht angebotene Betreuungstage]:[Davon: Für die Betreuung (corona-abwesend)]])</f>
        <v>0</v>
      </c>
      <c r="Q247" s="64">
        <f t="shared" si="20"/>
        <v>0</v>
      </c>
      <c r="R247" s="71">
        <f t="shared" si="17"/>
        <v>0</v>
      </c>
      <c r="S247" s="72">
        <f t="shared" si="18"/>
        <v>0</v>
      </c>
      <c r="T247" s="72">
        <f t="shared" si="19"/>
        <v>0</v>
      </c>
    </row>
    <row r="248" spans="1:20" x14ac:dyDescent="0.25">
      <c r="A248" s="66"/>
      <c r="B248" s="67"/>
      <c r="C248" s="68"/>
      <c r="D248" s="69"/>
      <c r="E248" s="69"/>
      <c r="F248" s="70"/>
      <c r="G248" s="134"/>
      <c r="H248" s="135"/>
      <c r="I248" s="135"/>
      <c r="J248" s="135"/>
      <c r="K248" s="143">
        <f t="shared" si="21"/>
        <v>0</v>
      </c>
      <c r="L248" s="136"/>
      <c r="M248" s="137"/>
      <c r="N248" s="136"/>
      <c r="O248" s="137"/>
      <c r="P248" s="64">
        <f>SUM(Tabelle2[[#This Row],[Davon: Für nicht angebotene Betreuungstage]:[Davon: Für die Betreuung (corona-abwesend)]])</f>
        <v>0</v>
      </c>
      <c r="Q248" s="64">
        <f t="shared" si="20"/>
        <v>0</v>
      </c>
      <c r="R248" s="71">
        <f t="shared" si="17"/>
        <v>0</v>
      </c>
      <c r="S248" s="72">
        <f t="shared" si="18"/>
        <v>0</v>
      </c>
      <c r="T248" s="72">
        <f t="shared" si="19"/>
        <v>0</v>
      </c>
    </row>
    <row r="249" spans="1:20" x14ac:dyDescent="0.25">
      <c r="A249" s="66"/>
      <c r="B249" s="67"/>
      <c r="C249" s="68"/>
      <c r="D249" s="69"/>
      <c r="E249" s="69"/>
      <c r="F249" s="70"/>
      <c r="G249" s="134"/>
      <c r="H249" s="135"/>
      <c r="I249" s="135"/>
      <c r="J249" s="135"/>
      <c r="K249" s="143">
        <f t="shared" si="21"/>
        <v>0</v>
      </c>
      <c r="L249" s="136"/>
      <c r="M249" s="137"/>
      <c r="N249" s="136"/>
      <c r="O249" s="137"/>
      <c r="P249" s="64">
        <f>SUM(Tabelle2[[#This Row],[Davon: Für nicht angebotene Betreuungstage]:[Davon: Für die Betreuung (corona-abwesend)]])</f>
        <v>0</v>
      </c>
      <c r="Q249" s="64">
        <f t="shared" si="20"/>
        <v>0</v>
      </c>
      <c r="R249" s="71">
        <f t="shared" si="17"/>
        <v>0</v>
      </c>
      <c r="S249" s="72">
        <f t="shared" si="18"/>
        <v>0</v>
      </c>
      <c r="T249" s="72">
        <f t="shared" si="19"/>
        <v>0</v>
      </c>
    </row>
    <row r="250" spans="1:20" x14ac:dyDescent="0.25">
      <c r="A250" s="66"/>
      <c r="B250" s="67"/>
      <c r="C250" s="68"/>
      <c r="D250" s="69"/>
      <c r="E250" s="69"/>
      <c r="F250" s="70"/>
      <c r="G250" s="134"/>
      <c r="H250" s="135"/>
      <c r="I250" s="135"/>
      <c r="J250" s="135"/>
      <c r="K250" s="143">
        <f t="shared" si="21"/>
        <v>0</v>
      </c>
      <c r="L250" s="136"/>
      <c r="M250" s="137"/>
      <c r="N250" s="136"/>
      <c r="O250" s="137"/>
      <c r="P250" s="64">
        <f>SUM(Tabelle2[[#This Row],[Davon: Für nicht angebotene Betreuungstage]:[Davon: Für die Betreuung (corona-abwesend)]])</f>
        <v>0</v>
      </c>
      <c r="Q250" s="64">
        <f t="shared" si="20"/>
        <v>0</v>
      </c>
      <c r="R250" s="71">
        <f t="shared" si="17"/>
        <v>0</v>
      </c>
      <c r="S250" s="72">
        <f t="shared" si="18"/>
        <v>0</v>
      </c>
      <c r="T250" s="72">
        <f t="shared" si="19"/>
        <v>0</v>
      </c>
    </row>
    <row r="251" spans="1:20" x14ac:dyDescent="0.25">
      <c r="A251" s="66"/>
      <c r="B251" s="67"/>
      <c r="C251" s="68"/>
      <c r="D251" s="69"/>
      <c r="E251" s="69"/>
      <c r="F251" s="70"/>
      <c r="G251" s="134"/>
      <c r="H251" s="135"/>
      <c r="I251" s="135"/>
      <c r="J251" s="135"/>
      <c r="K251" s="143">
        <f t="shared" si="21"/>
        <v>0</v>
      </c>
      <c r="L251" s="136"/>
      <c r="M251" s="137"/>
      <c r="N251" s="136"/>
      <c r="O251" s="137"/>
      <c r="P251" s="64">
        <f>SUM(Tabelle2[[#This Row],[Davon: Für nicht angebotene Betreuungstage]:[Davon: Für die Betreuung (corona-abwesend)]])</f>
        <v>0</v>
      </c>
      <c r="Q251" s="64">
        <f t="shared" si="20"/>
        <v>0</v>
      </c>
      <c r="R251" s="71">
        <f t="shared" si="17"/>
        <v>0</v>
      </c>
      <c r="S251" s="72">
        <f t="shared" si="18"/>
        <v>0</v>
      </c>
      <c r="T251" s="72">
        <f t="shared" si="19"/>
        <v>0</v>
      </c>
    </row>
    <row r="252" spans="1:20" x14ac:dyDescent="0.25">
      <c r="A252" s="66"/>
      <c r="B252" s="67"/>
      <c r="C252" s="68"/>
      <c r="D252" s="69"/>
      <c r="E252" s="69"/>
      <c r="F252" s="70"/>
      <c r="G252" s="134"/>
      <c r="H252" s="135"/>
      <c r="I252" s="135"/>
      <c r="J252" s="135"/>
      <c r="K252" s="143">
        <f t="shared" si="21"/>
        <v>0</v>
      </c>
      <c r="L252" s="136"/>
      <c r="M252" s="137"/>
      <c r="N252" s="136"/>
      <c r="O252" s="137"/>
      <c r="P252" s="64">
        <f>SUM(Tabelle2[[#This Row],[Davon: Für nicht angebotene Betreuungstage]:[Davon: Für die Betreuung (corona-abwesend)]])</f>
        <v>0</v>
      </c>
      <c r="Q252" s="64">
        <f t="shared" si="20"/>
        <v>0</v>
      </c>
      <c r="R252" s="71">
        <f t="shared" si="17"/>
        <v>0</v>
      </c>
      <c r="S252" s="72">
        <f t="shared" si="18"/>
        <v>0</v>
      </c>
      <c r="T252" s="72">
        <f t="shared" si="19"/>
        <v>0</v>
      </c>
    </row>
    <row r="253" spans="1:20" x14ac:dyDescent="0.25">
      <c r="A253" s="66"/>
      <c r="B253" s="67"/>
      <c r="C253" s="68"/>
      <c r="D253" s="69"/>
      <c r="E253" s="69"/>
      <c r="F253" s="70"/>
      <c r="G253" s="134"/>
      <c r="H253" s="135"/>
      <c r="I253" s="135"/>
      <c r="J253" s="135"/>
      <c r="K253" s="143">
        <f t="shared" si="21"/>
        <v>0</v>
      </c>
      <c r="L253" s="136"/>
      <c r="M253" s="137"/>
      <c r="N253" s="136"/>
      <c r="O253" s="137"/>
      <c r="P253" s="64">
        <f>SUM(Tabelle2[[#This Row],[Davon: Für nicht angebotene Betreuungstage]:[Davon: Für die Betreuung (corona-abwesend)]])</f>
        <v>0</v>
      </c>
      <c r="Q253" s="64">
        <f t="shared" si="20"/>
        <v>0</v>
      </c>
      <c r="R253" s="71">
        <f t="shared" si="17"/>
        <v>0</v>
      </c>
      <c r="S253" s="72">
        <f t="shared" si="18"/>
        <v>0</v>
      </c>
      <c r="T253" s="72">
        <f t="shared" si="19"/>
        <v>0</v>
      </c>
    </row>
    <row r="254" spans="1:20" x14ac:dyDescent="0.25">
      <c r="A254" s="66"/>
      <c r="B254" s="67"/>
      <c r="C254" s="68"/>
      <c r="D254" s="69"/>
      <c r="E254" s="69"/>
      <c r="F254" s="70"/>
      <c r="G254" s="134"/>
      <c r="H254" s="135"/>
      <c r="I254" s="135"/>
      <c r="J254" s="135"/>
      <c r="K254" s="143">
        <f t="shared" si="21"/>
        <v>0</v>
      </c>
      <c r="L254" s="136"/>
      <c r="M254" s="137"/>
      <c r="N254" s="136"/>
      <c r="O254" s="137"/>
      <c r="P254" s="64">
        <f>SUM(Tabelle2[[#This Row],[Davon: Für nicht angebotene Betreuungstage]:[Davon: Für die Betreuung (corona-abwesend)]])</f>
        <v>0</v>
      </c>
      <c r="Q254" s="64">
        <f t="shared" si="20"/>
        <v>0</v>
      </c>
      <c r="R254" s="71">
        <f t="shared" si="17"/>
        <v>0</v>
      </c>
      <c r="S254" s="72">
        <f t="shared" si="18"/>
        <v>0</v>
      </c>
      <c r="T254" s="72">
        <f t="shared" si="19"/>
        <v>0</v>
      </c>
    </row>
    <row r="255" spans="1:20" x14ac:dyDescent="0.25">
      <c r="A255" s="66"/>
      <c r="B255" s="67"/>
      <c r="C255" s="68"/>
      <c r="D255" s="69"/>
      <c r="E255" s="69"/>
      <c r="F255" s="70"/>
      <c r="G255" s="134"/>
      <c r="H255" s="135"/>
      <c r="I255" s="135"/>
      <c r="J255" s="135"/>
      <c r="K255" s="143">
        <f t="shared" si="21"/>
        <v>0</v>
      </c>
      <c r="L255" s="136"/>
      <c r="M255" s="137"/>
      <c r="N255" s="136"/>
      <c r="O255" s="137"/>
      <c r="P255" s="64">
        <f>SUM(Tabelle2[[#This Row],[Davon: Für nicht angebotene Betreuungstage]:[Davon: Für die Betreuung (corona-abwesend)]])</f>
        <v>0</v>
      </c>
      <c r="Q255" s="64">
        <f t="shared" si="20"/>
        <v>0</v>
      </c>
      <c r="R255" s="71">
        <f t="shared" si="17"/>
        <v>0</v>
      </c>
      <c r="S255" s="72">
        <f t="shared" si="18"/>
        <v>0</v>
      </c>
      <c r="T255" s="72">
        <f t="shared" si="19"/>
        <v>0</v>
      </c>
    </row>
    <row r="256" spans="1:20" x14ac:dyDescent="0.25">
      <c r="A256" s="66"/>
      <c r="B256" s="67"/>
      <c r="C256" s="68"/>
      <c r="D256" s="69"/>
      <c r="E256" s="69"/>
      <c r="F256" s="70"/>
      <c r="G256" s="134"/>
      <c r="H256" s="135"/>
      <c r="I256" s="135"/>
      <c r="J256" s="135"/>
      <c r="K256" s="143">
        <f t="shared" si="21"/>
        <v>0</v>
      </c>
      <c r="L256" s="136"/>
      <c r="M256" s="137"/>
      <c r="N256" s="136"/>
      <c r="O256" s="137"/>
      <c r="P256" s="64">
        <f>SUM(Tabelle2[[#This Row],[Davon: Für nicht angebotene Betreuungstage]:[Davon: Für die Betreuung (corona-abwesend)]])</f>
        <v>0</v>
      </c>
      <c r="Q256" s="64">
        <f t="shared" si="20"/>
        <v>0</v>
      </c>
      <c r="R256" s="71">
        <f t="shared" si="17"/>
        <v>0</v>
      </c>
      <c r="S256" s="72">
        <f t="shared" si="18"/>
        <v>0</v>
      </c>
      <c r="T256" s="72">
        <f t="shared" si="19"/>
        <v>0</v>
      </c>
    </row>
    <row r="257" spans="1:20" x14ac:dyDescent="0.25">
      <c r="A257" s="66"/>
      <c r="B257" s="67"/>
      <c r="C257" s="68"/>
      <c r="D257" s="69"/>
      <c r="E257" s="69"/>
      <c r="F257" s="70"/>
      <c r="G257" s="134"/>
      <c r="H257" s="135"/>
      <c r="I257" s="135"/>
      <c r="J257" s="135"/>
      <c r="K257" s="143">
        <f t="shared" si="21"/>
        <v>0</v>
      </c>
      <c r="L257" s="136"/>
      <c r="M257" s="137"/>
      <c r="N257" s="136"/>
      <c r="O257" s="137"/>
      <c r="P257" s="64">
        <f>SUM(Tabelle2[[#This Row],[Davon: Für nicht angebotene Betreuungstage]:[Davon: Für die Betreuung (corona-abwesend)]])</f>
        <v>0</v>
      </c>
      <c r="Q257" s="64">
        <f t="shared" si="20"/>
        <v>0</v>
      </c>
      <c r="R257" s="71">
        <f t="shared" si="17"/>
        <v>0</v>
      </c>
      <c r="S257" s="72">
        <f t="shared" si="18"/>
        <v>0</v>
      </c>
      <c r="T257" s="72">
        <f t="shared" si="19"/>
        <v>0</v>
      </c>
    </row>
    <row r="258" spans="1:20" x14ac:dyDescent="0.25">
      <c r="A258" s="66"/>
      <c r="B258" s="67"/>
      <c r="C258" s="68"/>
      <c r="D258" s="69"/>
      <c r="E258" s="69"/>
      <c r="F258" s="70"/>
      <c r="G258" s="134"/>
      <c r="H258" s="135"/>
      <c r="I258" s="135"/>
      <c r="J258" s="135"/>
      <c r="K258" s="143">
        <f t="shared" si="21"/>
        <v>0</v>
      </c>
      <c r="L258" s="136"/>
      <c r="M258" s="137"/>
      <c r="N258" s="136"/>
      <c r="O258" s="137"/>
      <c r="P258" s="64">
        <f>SUM(Tabelle2[[#This Row],[Davon: Für nicht angebotene Betreuungstage]:[Davon: Für die Betreuung (corona-abwesend)]])</f>
        <v>0</v>
      </c>
      <c r="Q258" s="64">
        <f t="shared" si="20"/>
        <v>0</v>
      </c>
      <c r="R258" s="71">
        <f t="shared" si="17"/>
        <v>0</v>
      </c>
      <c r="S258" s="72">
        <f t="shared" si="18"/>
        <v>0</v>
      </c>
      <c r="T258" s="72">
        <f t="shared" si="19"/>
        <v>0</v>
      </c>
    </row>
    <row r="259" spans="1:20" x14ac:dyDescent="0.25">
      <c r="A259" s="66"/>
      <c r="B259" s="67"/>
      <c r="C259" s="68"/>
      <c r="D259" s="69"/>
      <c r="E259" s="69"/>
      <c r="F259" s="70"/>
      <c r="G259" s="134"/>
      <c r="H259" s="135"/>
      <c r="I259" s="135"/>
      <c r="J259" s="135"/>
      <c r="K259" s="143">
        <f t="shared" si="21"/>
        <v>0</v>
      </c>
      <c r="L259" s="136"/>
      <c r="M259" s="137"/>
      <c r="N259" s="136"/>
      <c r="O259" s="137"/>
      <c r="P259" s="64">
        <f>SUM(Tabelle2[[#This Row],[Davon: Für nicht angebotene Betreuungstage]:[Davon: Für die Betreuung (corona-abwesend)]])</f>
        <v>0</v>
      </c>
      <c r="Q259" s="64">
        <f t="shared" si="20"/>
        <v>0</v>
      </c>
      <c r="R259" s="71">
        <f t="shared" si="17"/>
        <v>0</v>
      </c>
      <c r="S259" s="72">
        <f t="shared" si="18"/>
        <v>0</v>
      </c>
      <c r="T259" s="72">
        <f t="shared" si="19"/>
        <v>0</v>
      </c>
    </row>
    <row r="260" spans="1:20" x14ac:dyDescent="0.25">
      <c r="A260" s="66"/>
      <c r="B260" s="67"/>
      <c r="C260" s="68"/>
      <c r="D260" s="69"/>
      <c r="E260" s="69"/>
      <c r="F260" s="70"/>
      <c r="G260" s="134"/>
      <c r="H260" s="135"/>
      <c r="I260" s="135"/>
      <c r="J260" s="135"/>
      <c r="K260" s="143">
        <f t="shared" si="21"/>
        <v>0</v>
      </c>
      <c r="L260" s="136"/>
      <c r="M260" s="137"/>
      <c r="N260" s="136"/>
      <c r="O260" s="137"/>
      <c r="P260" s="64">
        <f>SUM(Tabelle2[[#This Row],[Davon: Für nicht angebotene Betreuungstage]:[Davon: Für die Betreuung (corona-abwesend)]])</f>
        <v>0</v>
      </c>
      <c r="Q260" s="64">
        <f t="shared" si="20"/>
        <v>0</v>
      </c>
      <c r="R260" s="71">
        <f t="shared" si="17"/>
        <v>0</v>
      </c>
      <c r="S260" s="72">
        <f t="shared" si="18"/>
        <v>0</v>
      </c>
      <c r="T260" s="72">
        <f t="shared" si="19"/>
        <v>0</v>
      </c>
    </row>
    <row r="261" spans="1:20" x14ac:dyDescent="0.25">
      <c r="A261" s="66"/>
      <c r="B261" s="67"/>
      <c r="C261" s="68"/>
      <c r="D261" s="69"/>
      <c r="E261" s="69"/>
      <c r="F261" s="70"/>
      <c r="G261" s="134"/>
      <c r="H261" s="135"/>
      <c r="I261" s="135"/>
      <c r="J261" s="135"/>
      <c r="K261" s="143">
        <f t="shared" si="21"/>
        <v>0</v>
      </c>
      <c r="L261" s="136"/>
      <c r="M261" s="137"/>
      <c r="N261" s="136"/>
      <c r="O261" s="137"/>
      <c r="P261" s="64">
        <f>SUM(Tabelle2[[#This Row],[Davon: Für nicht angebotene Betreuungstage]:[Davon: Für die Betreuung (corona-abwesend)]])</f>
        <v>0</v>
      </c>
      <c r="Q261" s="64">
        <f t="shared" si="20"/>
        <v>0</v>
      </c>
      <c r="R261" s="71">
        <f t="shared" si="17"/>
        <v>0</v>
      </c>
      <c r="S261" s="72">
        <f t="shared" si="18"/>
        <v>0</v>
      </c>
      <c r="T261" s="72">
        <f t="shared" si="19"/>
        <v>0</v>
      </c>
    </row>
    <row r="262" spans="1:20" x14ac:dyDescent="0.25">
      <c r="A262" s="66"/>
      <c r="B262" s="67"/>
      <c r="C262" s="68"/>
      <c r="D262" s="69"/>
      <c r="E262" s="69"/>
      <c r="F262" s="70"/>
      <c r="G262" s="134"/>
      <c r="H262" s="135"/>
      <c r="I262" s="135"/>
      <c r="J262" s="135"/>
      <c r="K262" s="143">
        <f t="shared" si="21"/>
        <v>0</v>
      </c>
      <c r="L262" s="136"/>
      <c r="M262" s="137"/>
      <c r="N262" s="136"/>
      <c r="O262" s="137"/>
      <c r="P262" s="64">
        <f>SUM(Tabelle2[[#This Row],[Davon: Für nicht angebotene Betreuungstage]:[Davon: Für die Betreuung (corona-abwesend)]])</f>
        <v>0</v>
      </c>
      <c r="Q262" s="64">
        <f t="shared" si="20"/>
        <v>0</v>
      </c>
      <c r="R262" s="71">
        <f t="shared" si="17"/>
        <v>0</v>
      </c>
      <c r="S262" s="72">
        <f t="shared" si="18"/>
        <v>0</v>
      </c>
      <c r="T262" s="72">
        <f t="shared" si="19"/>
        <v>0</v>
      </c>
    </row>
    <row r="263" spans="1:20" x14ac:dyDescent="0.25">
      <c r="A263" s="66"/>
      <c r="B263" s="67"/>
      <c r="C263" s="68"/>
      <c r="D263" s="69"/>
      <c r="E263" s="69"/>
      <c r="F263" s="70"/>
      <c r="G263" s="134"/>
      <c r="H263" s="135"/>
      <c r="I263" s="135"/>
      <c r="J263" s="135"/>
      <c r="K263" s="143">
        <f t="shared" si="21"/>
        <v>0</v>
      </c>
      <c r="L263" s="136"/>
      <c r="M263" s="137"/>
      <c r="N263" s="136"/>
      <c r="O263" s="137"/>
      <c r="P263" s="64">
        <f>SUM(Tabelle2[[#This Row],[Davon: Für nicht angebotene Betreuungstage]:[Davon: Für die Betreuung (corona-abwesend)]])</f>
        <v>0</v>
      </c>
      <c r="Q263" s="64">
        <f t="shared" si="20"/>
        <v>0</v>
      </c>
      <c r="R263" s="71">
        <f t="shared" si="17"/>
        <v>0</v>
      </c>
      <c r="S263" s="72">
        <f t="shared" si="18"/>
        <v>0</v>
      </c>
      <c r="T263" s="72">
        <f t="shared" si="19"/>
        <v>0</v>
      </c>
    </row>
    <row r="264" spans="1:20" x14ac:dyDescent="0.25">
      <c r="A264" s="66"/>
      <c r="B264" s="67"/>
      <c r="C264" s="68"/>
      <c r="D264" s="69"/>
      <c r="E264" s="69"/>
      <c r="F264" s="70"/>
      <c r="G264" s="134"/>
      <c r="H264" s="135"/>
      <c r="I264" s="135"/>
      <c r="J264" s="135"/>
      <c r="K264" s="143">
        <f t="shared" si="21"/>
        <v>0</v>
      </c>
      <c r="L264" s="136"/>
      <c r="M264" s="137"/>
      <c r="N264" s="136"/>
      <c r="O264" s="137"/>
      <c r="P264" s="64">
        <f>SUM(Tabelle2[[#This Row],[Davon: Für nicht angebotene Betreuungstage]:[Davon: Für die Betreuung (corona-abwesend)]])</f>
        <v>0</v>
      </c>
      <c r="Q264" s="64">
        <f t="shared" si="20"/>
        <v>0</v>
      </c>
      <c r="R264" s="71">
        <f t="shared" si="17"/>
        <v>0</v>
      </c>
      <c r="S264" s="72">
        <f t="shared" si="18"/>
        <v>0</v>
      </c>
      <c r="T264" s="72">
        <f t="shared" si="19"/>
        <v>0</v>
      </c>
    </row>
    <row r="265" spans="1:20" x14ac:dyDescent="0.25">
      <c r="A265" s="66"/>
      <c r="B265" s="67"/>
      <c r="C265" s="68"/>
      <c r="D265" s="69"/>
      <c r="E265" s="69"/>
      <c r="F265" s="70"/>
      <c r="G265" s="134"/>
      <c r="H265" s="135"/>
      <c r="I265" s="135"/>
      <c r="J265" s="135"/>
      <c r="K265" s="143">
        <f t="shared" si="21"/>
        <v>0</v>
      </c>
      <c r="L265" s="136"/>
      <c r="M265" s="137"/>
      <c r="N265" s="136"/>
      <c r="O265" s="137"/>
      <c r="P265" s="64">
        <f>SUM(Tabelle2[[#This Row],[Davon: Für nicht angebotene Betreuungstage]:[Davon: Für die Betreuung (corona-abwesend)]])</f>
        <v>0</v>
      </c>
      <c r="Q265" s="64">
        <f t="shared" si="20"/>
        <v>0</v>
      </c>
      <c r="R265" s="71">
        <f t="shared" si="17"/>
        <v>0</v>
      </c>
      <c r="S265" s="72">
        <f t="shared" si="18"/>
        <v>0</v>
      </c>
      <c r="T265" s="72">
        <f t="shared" si="19"/>
        <v>0</v>
      </c>
    </row>
    <row r="266" spans="1:20" x14ac:dyDescent="0.25">
      <c r="A266" s="66"/>
      <c r="B266" s="67"/>
      <c r="C266" s="68"/>
      <c r="D266" s="69"/>
      <c r="E266" s="69"/>
      <c r="F266" s="70"/>
      <c r="G266" s="134"/>
      <c r="H266" s="135"/>
      <c r="I266" s="135"/>
      <c r="J266" s="135"/>
      <c r="K266" s="143">
        <f t="shared" si="21"/>
        <v>0</v>
      </c>
      <c r="L266" s="136"/>
      <c r="M266" s="137"/>
      <c r="N266" s="136"/>
      <c r="O266" s="137"/>
      <c r="P266" s="64">
        <f>SUM(Tabelle2[[#This Row],[Davon: Für nicht angebotene Betreuungstage]:[Davon: Für die Betreuung (corona-abwesend)]])</f>
        <v>0</v>
      </c>
      <c r="Q266" s="64">
        <f t="shared" si="20"/>
        <v>0</v>
      </c>
      <c r="R266" s="71">
        <f t="shared" si="17"/>
        <v>0</v>
      </c>
      <c r="S266" s="72">
        <f t="shared" si="18"/>
        <v>0</v>
      </c>
      <c r="T266" s="72">
        <f t="shared" si="19"/>
        <v>0</v>
      </c>
    </row>
    <row r="267" spans="1:20" x14ac:dyDescent="0.25">
      <c r="A267" s="66"/>
      <c r="B267" s="67"/>
      <c r="C267" s="68"/>
      <c r="D267" s="69"/>
      <c r="E267" s="69"/>
      <c r="F267" s="70"/>
      <c r="G267" s="134"/>
      <c r="H267" s="135"/>
      <c r="I267" s="135"/>
      <c r="J267" s="135"/>
      <c r="K267" s="143">
        <f t="shared" si="21"/>
        <v>0</v>
      </c>
      <c r="L267" s="136"/>
      <c r="M267" s="137"/>
      <c r="N267" s="136"/>
      <c r="O267" s="137"/>
      <c r="P267" s="64">
        <f>SUM(Tabelle2[[#This Row],[Davon: Für nicht angebotene Betreuungstage]:[Davon: Für die Betreuung (corona-abwesend)]])</f>
        <v>0</v>
      </c>
      <c r="Q267" s="64">
        <f t="shared" si="20"/>
        <v>0</v>
      </c>
      <c r="R267" s="71">
        <f t="shared" si="17"/>
        <v>0</v>
      </c>
      <c r="S267" s="72">
        <f t="shared" si="18"/>
        <v>0</v>
      </c>
      <c r="T267" s="72">
        <f t="shared" si="19"/>
        <v>0</v>
      </c>
    </row>
    <row r="268" spans="1:20" x14ac:dyDescent="0.25">
      <c r="A268" s="66"/>
      <c r="B268" s="67"/>
      <c r="C268" s="68"/>
      <c r="D268" s="69"/>
      <c r="E268" s="69"/>
      <c r="F268" s="70"/>
      <c r="G268" s="134"/>
      <c r="H268" s="135"/>
      <c r="I268" s="135"/>
      <c r="J268" s="135"/>
      <c r="K268" s="143">
        <f t="shared" si="21"/>
        <v>0</v>
      </c>
      <c r="L268" s="136"/>
      <c r="M268" s="137"/>
      <c r="N268" s="136"/>
      <c r="O268" s="137"/>
      <c r="P268" s="64">
        <f>SUM(Tabelle2[[#This Row],[Davon: Für nicht angebotene Betreuungstage]:[Davon: Für die Betreuung (corona-abwesend)]])</f>
        <v>0</v>
      </c>
      <c r="Q268" s="64">
        <f t="shared" si="20"/>
        <v>0</v>
      </c>
      <c r="R268" s="71">
        <f t="shared" si="17"/>
        <v>0</v>
      </c>
      <c r="S268" s="72">
        <f t="shared" si="18"/>
        <v>0</v>
      </c>
      <c r="T268" s="72">
        <f t="shared" si="19"/>
        <v>0</v>
      </c>
    </row>
    <row r="269" spans="1:20" x14ac:dyDescent="0.25">
      <c r="A269" s="66"/>
      <c r="B269" s="67"/>
      <c r="C269" s="68"/>
      <c r="D269" s="69"/>
      <c r="E269" s="69"/>
      <c r="F269" s="70"/>
      <c r="G269" s="134"/>
      <c r="H269" s="135"/>
      <c r="I269" s="135"/>
      <c r="J269" s="135"/>
      <c r="K269" s="143">
        <f t="shared" si="21"/>
        <v>0</v>
      </c>
      <c r="L269" s="136"/>
      <c r="M269" s="137"/>
      <c r="N269" s="136"/>
      <c r="O269" s="137"/>
      <c r="P269" s="64">
        <f>SUM(Tabelle2[[#This Row],[Davon: Für nicht angebotene Betreuungstage]:[Davon: Für die Betreuung (corona-abwesend)]])</f>
        <v>0</v>
      </c>
      <c r="Q269" s="64">
        <f t="shared" si="20"/>
        <v>0</v>
      </c>
      <c r="R269" s="71">
        <f t="shared" si="17"/>
        <v>0</v>
      </c>
      <c r="S269" s="72">
        <f t="shared" si="18"/>
        <v>0</v>
      </c>
      <c r="T269" s="72">
        <f t="shared" si="19"/>
        <v>0</v>
      </c>
    </row>
    <row r="270" spans="1:20" x14ac:dyDescent="0.25">
      <c r="A270" s="66"/>
      <c r="B270" s="67"/>
      <c r="C270" s="68"/>
      <c r="D270" s="69"/>
      <c r="E270" s="69"/>
      <c r="F270" s="70"/>
      <c r="G270" s="134"/>
      <c r="H270" s="135"/>
      <c r="I270" s="135"/>
      <c r="J270" s="135"/>
      <c r="K270" s="143">
        <f t="shared" si="21"/>
        <v>0</v>
      </c>
      <c r="L270" s="136"/>
      <c r="M270" s="137"/>
      <c r="N270" s="136"/>
      <c r="O270" s="137"/>
      <c r="P270" s="64">
        <f>SUM(Tabelle2[[#This Row],[Davon: Für nicht angebotene Betreuungstage]:[Davon: Für die Betreuung (corona-abwesend)]])</f>
        <v>0</v>
      </c>
      <c r="Q270" s="64">
        <f t="shared" si="20"/>
        <v>0</v>
      </c>
      <c r="R270" s="71">
        <f t="shared" si="17"/>
        <v>0</v>
      </c>
      <c r="S270" s="72">
        <f t="shared" si="18"/>
        <v>0</v>
      </c>
      <c r="T270" s="72">
        <f t="shared" si="19"/>
        <v>0</v>
      </c>
    </row>
    <row r="271" spans="1:20" x14ac:dyDescent="0.25">
      <c r="A271" s="66"/>
      <c r="B271" s="67"/>
      <c r="C271" s="68"/>
      <c r="D271" s="69"/>
      <c r="E271" s="69"/>
      <c r="F271" s="70"/>
      <c r="G271" s="134"/>
      <c r="H271" s="135"/>
      <c r="I271" s="135"/>
      <c r="J271" s="135"/>
      <c r="K271" s="143">
        <f t="shared" si="21"/>
        <v>0</v>
      </c>
      <c r="L271" s="136"/>
      <c r="M271" s="137"/>
      <c r="N271" s="136"/>
      <c r="O271" s="137"/>
      <c r="P271" s="64">
        <f>SUM(Tabelle2[[#This Row],[Davon: Für nicht angebotene Betreuungstage]:[Davon: Für die Betreuung (corona-abwesend)]])</f>
        <v>0</v>
      </c>
      <c r="Q271" s="64">
        <f t="shared" si="20"/>
        <v>0</v>
      </c>
      <c r="R271" s="71">
        <f t="shared" si="17"/>
        <v>0</v>
      </c>
      <c r="S271" s="72">
        <f t="shared" si="18"/>
        <v>0</v>
      </c>
      <c r="T271" s="72">
        <f t="shared" si="19"/>
        <v>0</v>
      </c>
    </row>
    <row r="272" spans="1:20" x14ac:dyDescent="0.25">
      <c r="A272" s="66"/>
      <c r="B272" s="67"/>
      <c r="C272" s="68"/>
      <c r="D272" s="69"/>
      <c r="E272" s="69"/>
      <c r="F272" s="70"/>
      <c r="G272" s="134"/>
      <c r="H272" s="135"/>
      <c r="I272" s="135"/>
      <c r="J272" s="135"/>
      <c r="K272" s="143">
        <f t="shared" si="21"/>
        <v>0</v>
      </c>
      <c r="L272" s="136"/>
      <c r="M272" s="137"/>
      <c r="N272" s="136"/>
      <c r="O272" s="137"/>
      <c r="P272" s="64">
        <f>SUM(Tabelle2[[#This Row],[Davon: Für nicht angebotene Betreuungstage]:[Davon: Für die Betreuung (corona-abwesend)]])</f>
        <v>0</v>
      </c>
      <c r="Q272" s="64">
        <f t="shared" si="20"/>
        <v>0</v>
      </c>
      <c r="R272" s="71">
        <f t="shared" si="17"/>
        <v>0</v>
      </c>
      <c r="S272" s="72">
        <f t="shared" si="18"/>
        <v>0</v>
      </c>
      <c r="T272" s="72">
        <f t="shared" si="19"/>
        <v>0</v>
      </c>
    </row>
    <row r="273" spans="1:20" x14ac:dyDescent="0.25">
      <c r="A273" s="66"/>
      <c r="B273" s="67"/>
      <c r="C273" s="68"/>
      <c r="D273" s="69"/>
      <c r="E273" s="69"/>
      <c r="F273" s="70"/>
      <c r="G273" s="134"/>
      <c r="H273" s="135"/>
      <c r="I273" s="135"/>
      <c r="J273" s="135"/>
      <c r="K273" s="143">
        <f t="shared" si="21"/>
        <v>0</v>
      </c>
      <c r="L273" s="136"/>
      <c r="M273" s="137"/>
      <c r="N273" s="136"/>
      <c r="O273" s="137"/>
      <c r="P273" s="64">
        <f>SUM(Tabelle2[[#This Row],[Davon: Für nicht angebotene Betreuungstage]:[Davon: Für die Betreuung (corona-abwesend)]])</f>
        <v>0</v>
      </c>
      <c r="Q273" s="64">
        <f t="shared" si="20"/>
        <v>0</v>
      </c>
      <c r="R273" s="71">
        <f t="shared" si="17"/>
        <v>0</v>
      </c>
      <c r="S273" s="72">
        <f t="shared" si="18"/>
        <v>0</v>
      </c>
      <c r="T273" s="72">
        <f t="shared" si="19"/>
        <v>0</v>
      </c>
    </row>
    <row r="274" spans="1:20" x14ac:dyDescent="0.25">
      <c r="A274" s="66"/>
      <c r="B274" s="67"/>
      <c r="C274" s="68"/>
      <c r="D274" s="69"/>
      <c r="E274" s="69"/>
      <c r="F274" s="70"/>
      <c r="G274" s="134"/>
      <c r="H274" s="135"/>
      <c r="I274" s="135"/>
      <c r="J274" s="135"/>
      <c r="K274" s="143">
        <f t="shared" si="21"/>
        <v>0</v>
      </c>
      <c r="L274" s="136"/>
      <c r="M274" s="137"/>
      <c r="N274" s="136"/>
      <c r="O274" s="137"/>
      <c r="P274" s="64">
        <f>SUM(Tabelle2[[#This Row],[Davon: Für nicht angebotene Betreuungstage]:[Davon: Für die Betreuung (corona-abwesend)]])</f>
        <v>0</v>
      </c>
      <c r="Q274" s="64">
        <f t="shared" si="20"/>
        <v>0</v>
      </c>
      <c r="R274" s="71">
        <f t="shared" si="17"/>
        <v>0</v>
      </c>
      <c r="S274" s="72">
        <f t="shared" si="18"/>
        <v>0</v>
      </c>
      <c r="T274" s="72">
        <f t="shared" si="19"/>
        <v>0</v>
      </c>
    </row>
    <row r="275" spans="1:20" x14ac:dyDescent="0.25">
      <c r="A275" s="66"/>
      <c r="B275" s="67"/>
      <c r="C275" s="68"/>
      <c r="D275" s="69"/>
      <c r="E275" s="69"/>
      <c r="F275" s="70"/>
      <c r="G275" s="134"/>
      <c r="H275" s="135"/>
      <c r="I275" s="135"/>
      <c r="J275" s="135"/>
      <c r="K275" s="143">
        <f t="shared" si="21"/>
        <v>0</v>
      </c>
      <c r="L275" s="136"/>
      <c r="M275" s="137"/>
      <c r="N275" s="136"/>
      <c r="O275" s="137"/>
      <c r="P275" s="64">
        <f>SUM(Tabelle2[[#This Row],[Davon: Für nicht angebotene Betreuungstage]:[Davon: Für die Betreuung (corona-abwesend)]])</f>
        <v>0</v>
      </c>
      <c r="Q275" s="64">
        <f t="shared" si="20"/>
        <v>0</v>
      </c>
      <c r="R275" s="71">
        <f t="shared" ref="R275:R338" si="22">IFERROR(MROUND((N275*K275/G275),0.05),0)</f>
        <v>0</v>
      </c>
      <c r="S275" s="72">
        <f t="shared" ref="S275:S338" si="23">IFERROR(MROUND((G275-L275-N275)*K275/G275,0.05),0)</f>
        <v>0</v>
      </c>
      <c r="T275" s="72">
        <f t="shared" ref="T275:T338" si="24">MROUND(L275*D275*25,0.05)</f>
        <v>0</v>
      </c>
    </row>
    <row r="276" spans="1:20" x14ac:dyDescent="0.25">
      <c r="A276" s="66"/>
      <c r="B276" s="67"/>
      <c r="C276" s="68"/>
      <c r="D276" s="69"/>
      <c r="E276" s="69"/>
      <c r="F276" s="70"/>
      <c r="G276" s="134"/>
      <c r="H276" s="135"/>
      <c r="I276" s="135"/>
      <c r="J276" s="135"/>
      <c r="K276" s="143">
        <f t="shared" si="21"/>
        <v>0</v>
      </c>
      <c r="L276" s="136"/>
      <c r="M276" s="137"/>
      <c r="N276" s="136"/>
      <c r="O276" s="137"/>
      <c r="P276" s="64">
        <f>SUM(Tabelle2[[#This Row],[Davon: Für nicht angebotene Betreuungstage]:[Davon: Für die Betreuung (corona-abwesend)]])</f>
        <v>0</v>
      </c>
      <c r="Q276" s="64">
        <f t="shared" ref="Q276:Q339" si="25">IFERROR(MROUND((L276*K276/G276),0.05),0)</f>
        <v>0</v>
      </c>
      <c r="R276" s="71">
        <f t="shared" si="22"/>
        <v>0</v>
      </c>
      <c r="S276" s="72">
        <f t="shared" si="23"/>
        <v>0</v>
      </c>
      <c r="T276" s="72">
        <f t="shared" si="24"/>
        <v>0</v>
      </c>
    </row>
    <row r="277" spans="1:20" x14ac:dyDescent="0.25">
      <c r="A277" s="66"/>
      <c r="B277" s="67"/>
      <c r="C277" s="68"/>
      <c r="D277" s="69"/>
      <c r="E277" s="69"/>
      <c r="F277" s="70"/>
      <c r="G277" s="134"/>
      <c r="H277" s="135"/>
      <c r="I277" s="135"/>
      <c r="J277" s="135"/>
      <c r="K277" s="143">
        <f t="shared" si="21"/>
        <v>0</v>
      </c>
      <c r="L277" s="136"/>
      <c r="M277" s="137"/>
      <c r="N277" s="136"/>
      <c r="O277" s="137"/>
      <c r="P277" s="64">
        <f>SUM(Tabelle2[[#This Row],[Davon: Für nicht angebotene Betreuungstage]:[Davon: Für die Betreuung (corona-abwesend)]])</f>
        <v>0</v>
      </c>
      <c r="Q277" s="64">
        <f t="shared" si="25"/>
        <v>0</v>
      </c>
      <c r="R277" s="71">
        <f t="shared" si="22"/>
        <v>0</v>
      </c>
      <c r="S277" s="72">
        <f t="shared" si="23"/>
        <v>0</v>
      </c>
      <c r="T277" s="72">
        <f t="shared" si="24"/>
        <v>0</v>
      </c>
    </row>
    <row r="278" spans="1:20" x14ac:dyDescent="0.25">
      <c r="A278" s="66"/>
      <c r="B278" s="67"/>
      <c r="C278" s="68"/>
      <c r="D278" s="69"/>
      <c r="E278" s="69"/>
      <c r="F278" s="70"/>
      <c r="G278" s="134"/>
      <c r="H278" s="135"/>
      <c r="I278" s="135"/>
      <c r="J278" s="135"/>
      <c r="K278" s="143">
        <f t="shared" si="21"/>
        <v>0</v>
      </c>
      <c r="L278" s="136"/>
      <c r="M278" s="137"/>
      <c r="N278" s="136"/>
      <c r="O278" s="137"/>
      <c r="P278" s="64">
        <f>SUM(Tabelle2[[#This Row],[Davon: Für nicht angebotene Betreuungstage]:[Davon: Für die Betreuung (corona-abwesend)]])</f>
        <v>0</v>
      </c>
      <c r="Q278" s="64">
        <f t="shared" si="25"/>
        <v>0</v>
      </c>
      <c r="R278" s="71">
        <f t="shared" si="22"/>
        <v>0</v>
      </c>
      <c r="S278" s="72">
        <f t="shared" si="23"/>
        <v>0</v>
      </c>
      <c r="T278" s="72">
        <f t="shared" si="24"/>
        <v>0</v>
      </c>
    </row>
    <row r="279" spans="1:20" x14ac:dyDescent="0.25">
      <c r="A279" s="66"/>
      <c r="B279" s="67"/>
      <c r="C279" s="68"/>
      <c r="D279" s="69"/>
      <c r="E279" s="69"/>
      <c r="F279" s="70"/>
      <c r="G279" s="134"/>
      <c r="H279" s="135"/>
      <c r="I279" s="135"/>
      <c r="J279" s="135"/>
      <c r="K279" s="143">
        <f t="shared" si="21"/>
        <v>0</v>
      </c>
      <c r="L279" s="136"/>
      <c r="M279" s="137"/>
      <c r="N279" s="136"/>
      <c r="O279" s="137"/>
      <c r="P279" s="64">
        <f>SUM(Tabelle2[[#This Row],[Davon: Für nicht angebotene Betreuungstage]:[Davon: Für die Betreuung (corona-abwesend)]])</f>
        <v>0</v>
      </c>
      <c r="Q279" s="64">
        <f t="shared" si="25"/>
        <v>0</v>
      </c>
      <c r="R279" s="71">
        <f t="shared" si="22"/>
        <v>0</v>
      </c>
      <c r="S279" s="72">
        <f t="shared" si="23"/>
        <v>0</v>
      </c>
      <c r="T279" s="72">
        <f t="shared" si="24"/>
        <v>0</v>
      </c>
    </row>
    <row r="280" spans="1:20" x14ac:dyDescent="0.25">
      <c r="A280" s="66"/>
      <c r="B280" s="67"/>
      <c r="C280" s="68"/>
      <c r="D280" s="69"/>
      <c r="E280" s="69"/>
      <c r="F280" s="70"/>
      <c r="G280" s="134"/>
      <c r="H280" s="135"/>
      <c r="I280" s="135"/>
      <c r="J280" s="135"/>
      <c r="K280" s="143">
        <f t="shared" si="21"/>
        <v>0</v>
      </c>
      <c r="L280" s="136"/>
      <c r="M280" s="137"/>
      <c r="N280" s="136"/>
      <c r="O280" s="137"/>
      <c r="P280" s="64">
        <f>SUM(Tabelle2[[#This Row],[Davon: Für nicht angebotene Betreuungstage]:[Davon: Für die Betreuung (corona-abwesend)]])</f>
        <v>0</v>
      </c>
      <c r="Q280" s="64">
        <f t="shared" si="25"/>
        <v>0</v>
      </c>
      <c r="R280" s="71">
        <f t="shared" si="22"/>
        <v>0</v>
      </c>
      <c r="S280" s="72">
        <f t="shared" si="23"/>
        <v>0</v>
      </c>
      <c r="T280" s="72">
        <f t="shared" si="24"/>
        <v>0</v>
      </c>
    </row>
    <row r="281" spans="1:20" x14ac:dyDescent="0.25">
      <c r="A281" s="66"/>
      <c r="B281" s="67"/>
      <c r="C281" s="68"/>
      <c r="D281" s="69"/>
      <c r="E281" s="69"/>
      <c r="F281" s="70"/>
      <c r="G281" s="134"/>
      <c r="H281" s="135"/>
      <c r="I281" s="135"/>
      <c r="J281" s="135"/>
      <c r="K281" s="143">
        <f t="shared" si="21"/>
        <v>0</v>
      </c>
      <c r="L281" s="136"/>
      <c r="M281" s="137"/>
      <c r="N281" s="136"/>
      <c r="O281" s="137"/>
      <c r="P281" s="64">
        <f>SUM(Tabelle2[[#This Row],[Davon: Für nicht angebotene Betreuungstage]:[Davon: Für die Betreuung (corona-abwesend)]])</f>
        <v>0</v>
      </c>
      <c r="Q281" s="64">
        <f t="shared" si="25"/>
        <v>0</v>
      </c>
      <c r="R281" s="71">
        <f t="shared" si="22"/>
        <v>0</v>
      </c>
      <c r="S281" s="72">
        <f t="shared" si="23"/>
        <v>0</v>
      </c>
      <c r="T281" s="72">
        <f t="shared" si="24"/>
        <v>0</v>
      </c>
    </row>
    <row r="282" spans="1:20" x14ac:dyDescent="0.25">
      <c r="A282" s="66"/>
      <c r="B282" s="67"/>
      <c r="C282" s="68"/>
      <c r="D282" s="69"/>
      <c r="E282" s="69"/>
      <c r="F282" s="70"/>
      <c r="G282" s="134"/>
      <c r="H282" s="135"/>
      <c r="I282" s="135"/>
      <c r="J282" s="135"/>
      <c r="K282" s="143">
        <f t="shared" si="21"/>
        <v>0</v>
      </c>
      <c r="L282" s="136"/>
      <c r="M282" s="137"/>
      <c r="N282" s="136"/>
      <c r="O282" s="137"/>
      <c r="P282" s="64">
        <f>SUM(Tabelle2[[#This Row],[Davon: Für nicht angebotene Betreuungstage]:[Davon: Für die Betreuung (corona-abwesend)]])</f>
        <v>0</v>
      </c>
      <c r="Q282" s="64">
        <f t="shared" si="25"/>
        <v>0</v>
      </c>
      <c r="R282" s="71">
        <f t="shared" si="22"/>
        <v>0</v>
      </c>
      <c r="S282" s="72">
        <f t="shared" si="23"/>
        <v>0</v>
      </c>
      <c r="T282" s="72">
        <f t="shared" si="24"/>
        <v>0</v>
      </c>
    </row>
    <row r="283" spans="1:20" x14ac:dyDescent="0.25">
      <c r="A283" s="66"/>
      <c r="B283" s="67"/>
      <c r="C283" s="68"/>
      <c r="D283" s="69"/>
      <c r="E283" s="69"/>
      <c r="F283" s="70"/>
      <c r="G283" s="134"/>
      <c r="H283" s="135"/>
      <c r="I283" s="135"/>
      <c r="J283" s="135"/>
      <c r="K283" s="143">
        <f t="shared" si="21"/>
        <v>0</v>
      </c>
      <c r="L283" s="136"/>
      <c r="M283" s="137"/>
      <c r="N283" s="136"/>
      <c r="O283" s="137"/>
      <c r="P283" s="64">
        <f>SUM(Tabelle2[[#This Row],[Davon: Für nicht angebotene Betreuungstage]:[Davon: Für die Betreuung (corona-abwesend)]])</f>
        <v>0</v>
      </c>
      <c r="Q283" s="64">
        <f t="shared" si="25"/>
        <v>0</v>
      </c>
      <c r="R283" s="71">
        <f t="shared" si="22"/>
        <v>0</v>
      </c>
      <c r="S283" s="72">
        <f t="shared" si="23"/>
        <v>0</v>
      </c>
      <c r="T283" s="72">
        <f t="shared" si="24"/>
        <v>0</v>
      </c>
    </row>
    <row r="284" spans="1:20" x14ac:dyDescent="0.25">
      <c r="A284" s="66"/>
      <c r="B284" s="67"/>
      <c r="C284" s="68"/>
      <c r="D284" s="69"/>
      <c r="E284" s="69"/>
      <c r="F284" s="70"/>
      <c r="G284" s="134"/>
      <c r="H284" s="135"/>
      <c r="I284" s="135"/>
      <c r="J284" s="135"/>
      <c r="K284" s="143">
        <f t="shared" si="21"/>
        <v>0</v>
      </c>
      <c r="L284" s="136"/>
      <c r="M284" s="137"/>
      <c r="N284" s="136"/>
      <c r="O284" s="137"/>
      <c r="P284" s="64">
        <f>SUM(Tabelle2[[#This Row],[Davon: Für nicht angebotene Betreuungstage]:[Davon: Für die Betreuung (corona-abwesend)]])</f>
        <v>0</v>
      </c>
      <c r="Q284" s="64">
        <f t="shared" si="25"/>
        <v>0</v>
      </c>
      <c r="R284" s="71">
        <f t="shared" si="22"/>
        <v>0</v>
      </c>
      <c r="S284" s="72">
        <f t="shared" si="23"/>
        <v>0</v>
      </c>
      <c r="T284" s="72">
        <f t="shared" si="24"/>
        <v>0</v>
      </c>
    </row>
    <row r="285" spans="1:20" x14ac:dyDescent="0.25">
      <c r="A285" s="66"/>
      <c r="B285" s="67"/>
      <c r="C285" s="68"/>
      <c r="D285" s="69"/>
      <c r="E285" s="69"/>
      <c r="F285" s="70"/>
      <c r="G285" s="134"/>
      <c r="H285" s="135"/>
      <c r="I285" s="135"/>
      <c r="J285" s="135"/>
      <c r="K285" s="143">
        <f t="shared" si="21"/>
        <v>0</v>
      </c>
      <c r="L285" s="136"/>
      <c r="M285" s="137"/>
      <c r="N285" s="136"/>
      <c r="O285" s="137"/>
      <c r="P285" s="64">
        <f>SUM(Tabelle2[[#This Row],[Davon: Für nicht angebotene Betreuungstage]:[Davon: Für die Betreuung (corona-abwesend)]])</f>
        <v>0</v>
      </c>
      <c r="Q285" s="64">
        <f t="shared" si="25"/>
        <v>0</v>
      </c>
      <c r="R285" s="71">
        <f t="shared" si="22"/>
        <v>0</v>
      </c>
      <c r="S285" s="72">
        <f t="shared" si="23"/>
        <v>0</v>
      </c>
      <c r="T285" s="72">
        <f t="shared" si="24"/>
        <v>0</v>
      </c>
    </row>
    <row r="286" spans="1:20" x14ac:dyDescent="0.25">
      <c r="A286" s="66"/>
      <c r="B286" s="67"/>
      <c r="C286" s="68"/>
      <c r="D286" s="69"/>
      <c r="E286" s="69"/>
      <c r="F286" s="70"/>
      <c r="G286" s="134"/>
      <c r="H286" s="135"/>
      <c r="I286" s="135"/>
      <c r="J286" s="135"/>
      <c r="K286" s="143">
        <f t="shared" si="21"/>
        <v>0</v>
      </c>
      <c r="L286" s="136"/>
      <c r="M286" s="137"/>
      <c r="N286" s="136"/>
      <c r="O286" s="137"/>
      <c r="P286" s="64">
        <f>SUM(Tabelle2[[#This Row],[Davon: Für nicht angebotene Betreuungstage]:[Davon: Für die Betreuung (corona-abwesend)]])</f>
        <v>0</v>
      </c>
      <c r="Q286" s="64">
        <f t="shared" si="25"/>
        <v>0</v>
      </c>
      <c r="R286" s="71">
        <f t="shared" si="22"/>
        <v>0</v>
      </c>
      <c r="S286" s="72">
        <f t="shared" si="23"/>
        <v>0</v>
      </c>
      <c r="T286" s="72">
        <f t="shared" si="24"/>
        <v>0</v>
      </c>
    </row>
    <row r="287" spans="1:20" x14ac:dyDescent="0.25">
      <c r="A287" s="66"/>
      <c r="B287" s="67"/>
      <c r="C287" s="68"/>
      <c r="D287" s="69"/>
      <c r="E287" s="69"/>
      <c r="F287" s="70"/>
      <c r="G287" s="134"/>
      <c r="H287" s="135"/>
      <c r="I287" s="135"/>
      <c r="J287" s="135"/>
      <c r="K287" s="143">
        <f t="shared" si="21"/>
        <v>0</v>
      </c>
      <c r="L287" s="136"/>
      <c r="M287" s="137"/>
      <c r="N287" s="136"/>
      <c r="O287" s="137"/>
      <c r="P287" s="64">
        <f>SUM(Tabelle2[[#This Row],[Davon: Für nicht angebotene Betreuungstage]:[Davon: Für die Betreuung (corona-abwesend)]])</f>
        <v>0</v>
      </c>
      <c r="Q287" s="64">
        <f t="shared" si="25"/>
        <v>0</v>
      </c>
      <c r="R287" s="71">
        <f t="shared" si="22"/>
        <v>0</v>
      </c>
      <c r="S287" s="72">
        <f t="shared" si="23"/>
        <v>0</v>
      </c>
      <c r="T287" s="72">
        <f t="shared" si="24"/>
        <v>0</v>
      </c>
    </row>
    <row r="288" spans="1:20" x14ac:dyDescent="0.25">
      <c r="A288" s="66"/>
      <c r="B288" s="67"/>
      <c r="C288" s="68"/>
      <c r="D288" s="69"/>
      <c r="E288" s="69"/>
      <c r="F288" s="70"/>
      <c r="G288" s="134"/>
      <c r="H288" s="135"/>
      <c r="I288" s="135"/>
      <c r="J288" s="135"/>
      <c r="K288" s="143">
        <f t="shared" si="21"/>
        <v>0</v>
      </c>
      <c r="L288" s="136"/>
      <c r="M288" s="137"/>
      <c r="N288" s="136"/>
      <c r="O288" s="137"/>
      <c r="P288" s="64">
        <f>SUM(Tabelle2[[#This Row],[Davon: Für nicht angebotene Betreuungstage]:[Davon: Für die Betreuung (corona-abwesend)]])</f>
        <v>0</v>
      </c>
      <c r="Q288" s="64">
        <f t="shared" si="25"/>
        <v>0</v>
      </c>
      <c r="R288" s="71">
        <f t="shared" si="22"/>
        <v>0</v>
      </c>
      <c r="S288" s="72">
        <f t="shared" si="23"/>
        <v>0</v>
      </c>
      <c r="T288" s="72">
        <f t="shared" si="24"/>
        <v>0</v>
      </c>
    </row>
    <row r="289" spans="1:20" x14ac:dyDescent="0.25">
      <c r="A289" s="66"/>
      <c r="B289" s="67"/>
      <c r="C289" s="68"/>
      <c r="D289" s="69"/>
      <c r="E289" s="69"/>
      <c r="F289" s="70"/>
      <c r="G289" s="134"/>
      <c r="H289" s="135"/>
      <c r="I289" s="135"/>
      <c r="J289" s="135"/>
      <c r="K289" s="143">
        <f t="shared" si="21"/>
        <v>0</v>
      </c>
      <c r="L289" s="136"/>
      <c r="M289" s="137"/>
      <c r="N289" s="136"/>
      <c r="O289" s="137"/>
      <c r="P289" s="64">
        <f>SUM(Tabelle2[[#This Row],[Davon: Für nicht angebotene Betreuungstage]:[Davon: Für die Betreuung (corona-abwesend)]])</f>
        <v>0</v>
      </c>
      <c r="Q289" s="64">
        <f t="shared" si="25"/>
        <v>0</v>
      </c>
      <c r="R289" s="71">
        <f t="shared" si="22"/>
        <v>0</v>
      </c>
      <c r="S289" s="72">
        <f t="shared" si="23"/>
        <v>0</v>
      </c>
      <c r="T289" s="72">
        <f t="shared" si="24"/>
        <v>0</v>
      </c>
    </row>
    <row r="290" spans="1:20" x14ac:dyDescent="0.25">
      <c r="A290" s="66"/>
      <c r="B290" s="67"/>
      <c r="C290" s="68"/>
      <c r="D290" s="69"/>
      <c r="E290" s="69"/>
      <c r="F290" s="70"/>
      <c r="G290" s="134"/>
      <c r="H290" s="135"/>
      <c r="I290" s="135"/>
      <c r="J290" s="135"/>
      <c r="K290" s="143">
        <f t="shared" si="21"/>
        <v>0</v>
      </c>
      <c r="L290" s="136"/>
      <c r="M290" s="137"/>
      <c r="N290" s="136"/>
      <c r="O290" s="137"/>
      <c r="P290" s="64">
        <f>SUM(Tabelle2[[#This Row],[Davon: Für nicht angebotene Betreuungstage]:[Davon: Für die Betreuung (corona-abwesend)]])</f>
        <v>0</v>
      </c>
      <c r="Q290" s="64">
        <f t="shared" si="25"/>
        <v>0</v>
      </c>
      <c r="R290" s="71">
        <f t="shared" si="22"/>
        <v>0</v>
      </c>
      <c r="S290" s="72">
        <f t="shared" si="23"/>
        <v>0</v>
      </c>
      <c r="T290" s="72">
        <f t="shared" si="24"/>
        <v>0</v>
      </c>
    </row>
    <row r="291" spans="1:20" x14ac:dyDescent="0.25">
      <c r="A291" s="66"/>
      <c r="B291" s="67"/>
      <c r="C291" s="68"/>
      <c r="D291" s="69"/>
      <c r="E291" s="69"/>
      <c r="F291" s="70"/>
      <c r="G291" s="134"/>
      <c r="H291" s="135"/>
      <c r="I291" s="135"/>
      <c r="J291" s="135"/>
      <c r="K291" s="143">
        <f t="shared" si="21"/>
        <v>0</v>
      </c>
      <c r="L291" s="136"/>
      <c r="M291" s="137"/>
      <c r="N291" s="136"/>
      <c r="O291" s="137"/>
      <c r="P291" s="64">
        <f>SUM(Tabelle2[[#This Row],[Davon: Für nicht angebotene Betreuungstage]:[Davon: Für die Betreuung (corona-abwesend)]])</f>
        <v>0</v>
      </c>
      <c r="Q291" s="64">
        <f t="shared" si="25"/>
        <v>0</v>
      </c>
      <c r="R291" s="71">
        <f t="shared" si="22"/>
        <v>0</v>
      </c>
      <c r="S291" s="72">
        <f t="shared" si="23"/>
        <v>0</v>
      </c>
      <c r="T291" s="72">
        <f t="shared" si="24"/>
        <v>0</v>
      </c>
    </row>
    <row r="292" spans="1:20" x14ac:dyDescent="0.25">
      <c r="A292" s="66"/>
      <c r="B292" s="67"/>
      <c r="C292" s="68"/>
      <c r="D292" s="69"/>
      <c r="E292" s="69"/>
      <c r="F292" s="70"/>
      <c r="G292" s="134"/>
      <c r="H292" s="135"/>
      <c r="I292" s="135"/>
      <c r="J292" s="135"/>
      <c r="K292" s="143">
        <f t="shared" si="21"/>
        <v>0</v>
      </c>
      <c r="L292" s="136"/>
      <c r="M292" s="137"/>
      <c r="N292" s="136"/>
      <c r="O292" s="137"/>
      <c r="P292" s="64">
        <f>SUM(Tabelle2[[#This Row],[Davon: Für nicht angebotene Betreuungstage]:[Davon: Für die Betreuung (corona-abwesend)]])</f>
        <v>0</v>
      </c>
      <c r="Q292" s="64">
        <f t="shared" si="25"/>
        <v>0</v>
      </c>
      <c r="R292" s="71">
        <f t="shared" si="22"/>
        <v>0</v>
      </c>
      <c r="S292" s="72">
        <f t="shared" si="23"/>
        <v>0</v>
      </c>
      <c r="T292" s="72">
        <f t="shared" si="24"/>
        <v>0</v>
      </c>
    </row>
    <row r="293" spans="1:20" x14ac:dyDescent="0.25">
      <c r="A293" s="66"/>
      <c r="B293" s="67"/>
      <c r="C293" s="68"/>
      <c r="D293" s="69"/>
      <c r="E293" s="69"/>
      <c r="F293" s="70"/>
      <c r="G293" s="134"/>
      <c r="H293" s="135"/>
      <c r="I293" s="135"/>
      <c r="J293" s="135"/>
      <c r="K293" s="143">
        <f t="shared" si="21"/>
        <v>0</v>
      </c>
      <c r="L293" s="136"/>
      <c r="M293" s="137"/>
      <c r="N293" s="136"/>
      <c r="O293" s="137"/>
      <c r="P293" s="64">
        <f>SUM(Tabelle2[[#This Row],[Davon: Für nicht angebotene Betreuungstage]:[Davon: Für die Betreuung (corona-abwesend)]])</f>
        <v>0</v>
      </c>
      <c r="Q293" s="64">
        <f t="shared" si="25"/>
        <v>0</v>
      </c>
      <c r="R293" s="71">
        <f t="shared" si="22"/>
        <v>0</v>
      </c>
      <c r="S293" s="72">
        <f t="shared" si="23"/>
        <v>0</v>
      </c>
      <c r="T293" s="72">
        <f t="shared" si="24"/>
        <v>0</v>
      </c>
    </row>
    <row r="294" spans="1:20" x14ac:dyDescent="0.25">
      <c r="A294" s="66"/>
      <c r="B294" s="67"/>
      <c r="C294" s="68"/>
      <c r="D294" s="69"/>
      <c r="E294" s="69"/>
      <c r="F294" s="70"/>
      <c r="G294" s="134"/>
      <c r="H294" s="135"/>
      <c r="I294" s="135"/>
      <c r="J294" s="135"/>
      <c r="K294" s="143">
        <f t="shared" si="21"/>
        <v>0</v>
      </c>
      <c r="L294" s="136"/>
      <c r="M294" s="137"/>
      <c r="N294" s="136"/>
      <c r="O294" s="137"/>
      <c r="P294" s="64">
        <f>SUM(Tabelle2[[#This Row],[Davon: Für nicht angebotene Betreuungstage]:[Davon: Für die Betreuung (corona-abwesend)]])</f>
        <v>0</v>
      </c>
      <c r="Q294" s="64">
        <f t="shared" si="25"/>
        <v>0</v>
      </c>
      <c r="R294" s="71">
        <f t="shared" si="22"/>
        <v>0</v>
      </c>
      <c r="S294" s="72">
        <f t="shared" si="23"/>
        <v>0</v>
      </c>
      <c r="T294" s="72">
        <f t="shared" si="24"/>
        <v>0</v>
      </c>
    </row>
    <row r="295" spans="1:20" x14ac:dyDescent="0.25">
      <c r="A295" s="66"/>
      <c r="B295" s="67"/>
      <c r="C295" s="68"/>
      <c r="D295" s="69"/>
      <c r="E295" s="69"/>
      <c r="F295" s="70"/>
      <c r="G295" s="134"/>
      <c r="H295" s="135"/>
      <c r="I295" s="135"/>
      <c r="J295" s="135"/>
      <c r="K295" s="143">
        <f t="shared" si="21"/>
        <v>0</v>
      </c>
      <c r="L295" s="136"/>
      <c r="M295" s="137"/>
      <c r="N295" s="136"/>
      <c r="O295" s="137"/>
      <c r="P295" s="64">
        <f>SUM(Tabelle2[[#This Row],[Davon: Für nicht angebotene Betreuungstage]:[Davon: Für die Betreuung (corona-abwesend)]])</f>
        <v>0</v>
      </c>
      <c r="Q295" s="64">
        <f t="shared" si="25"/>
        <v>0</v>
      </c>
      <c r="R295" s="71">
        <f t="shared" si="22"/>
        <v>0</v>
      </c>
      <c r="S295" s="72">
        <f t="shared" si="23"/>
        <v>0</v>
      </c>
      <c r="T295" s="72">
        <f t="shared" si="24"/>
        <v>0</v>
      </c>
    </row>
    <row r="296" spans="1:20" x14ac:dyDescent="0.25">
      <c r="A296" s="66"/>
      <c r="B296" s="67"/>
      <c r="C296" s="68"/>
      <c r="D296" s="69"/>
      <c r="E296" s="69"/>
      <c r="F296" s="70"/>
      <c r="G296" s="134"/>
      <c r="H296" s="135"/>
      <c r="I296" s="135"/>
      <c r="J296" s="135"/>
      <c r="K296" s="143">
        <f t="shared" si="21"/>
        <v>0</v>
      </c>
      <c r="L296" s="136"/>
      <c r="M296" s="137"/>
      <c r="N296" s="136"/>
      <c r="O296" s="137"/>
      <c r="P296" s="64">
        <f>SUM(Tabelle2[[#This Row],[Davon: Für nicht angebotene Betreuungstage]:[Davon: Für die Betreuung (corona-abwesend)]])</f>
        <v>0</v>
      </c>
      <c r="Q296" s="64">
        <f t="shared" si="25"/>
        <v>0</v>
      </c>
      <c r="R296" s="71">
        <f t="shared" si="22"/>
        <v>0</v>
      </c>
      <c r="S296" s="72">
        <f t="shared" si="23"/>
        <v>0</v>
      </c>
      <c r="T296" s="72">
        <f t="shared" si="24"/>
        <v>0</v>
      </c>
    </row>
    <row r="297" spans="1:20" x14ac:dyDescent="0.25">
      <c r="A297" s="66"/>
      <c r="B297" s="67"/>
      <c r="C297" s="68"/>
      <c r="D297" s="69"/>
      <c r="E297" s="69"/>
      <c r="F297" s="70"/>
      <c r="G297" s="134"/>
      <c r="H297" s="135"/>
      <c r="I297" s="135"/>
      <c r="J297" s="135"/>
      <c r="K297" s="143">
        <f t="shared" si="21"/>
        <v>0</v>
      </c>
      <c r="L297" s="136"/>
      <c r="M297" s="137"/>
      <c r="N297" s="136"/>
      <c r="O297" s="137"/>
      <c r="P297" s="64">
        <f>SUM(Tabelle2[[#This Row],[Davon: Für nicht angebotene Betreuungstage]:[Davon: Für die Betreuung (corona-abwesend)]])</f>
        <v>0</v>
      </c>
      <c r="Q297" s="64">
        <f t="shared" si="25"/>
        <v>0</v>
      </c>
      <c r="R297" s="71">
        <f t="shared" si="22"/>
        <v>0</v>
      </c>
      <c r="S297" s="72">
        <f t="shared" si="23"/>
        <v>0</v>
      </c>
      <c r="T297" s="72">
        <f t="shared" si="24"/>
        <v>0</v>
      </c>
    </row>
    <row r="298" spans="1:20" x14ac:dyDescent="0.25">
      <c r="A298" s="66"/>
      <c r="B298" s="67"/>
      <c r="C298" s="68"/>
      <c r="D298" s="69"/>
      <c r="E298" s="69"/>
      <c r="F298" s="70"/>
      <c r="G298" s="134"/>
      <c r="H298" s="135"/>
      <c r="I298" s="135"/>
      <c r="J298" s="135"/>
      <c r="K298" s="143">
        <f t="shared" si="21"/>
        <v>0</v>
      </c>
      <c r="L298" s="136"/>
      <c r="M298" s="137"/>
      <c r="N298" s="136"/>
      <c r="O298" s="137"/>
      <c r="P298" s="64">
        <f>SUM(Tabelle2[[#This Row],[Davon: Für nicht angebotene Betreuungstage]:[Davon: Für die Betreuung (corona-abwesend)]])</f>
        <v>0</v>
      </c>
      <c r="Q298" s="64">
        <f t="shared" si="25"/>
        <v>0</v>
      </c>
      <c r="R298" s="71">
        <f t="shared" si="22"/>
        <v>0</v>
      </c>
      <c r="S298" s="72">
        <f t="shared" si="23"/>
        <v>0</v>
      </c>
      <c r="T298" s="72">
        <f t="shared" si="24"/>
        <v>0</v>
      </c>
    </row>
    <row r="299" spans="1:20" x14ac:dyDescent="0.25">
      <c r="A299" s="66"/>
      <c r="B299" s="67"/>
      <c r="C299" s="68"/>
      <c r="D299" s="69"/>
      <c r="E299" s="69"/>
      <c r="F299" s="70"/>
      <c r="G299" s="134"/>
      <c r="H299" s="135"/>
      <c r="I299" s="135"/>
      <c r="J299" s="135"/>
      <c r="K299" s="143">
        <f t="shared" si="21"/>
        <v>0</v>
      </c>
      <c r="L299" s="136"/>
      <c r="M299" s="137"/>
      <c r="N299" s="136"/>
      <c r="O299" s="137"/>
      <c r="P299" s="64">
        <f>SUM(Tabelle2[[#This Row],[Davon: Für nicht angebotene Betreuungstage]:[Davon: Für die Betreuung (corona-abwesend)]])</f>
        <v>0</v>
      </c>
      <c r="Q299" s="64">
        <f t="shared" si="25"/>
        <v>0</v>
      </c>
      <c r="R299" s="71">
        <f t="shared" si="22"/>
        <v>0</v>
      </c>
      <c r="S299" s="72">
        <f t="shared" si="23"/>
        <v>0</v>
      </c>
      <c r="T299" s="72">
        <f t="shared" si="24"/>
        <v>0</v>
      </c>
    </row>
    <row r="300" spans="1:20" x14ac:dyDescent="0.25">
      <c r="A300" s="66"/>
      <c r="B300" s="67"/>
      <c r="C300" s="68"/>
      <c r="D300" s="69"/>
      <c r="E300" s="69"/>
      <c r="F300" s="70"/>
      <c r="G300" s="134"/>
      <c r="H300" s="135"/>
      <c r="I300" s="135"/>
      <c r="J300" s="135"/>
      <c r="K300" s="143">
        <f t="shared" si="21"/>
        <v>0</v>
      </c>
      <c r="L300" s="136"/>
      <c r="M300" s="137"/>
      <c r="N300" s="136"/>
      <c r="O300" s="137"/>
      <c r="P300" s="64">
        <f>SUM(Tabelle2[[#This Row],[Davon: Für nicht angebotene Betreuungstage]:[Davon: Für die Betreuung (corona-abwesend)]])</f>
        <v>0</v>
      </c>
      <c r="Q300" s="64">
        <f t="shared" si="25"/>
        <v>0</v>
      </c>
      <c r="R300" s="71">
        <f t="shared" si="22"/>
        <v>0</v>
      </c>
      <c r="S300" s="72">
        <f t="shared" si="23"/>
        <v>0</v>
      </c>
      <c r="T300" s="72">
        <f t="shared" si="24"/>
        <v>0</v>
      </c>
    </row>
    <row r="301" spans="1:20" x14ac:dyDescent="0.25">
      <c r="A301" s="66"/>
      <c r="B301" s="67"/>
      <c r="C301" s="68"/>
      <c r="D301" s="69"/>
      <c r="E301" s="69"/>
      <c r="F301" s="70"/>
      <c r="G301" s="134"/>
      <c r="H301" s="135"/>
      <c r="I301" s="135"/>
      <c r="J301" s="135"/>
      <c r="K301" s="143">
        <f t="shared" si="21"/>
        <v>0</v>
      </c>
      <c r="L301" s="136"/>
      <c r="M301" s="137"/>
      <c r="N301" s="136"/>
      <c r="O301" s="137"/>
      <c r="P301" s="64">
        <f>SUM(Tabelle2[[#This Row],[Davon: Für nicht angebotene Betreuungstage]:[Davon: Für die Betreuung (corona-abwesend)]])</f>
        <v>0</v>
      </c>
      <c r="Q301" s="64">
        <f t="shared" si="25"/>
        <v>0</v>
      </c>
      <c r="R301" s="71">
        <f t="shared" si="22"/>
        <v>0</v>
      </c>
      <c r="S301" s="72">
        <f t="shared" si="23"/>
        <v>0</v>
      </c>
      <c r="T301" s="72">
        <f t="shared" si="24"/>
        <v>0</v>
      </c>
    </row>
    <row r="302" spans="1:20" x14ac:dyDescent="0.25">
      <c r="A302" s="66"/>
      <c r="B302" s="67"/>
      <c r="C302" s="68"/>
      <c r="D302" s="69"/>
      <c r="E302" s="69"/>
      <c r="F302" s="70"/>
      <c r="G302" s="134"/>
      <c r="H302" s="135"/>
      <c r="I302" s="135"/>
      <c r="J302" s="135"/>
      <c r="K302" s="143">
        <f t="shared" si="21"/>
        <v>0</v>
      </c>
      <c r="L302" s="136"/>
      <c r="M302" s="137"/>
      <c r="N302" s="136"/>
      <c r="O302" s="137"/>
      <c r="P302" s="64">
        <f>SUM(Tabelle2[[#This Row],[Davon: Für nicht angebotene Betreuungstage]:[Davon: Für die Betreuung (corona-abwesend)]])</f>
        <v>0</v>
      </c>
      <c r="Q302" s="64">
        <f t="shared" si="25"/>
        <v>0</v>
      </c>
      <c r="R302" s="71">
        <f t="shared" si="22"/>
        <v>0</v>
      </c>
      <c r="S302" s="72">
        <f t="shared" si="23"/>
        <v>0</v>
      </c>
      <c r="T302" s="72">
        <f t="shared" si="24"/>
        <v>0</v>
      </c>
    </row>
    <row r="303" spans="1:20" x14ac:dyDescent="0.25">
      <c r="A303" s="66"/>
      <c r="B303" s="67"/>
      <c r="C303" s="68"/>
      <c r="D303" s="69"/>
      <c r="E303" s="69"/>
      <c r="F303" s="70"/>
      <c r="G303" s="134"/>
      <c r="H303" s="135"/>
      <c r="I303" s="135"/>
      <c r="J303" s="135"/>
      <c r="K303" s="143">
        <f t="shared" si="21"/>
        <v>0</v>
      </c>
      <c r="L303" s="136"/>
      <c r="M303" s="137"/>
      <c r="N303" s="136"/>
      <c r="O303" s="137"/>
      <c r="P303" s="64">
        <f>SUM(Tabelle2[[#This Row],[Davon: Für nicht angebotene Betreuungstage]:[Davon: Für die Betreuung (corona-abwesend)]])</f>
        <v>0</v>
      </c>
      <c r="Q303" s="64">
        <f t="shared" si="25"/>
        <v>0</v>
      </c>
      <c r="R303" s="71">
        <f t="shared" si="22"/>
        <v>0</v>
      </c>
      <c r="S303" s="72">
        <f t="shared" si="23"/>
        <v>0</v>
      </c>
      <c r="T303" s="72">
        <f t="shared" si="24"/>
        <v>0</v>
      </c>
    </row>
    <row r="304" spans="1:20" x14ac:dyDescent="0.25">
      <c r="A304" s="66"/>
      <c r="B304" s="67"/>
      <c r="C304" s="68"/>
      <c r="D304" s="69"/>
      <c r="E304" s="69"/>
      <c r="F304" s="70"/>
      <c r="G304" s="134"/>
      <c r="H304" s="135"/>
      <c r="I304" s="135"/>
      <c r="J304" s="135"/>
      <c r="K304" s="143">
        <f t="shared" si="21"/>
        <v>0</v>
      </c>
      <c r="L304" s="136"/>
      <c r="M304" s="137"/>
      <c r="N304" s="136"/>
      <c r="O304" s="137"/>
      <c r="P304" s="64">
        <f>SUM(Tabelle2[[#This Row],[Davon: Für nicht angebotene Betreuungstage]:[Davon: Für die Betreuung (corona-abwesend)]])</f>
        <v>0</v>
      </c>
      <c r="Q304" s="64">
        <f t="shared" si="25"/>
        <v>0</v>
      </c>
      <c r="R304" s="71">
        <f t="shared" si="22"/>
        <v>0</v>
      </c>
      <c r="S304" s="72">
        <f t="shared" si="23"/>
        <v>0</v>
      </c>
      <c r="T304" s="72">
        <f t="shared" si="24"/>
        <v>0</v>
      </c>
    </row>
    <row r="305" spans="1:20" x14ac:dyDescent="0.25">
      <c r="A305" s="66"/>
      <c r="B305" s="67"/>
      <c r="C305" s="68"/>
      <c r="D305" s="69"/>
      <c r="E305" s="69"/>
      <c r="F305" s="70"/>
      <c r="G305" s="134"/>
      <c r="H305" s="135"/>
      <c r="I305" s="135"/>
      <c r="J305" s="135"/>
      <c r="K305" s="143">
        <f t="shared" si="21"/>
        <v>0</v>
      </c>
      <c r="L305" s="136"/>
      <c r="M305" s="137"/>
      <c r="N305" s="136"/>
      <c r="O305" s="137"/>
      <c r="P305" s="64">
        <f>SUM(Tabelle2[[#This Row],[Davon: Für nicht angebotene Betreuungstage]:[Davon: Für die Betreuung (corona-abwesend)]])</f>
        <v>0</v>
      </c>
      <c r="Q305" s="64">
        <f t="shared" si="25"/>
        <v>0</v>
      </c>
      <c r="R305" s="71">
        <f t="shared" si="22"/>
        <v>0</v>
      </c>
      <c r="S305" s="72">
        <f t="shared" si="23"/>
        <v>0</v>
      </c>
      <c r="T305" s="72">
        <f t="shared" si="24"/>
        <v>0</v>
      </c>
    </row>
    <row r="306" spans="1:20" x14ac:dyDescent="0.25">
      <c r="A306" s="66"/>
      <c r="B306" s="67"/>
      <c r="C306" s="68"/>
      <c r="D306" s="69"/>
      <c r="E306" s="69"/>
      <c r="F306" s="70"/>
      <c r="G306" s="134"/>
      <c r="H306" s="135"/>
      <c r="I306" s="135"/>
      <c r="J306" s="135"/>
      <c r="K306" s="143">
        <f t="shared" si="21"/>
        <v>0</v>
      </c>
      <c r="L306" s="136"/>
      <c r="M306" s="137"/>
      <c r="N306" s="136"/>
      <c r="O306" s="137"/>
      <c r="P306" s="64">
        <f>SUM(Tabelle2[[#This Row],[Davon: Für nicht angebotene Betreuungstage]:[Davon: Für die Betreuung (corona-abwesend)]])</f>
        <v>0</v>
      </c>
      <c r="Q306" s="64">
        <f t="shared" si="25"/>
        <v>0</v>
      </c>
      <c r="R306" s="71">
        <f t="shared" si="22"/>
        <v>0</v>
      </c>
      <c r="S306" s="72">
        <f t="shared" si="23"/>
        <v>0</v>
      </c>
      <c r="T306" s="72">
        <f t="shared" si="24"/>
        <v>0</v>
      </c>
    </row>
    <row r="307" spans="1:20" x14ac:dyDescent="0.25">
      <c r="A307" s="66"/>
      <c r="B307" s="67"/>
      <c r="C307" s="68"/>
      <c r="D307" s="69"/>
      <c r="E307" s="69"/>
      <c r="F307" s="70"/>
      <c r="G307" s="134"/>
      <c r="H307" s="135"/>
      <c r="I307" s="135"/>
      <c r="J307" s="135"/>
      <c r="K307" s="143">
        <f t="shared" si="21"/>
        <v>0</v>
      </c>
      <c r="L307" s="136"/>
      <c r="M307" s="137"/>
      <c r="N307" s="136"/>
      <c r="O307" s="137"/>
      <c r="P307" s="64">
        <f>SUM(Tabelle2[[#This Row],[Davon: Für nicht angebotene Betreuungstage]:[Davon: Für die Betreuung (corona-abwesend)]])</f>
        <v>0</v>
      </c>
      <c r="Q307" s="64">
        <f t="shared" si="25"/>
        <v>0</v>
      </c>
      <c r="R307" s="71">
        <f t="shared" si="22"/>
        <v>0</v>
      </c>
      <c r="S307" s="72">
        <f t="shared" si="23"/>
        <v>0</v>
      </c>
      <c r="T307" s="72">
        <f t="shared" si="24"/>
        <v>0</v>
      </c>
    </row>
    <row r="308" spans="1:20" x14ac:dyDescent="0.25">
      <c r="A308" s="66"/>
      <c r="B308" s="67"/>
      <c r="C308" s="68"/>
      <c r="D308" s="69"/>
      <c r="E308" s="69"/>
      <c r="F308" s="70"/>
      <c r="G308" s="134"/>
      <c r="H308" s="135"/>
      <c r="I308" s="135"/>
      <c r="J308" s="135"/>
      <c r="K308" s="143">
        <f t="shared" ref="K308:K371" si="26">H308-I308-J308</f>
        <v>0</v>
      </c>
      <c r="L308" s="136"/>
      <c r="M308" s="137"/>
      <c r="N308" s="136"/>
      <c r="O308" s="137"/>
      <c r="P308" s="64">
        <f>SUM(Tabelle2[[#This Row],[Davon: Für nicht angebotene Betreuungstage]:[Davon: Für die Betreuung (corona-abwesend)]])</f>
        <v>0</v>
      </c>
      <c r="Q308" s="64">
        <f t="shared" si="25"/>
        <v>0</v>
      </c>
      <c r="R308" s="71">
        <f t="shared" si="22"/>
        <v>0</v>
      </c>
      <c r="S308" s="72">
        <f t="shared" si="23"/>
        <v>0</v>
      </c>
      <c r="T308" s="72">
        <f t="shared" si="24"/>
        <v>0</v>
      </c>
    </row>
    <row r="309" spans="1:20" x14ac:dyDescent="0.25">
      <c r="A309" s="66"/>
      <c r="B309" s="67"/>
      <c r="C309" s="68"/>
      <c r="D309" s="69"/>
      <c r="E309" s="69"/>
      <c r="F309" s="70"/>
      <c r="G309" s="134"/>
      <c r="H309" s="135"/>
      <c r="I309" s="135"/>
      <c r="J309" s="135"/>
      <c r="K309" s="143">
        <f t="shared" si="26"/>
        <v>0</v>
      </c>
      <c r="L309" s="136"/>
      <c r="M309" s="137"/>
      <c r="N309" s="136"/>
      <c r="O309" s="137"/>
      <c r="P309" s="64">
        <f>SUM(Tabelle2[[#This Row],[Davon: Für nicht angebotene Betreuungstage]:[Davon: Für die Betreuung (corona-abwesend)]])</f>
        <v>0</v>
      </c>
      <c r="Q309" s="64">
        <f t="shared" si="25"/>
        <v>0</v>
      </c>
      <c r="R309" s="71">
        <f t="shared" si="22"/>
        <v>0</v>
      </c>
      <c r="S309" s="72">
        <f t="shared" si="23"/>
        <v>0</v>
      </c>
      <c r="T309" s="72">
        <f t="shared" si="24"/>
        <v>0</v>
      </c>
    </row>
    <row r="310" spans="1:20" x14ac:dyDescent="0.25">
      <c r="A310" s="66"/>
      <c r="B310" s="67"/>
      <c r="C310" s="68"/>
      <c r="D310" s="69"/>
      <c r="E310" s="69"/>
      <c r="F310" s="70"/>
      <c r="G310" s="134"/>
      <c r="H310" s="135"/>
      <c r="I310" s="135"/>
      <c r="J310" s="135"/>
      <c r="K310" s="143">
        <f t="shared" si="26"/>
        <v>0</v>
      </c>
      <c r="L310" s="136"/>
      <c r="M310" s="137"/>
      <c r="N310" s="136"/>
      <c r="O310" s="137"/>
      <c r="P310" s="64">
        <f>SUM(Tabelle2[[#This Row],[Davon: Für nicht angebotene Betreuungstage]:[Davon: Für die Betreuung (corona-abwesend)]])</f>
        <v>0</v>
      </c>
      <c r="Q310" s="64">
        <f t="shared" si="25"/>
        <v>0</v>
      </c>
      <c r="R310" s="71">
        <f t="shared" si="22"/>
        <v>0</v>
      </c>
      <c r="S310" s="72">
        <f t="shared" si="23"/>
        <v>0</v>
      </c>
      <c r="T310" s="72">
        <f t="shared" si="24"/>
        <v>0</v>
      </c>
    </row>
    <row r="311" spans="1:20" x14ac:dyDescent="0.25">
      <c r="A311" s="66"/>
      <c r="B311" s="67"/>
      <c r="C311" s="68"/>
      <c r="D311" s="69"/>
      <c r="E311" s="69"/>
      <c r="F311" s="70"/>
      <c r="G311" s="134"/>
      <c r="H311" s="135"/>
      <c r="I311" s="135"/>
      <c r="J311" s="135"/>
      <c r="K311" s="143">
        <f t="shared" si="26"/>
        <v>0</v>
      </c>
      <c r="L311" s="136"/>
      <c r="M311" s="137"/>
      <c r="N311" s="136"/>
      <c r="O311" s="137"/>
      <c r="P311" s="64">
        <f>SUM(Tabelle2[[#This Row],[Davon: Für nicht angebotene Betreuungstage]:[Davon: Für die Betreuung (corona-abwesend)]])</f>
        <v>0</v>
      </c>
      <c r="Q311" s="64">
        <f t="shared" si="25"/>
        <v>0</v>
      </c>
      <c r="R311" s="71">
        <f t="shared" si="22"/>
        <v>0</v>
      </c>
      <c r="S311" s="72">
        <f t="shared" si="23"/>
        <v>0</v>
      </c>
      <c r="T311" s="72">
        <f t="shared" si="24"/>
        <v>0</v>
      </c>
    </row>
    <row r="312" spans="1:20" x14ac:dyDescent="0.25">
      <c r="A312" s="66"/>
      <c r="B312" s="67"/>
      <c r="C312" s="68"/>
      <c r="D312" s="69"/>
      <c r="E312" s="69"/>
      <c r="F312" s="70"/>
      <c r="G312" s="134"/>
      <c r="H312" s="135"/>
      <c r="I312" s="135"/>
      <c r="J312" s="135"/>
      <c r="K312" s="143">
        <f t="shared" si="26"/>
        <v>0</v>
      </c>
      <c r="L312" s="136"/>
      <c r="M312" s="137"/>
      <c r="N312" s="136"/>
      <c r="O312" s="137"/>
      <c r="P312" s="64">
        <f>SUM(Tabelle2[[#This Row],[Davon: Für nicht angebotene Betreuungstage]:[Davon: Für die Betreuung (corona-abwesend)]])</f>
        <v>0</v>
      </c>
      <c r="Q312" s="64">
        <f t="shared" si="25"/>
        <v>0</v>
      </c>
      <c r="R312" s="71">
        <f t="shared" si="22"/>
        <v>0</v>
      </c>
      <c r="S312" s="72">
        <f t="shared" si="23"/>
        <v>0</v>
      </c>
      <c r="T312" s="72">
        <f t="shared" si="24"/>
        <v>0</v>
      </c>
    </row>
    <row r="313" spans="1:20" x14ac:dyDescent="0.25">
      <c r="A313" s="66"/>
      <c r="B313" s="67"/>
      <c r="C313" s="68"/>
      <c r="D313" s="69"/>
      <c r="E313" s="69"/>
      <c r="F313" s="70"/>
      <c r="G313" s="134"/>
      <c r="H313" s="135"/>
      <c r="I313" s="135"/>
      <c r="J313" s="135"/>
      <c r="K313" s="143">
        <f t="shared" si="26"/>
        <v>0</v>
      </c>
      <c r="L313" s="136"/>
      <c r="M313" s="137"/>
      <c r="N313" s="136"/>
      <c r="O313" s="137"/>
      <c r="P313" s="64">
        <f>SUM(Tabelle2[[#This Row],[Davon: Für nicht angebotene Betreuungstage]:[Davon: Für die Betreuung (corona-abwesend)]])</f>
        <v>0</v>
      </c>
      <c r="Q313" s="64">
        <f t="shared" si="25"/>
        <v>0</v>
      </c>
      <c r="R313" s="71">
        <f t="shared" si="22"/>
        <v>0</v>
      </c>
      <c r="S313" s="72">
        <f t="shared" si="23"/>
        <v>0</v>
      </c>
      <c r="T313" s="72">
        <f t="shared" si="24"/>
        <v>0</v>
      </c>
    </row>
    <row r="314" spans="1:20" x14ac:dyDescent="0.25">
      <c r="A314" s="66"/>
      <c r="B314" s="67"/>
      <c r="C314" s="68"/>
      <c r="D314" s="69"/>
      <c r="E314" s="69"/>
      <c r="F314" s="70"/>
      <c r="G314" s="134"/>
      <c r="H314" s="135"/>
      <c r="I314" s="135"/>
      <c r="J314" s="135"/>
      <c r="K314" s="143">
        <f t="shared" si="26"/>
        <v>0</v>
      </c>
      <c r="L314" s="136"/>
      <c r="M314" s="137"/>
      <c r="N314" s="136"/>
      <c r="O314" s="137"/>
      <c r="P314" s="64">
        <f>SUM(Tabelle2[[#This Row],[Davon: Für nicht angebotene Betreuungstage]:[Davon: Für die Betreuung (corona-abwesend)]])</f>
        <v>0</v>
      </c>
      <c r="Q314" s="64">
        <f t="shared" si="25"/>
        <v>0</v>
      </c>
      <c r="R314" s="71">
        <f t="shared" si="22"/>
        <v>0</v>
      </c>
      <c r="S314" s="72">
        <f t="shared" si="23"/>
        <v>0</v>
      </c>
      <c r="T314" s="72">
        <f t="shared" si="24"/>
        <v>0</v>
      </c>
    </row>
    <row r="315" spans="1:20" x14ac:dyDescent="0.25">
      <c r="A315" s="66"/>
      <c r="B315" s="67"/>
      <c r="C315" s="68"/>
      <c r="D315" s="69"/>
      <c r="E315" s="69"/>
      <c r="F315" s="70"/>
      <c r="G315" s="134"/>
      <c r="H315" s="135"/>
      <c r="I315" s="135"/>
      <c r="J315" s="135"/>
      <c r="K315" s="143">
        <f t="shared" si="26"/>
        <v>0</v>
      </c>
      <c r="L315" s="136"/>
      <c r="M315" s="137"/>
      <c r="N315" s="136"/>
      <c r="O315" s="137"/>
      <c r="P315" s="64">
        <f>SUM(Tabelle2[[#This Row],[Davon: Für nicht angebotene Betreuungstage]:[Davon: Für die Betreuung (corona-abwesend)]])</f>
        <v>0</v>
      </c>
      <c r="Q315" s="64">
        <f t="shared" si="25"/>
        <v>0</v>
      </c>
      <c r="R315" s="71">
        <f t="shared" si="22"/>
        <v>0</v>
      </c>
      <c r="S315" s="72">
        <f t="shared" si="23"/>
        <v>0</v>
      </c>
      <c r="T315" s="72">
        <f t="shared" si="24"/>
        <v>0</v>
      </c>
    </row>
    <row r="316" spans="1:20" x14ac:dyDescent="0.25">
      <c r="A316" s="66"/>
      <c r="B316" s="67"/>
      <c r="C316" s="68"/>
      <c r="D316" s="69"/>
      <c r="E316" s="69"/>
      <c r="F316" s="70"/>
      <c r="G316" s="134"/>
      <c r="H316" s="135"/>
      <c r="I316" s="135"/>
      <c r="J316" s="135"/>
      <c r="K316" s="143">
        <f t="shared" si="26"/>
        <v>0</v>
      </c>
      <c r="L316" s="136"/>
      <c r="M316" s="137"/>
      <c r="N316" s="136"/>
      <c r="O316" s="137"/>
      <c r="P316" s="64">
        <f>SUM(Tabelle2[[#This Row],[Davon: Für nicht angebotene Betreuungstage]:[Davon: Für die Betreuung (corona-abwesend)]])</f>
        <v>0</v>
      </c>
      <c r="Q316" s="64">
        <f t="shared" si="25"/>
        <v>0</v>
      </c>
      <c r="R316" s="71">
        <f t="shared" si="22"/>
        <v>0</v>
      </c>
      <c r="S316" s="72">
        <f t="shared" si="23"/>
        <v>0</v>
      </c>
      <c r="T316" s="72">
        <f t="shared" si="24"/>
        <v>0</v>
      </c>
    </row>
    <row r="317" spans="1:20" x14ac:dyDescent="0.25">
      <c r="A317" s="66"/>
      <c r="B317" s="67"/>
      <c r="C317" s="68"/>
      <c r="D317" s="69"/>
      <c r="E317" s="69"/>
      <c r="F317" s="70"/>
      <c r="G317" s="134"/>
      <c r="H317" s="135"/>
      <c r="I317" s="135"/>
      <c r="J317" s="135"/>
      <c r="K317" s="143">
        <f t="shared" si="26"/>
        <v>0</v>
      </c>
      <c r="L317" s="136"/>
      <c r="M317" s="137"/>
      <c r="N317" s="136"/>
      <c r="O317" s="137"/>
      <c r="P317" s="64">
        <f>SUM(Tabelle2[[#This Row],[Davon: Für nicht angebotene Betreuungstage]:[Davon: Für die Betreuung (corona-abwesend)]])</f>
        <v>0</v>
      </c>
      <c r="Q317" s="64">
        <f t="shared" si="25"/>
        <v>0</v>
      </c>
      <c r="R317" s="71">
        <f t="shared" si="22"/>
        <v>0</v>
      </c>
      <c r="S317" s="72">
        <f t="shared" si="23"/>
        <v>0</v>
      </c>
      <c r="T317" s="72">
        <f t="shared" si="24"/>
        <v>0</v>
      </c>
    </row>
    <row r="318" spans="1:20" x14ac:dyDescent="0.25">
      <c r="A318" s="66"/>
      <c r="B318" s="67"/>
      <c r="C318" s="68"/>
      <c r="D318" s="69"/>
      <c r="E318" s="69"/>
      <c r="F318" s="70"/>
      <c r="G318" s="134"/>
      <c r="H318" s="135"/>
      <c r="I318" s="135"/>
      <c r="J318" s="135"/>
      <c r="K318" s="143">
        <f t="shared" si="26"/>
        <v>0</v>
      </c>
      <c r="L318" s="136"/>
      <c r="M318" s="137"/>
      <c r="N318" s="136"/>
      <c r="O318" s="137"/>
      <c r="P318" s="64">
        <f>SUM(Tabelle2[[#This Row],[Davon: Für nicht angebotene Betreuungstage]:[Davon: Für die Betreuung (corona-abwesend)]])</f>
        <v>0</v>
      </c>
      <c r="Q318" s="64">
        <f t="shared" si="25"/>
        <v>0</v>
      </c>
      <c r="R318" s="71">
        <f t="shared" si="22"/>
        <v>0</v>
      </c>
      <c r="S318" s="72">
        <f t="shared" si="23"/>
        <v>0</v>
      </c>
      <c r="T318" s="72">
        <f t="shared" si="24"/>
        <v>0</v>
      </c>
    </row>
    <row r="319" spans="1:20" x14ac:dyDescent="0.25">
      <c r="A319" s="66"/>
      <c r="B319" s="67"/>
      <c r="C319" s="68"/>
      <c r="D319" s="69"/>
      <c r="E319" s="69"/>
      <c r="F319" s="70"/>
      <c r="G319" s="134"/>
      <c r="H319" s="135"/>
      <c r="I319" s="135"/>
      <c r="J319" s="135"/>
      <c r="K319" s="143">
        <f t="shared" si="26"/>
        <v>0</v>
      </c>
      <c r="L319" s="136"/>
      <c r="M319" s="137"/>
      <c r="N319" s="136"/>
      <c r="O319" s="137"/>
      <c r="P319" s="64">
        <f>SUM(Tabelle2[[#This Row],[Davon: Für nicht angebotene Betreuungstage]:[Davon: Für die Betreuung (corona-abwesend)]])</f>
        <v>0</v>
      </c>
      <c r="Q319" s="64">
        <f t="shared" si="25"/>
        <v>0</v>
      </c>
      <c r="R319" s="71">
        <f t="shared" si="22"/>
        <v>0</v>
      </c>
      <c r="S319" s="72">
        <f t="shared" si="23"/>
        <v>0</v>
      </c>
      <c r="T319" s="72">
        <f t="shared" si="24"/>
        <v>0</v>
      </c>
    </row>
    <row r="320" spans="1:20" x14ac:dyDescent="0.25">
      <c r="A320" s="66"/>
      <c r="B320" s="67"/>
      <c r="C320" s="68"/>
      <c r="D320" s="69"/>
      <c r="E320" s="69"/>
      <c r="F320" s="70"/>
      <c r="G320" s="134"/>
      <c r="H320" s="135"/>
      <c r="I320" s="135"/>
      <c r="J320" s="135"/>
      <c r="K320" s="143">
        <f t="shared" si="26"/>
        <v>0</v>
      </c>
      <c r="L320" s="136"/>
      <c r="M320" s="137"/>
      <c r="N320" s="136"/>
      <c r="O320" s="137"/>
      <c r="P320" s="64">
        <f>SUM(Tabelle2[[#This Row],[Davon: Für nicht angebotene Betreuungstage]:[Davon: Für die Betreuung (corona-abwesend)]])</f>
        <v>0</v>
      </c>
      <c r="Q320" s="64">
        <f t="shared" si="25"/>
        <v>0</v>
      </c>
      <c r="R320" s="71">
        <f t="shared" si="22"/>
        <v>0</v>
      </c>
      <c r="S320" s="72">
        <f t="shared" si="23"/>
        <v>0</v>
      </c>
      <c r="T320" s="72">
        <f t="shared" si="24"/>
        <v>0</v>
      </c>
    </row>
    <row r="321" spans="1:20" x14ac:dyDescent="0.25">
      <c r="A321" s="66"/>
      <c r="B321" s="67"/>
      <c r="C321" s="68"/>
      <c r="D321" s="69"/>
      <c r="E321" s="69"/>
      <c r="F321" s="70"/>
      <c r="G321" s="134"/>
      <c r="H321" s="135"/>
      <c r="I321" s="135"/>
      <c r="J321" s="135"/>
      <c r="K321" s="143">
        <f t="shared" si="26"/>
        <v>0</v>
      </c>
      <c r="L321" s="136"/>
      <c r="M321" s="137"/>
      <c r="N321" s="136"/>
      <c r="O321" s="137"/>
      <c r="P321" s="64">
        <f>SUM(Tabelle2[[#This Row],[Davon: Für nicht angebotene Betreuungstage]:[Davon: Für die Betreuung (corona-abwesend)]])</f>
        <v>0</v>
      </c>
      <c r="Q321" s="64">
        <f t="shared" si="25"/>
        <v>0</v>
      </c>
      <c r="R321" s="71">
        <f t="shared" si="22"/>
        <v>0</v>
      </c>
      <c r="S321" s="72">
        <f t="shared" si="23"/>
        <v>0</v>
      </c>
      <c r="T321" s="72">
        <f t="shared" si="24"/>
        <v>0</v>
      </c>
    </row>
    <row r="322" spans="1:20" x14ac:dyDescent="0.25">
      <c r="A322" s="66"/>
      <c r="B322" s="67"/>
      <c r="C322" s="68"/>
      <c r="D322" s="69"/>
      <c r="E322" s="69"/>
      <c r="F322" s="70"/>
      <c r="G322" s="134"/>
      <c r="H322" s="135"/>
      <c r="I322" s="135"/>
      <c r="J322" s="135"/>
      <c r="K322" s="143">
        <f t="shared" si="26"/>
        <v>0</v>
      </c>
      <c r="L322" s="136"/>
      <c r="M322" s="137"/>
      <c r="N322" s="136"/>
      <c r="O322" s="137"/>
      <c r="P322" s="64">
        <f>SUM(Tabelle2[[#This Row],[Davon: Für nicht angebotene Betreuungstage]:[Davon: Für die Betreuung (corona-abwesend)]])</f>
        <v>0</v>
      </c>
      <c r="Q322" s="64">
        <f t="shared" si="25"/>
        <v>0</v>
      </c>
      <c r="R322" s="71">
        <f t="shared" si="22"/>
        <v>0</v>
      </c>
      <c r="S322" s="72">
        <f t="shared" si="23"/>
        <v>0</v>
      </c>
      <c r="T322" s="72">
        <f t="shared" si="24"/>
        <v>0</v>
      </c>
    </row>
    <row r="323" spans="1:20" x14ac:dyDescent="0.25">
      <c r="A323" s="66"/>
      <c r="B323" s="67"/>
      <c r="C323" s="68"/>
      <c r="D323" s="69"/>
      <c r="E323" s="69"/>
      <c r="F323" s="70"/>
      <c r="G323" s="134"/>
      <c r="H323" s="135"/>
      <c r="I323" s="135"/>
      <c r="J323" s="135"/>
      <c r="K323" s="143">
        <f t="shared" si="26"/>
        <v>0</v>
      </c>
      <c r="L323" s="136"/>
      <c r="M323" s="137"/>
      <c r="N323" s="136"/>
      <c r="O323" s="137"/>
      <c r="P323" s="64">
        <f>SUM(Tabelle2[[#This Row],[Davon: Für nicht angebotene Betreuungstage]:[Davon: Für die Betreuung (corona-abwesend)]])</f>
        <v>0</v>
      </c>
      <c r="Q323" s="64">
        <f t="shared" si="25"/>
        <v>0</v>
      </c>
      <c r="R323" s="71">
        <f t="shared" si="22"/>
        <v>0</v>
      </c>
      <c r="S323" s="72">
        <f t="shared" si="23"/>
        <v>0</v>
      </c>
      <c r="T323" s="72">
        <f t="shared" si="24"/>
        <v>0</v>
      </c>
    </row>
    <row r="324" spans="1:20" x14ac:dyDescent="0.25">
      <c r="A324" s="66"/>
      <c r="B324" s="67"/>
      <c r="C324" s="68"/>
      <c r="D324" s="69"/>
      <c r="E324" s="69"/>
      <c r="F324" s="70"/>
      <c r="G324" s="134"/>
      <c r="H324" s="135"/>
      <c r="I324" s="135"/>
      <c r="J324" s="135"/>
      <c r="K324" s="143">
        <f t="shared" si="26"/>
        <v>0</v>
      </c>
      <c r="L324" s="136"/>
      <c r="M324" s="137"/>
      <c r="N324" s="136"/>
      <c r="O324" s="137"/>
      <c r="P324" s="64">
        <f>SUM(Tabelle2[[#This Row],[Davon: Für nicht angebotene Betreuungstage]:[Davon: Für die Betreuung (corona-abwesend)]])</f>
        <v>0</v>
      </c>
      <c r="Q324" s="64">
        <f t="shared" si="25"/>
        <v>0</v>
      </c>
      <c r="R324" s="71">
        <f t="shared" si="22"/>
        <v>0</v>
      </c>
      <c r="S324" s="72">
        <f t="shared" si="23"/>
        <v>0</v>
      </c>
      <c r="T324" s="72">
        <f t="shared" si="24"/>
        <v>0</v>
      </c>
    </row>
    <row r="325" spans="1:20" x14ac:dyDescent="0.25">
      <c r="A325" s="66"/>
      <c r="B325" s="67"/>
      <c r="C325" s="68"/>
      <c r="D325" s="69"/>
      <c r="E325" s="69"/>
      <c r="F325" s="70"/>
      <c r="G325" s="134"/>
      <c r="H325" s="135"/>
      <c r="I325" s="135"/>
      <c r="J325" s="135"/>
      <c r="K325" s="143">
        <f t="shared" si="26"/>
        <v>0</v>
      </c>
      <c r="L325" s="136"/>
      <c r="M325" s="137"/>
      <c r="N325" s="136"/>
      <c r="O325" s="137"/>
      <c r="P325" s="64">
        <f>SUM(Tabelle2[[#This Row],[Davon: Für nicht angebotene Betreuungstage]:[Davon: Für die Betreuung (corona-abwesend)]])</f>
        <v>0</v>
      </c>
      <c r="Q325" s="64">
        <f t="shared" si="25"/>
        <v>0</v>
      </c>
      <c r="R325" s="71">
        <f t="shared" si="22"/>
        <v>0</v>
      </c>
      <c r="S325" s="72">
        <f t="shared" si="23"/>
        <v>0</v>
      </c>
      <c r="T325" s="72">
        <f t="shared" si="24"/>
        <v>0</v>
      </c>
    </row>
    <row r="326" spans="1:20" x14ac:dyDescent="0.25">
      <c r="A326" s="66"/>
      <c r="B326" s="67"/>
      <c r="C326" s="68"/>
      <c r="D326" s="69"/>
      <c r="E326" s="69"/>
      <c r="F326" s="70"/>
      <c r="G326" s="134"/>
      <c r="H326" s="135"/>
      <c r="I326" s="135"/>
      <c r="J326" s="135"/>
      <c r="K326" s="143">
        <f t="shared" si="26"/>
        <v>0</v>
      </c>
      <c r="L326" s="136"/>
      <c r="M326" s="137"/>
      <c r="N326" s="136"/>
      <c r="O326" s="137"/>
      <c r="P326" s="64">
        <f>SUM(Tabelle2[[#This Row],[Davon: Für nicht angebotene Betreuungstage]:[Davon: Für die Betreuung (corona-abwesend)]])</f>
        <v>0</v>
      </c>
      <c r="Q326" s="64">
        <f t="shared" si="25"/>
        <v>0</v>
      </c>
      <c r="R326" s="71">
        <f t="shared" si="22"/>
        <v>0</v>
      </c>
      <c r="S326" s="72">
        <f t="shared" si="23"/>
        <v>0</v>
      </c>
      <c r="T326" s="72">
        <f t="shared" si="24"/>
        <v>0</v>
      </c>
    </row>
    <row r="327" spans="1:20" x14ac:dyDescent="0.25">
      <c r="A327" s="66"/>
      <c r="B327" s="67"/>
      <c r="C327" s="68"/>
      <c r="D327" s="69"/>
      <c r="E327" s="69"/>
      <c r="F327" s="70"/>
      <c r="G327" s="134"/>
      <c r="H327" s="135"/>
      <c r="I327" s="135"/>
      <c r="J327" s="135"/>
      <c r="K327" s="143">
        <f t="shared" si="26"/>
        <v>0</v>
      </c>
      <c r="L327" s="136"/>
      <c r="M327" s="137"/>
      <c r="N327" s="136"/>
      <c r="O327" s="137"/>
      <c r="P327" s="64">
        <f>SUM(Tabelle2[[#This Row],[Davon: Für nicht angebotene Betreuungstage]:[Davon: Für die Betreuung (corona-abwesend)]])</f>
        <v>0</v>
      </c>
      <c r="Q327" s="64">
        <f t="shared" si="25"/>
        <v>0</v>
      </c>
      <c r="R327" s="71">
        <f t="shared" si="22"/>
        <v>0</v>
      </c>
      <c r="S327" s="72">
        <f t="shared" si="23"/>
        <v>0</v>
      </c>
      <c r="T327" s="72">
        <f t="shared" si="24"/>
        <v>0</v>
      </c>
    </row>
    <row r="328" spans="1:20" x14ac:dyDescent="0.25">
      <c r="A328" s="66"/>
      <c r="B328" s="67"/>
      <c r="C328" s="68"/>
      <c r="D328" s="69"/>
      <c r="E328" s="69"/>
      <c r="F328" s="70"/>
      <c r="G328" s="134"/>
      <c r="H328" s="135"/>
      <c r="I328" s="135"/>
      <c r="J328" s="135"/>
      <c r="K328" s="143">
        <f t="shared" si="26"/>
        <v>0</v>
      </c>
      <c r="L328" s="136"/>
      <c r="M328" s="137"/>
      <c r="N328" s="136"/>
      <c r="O328" s="137"/>
      <c r="P328" s="64">
        <f>SUM(Tabelle2[[#This Row],[Davon: Für nicht angebotene Betreuungstage]:[Davon: Für die Betreuung (corona-abwesend)]])</f>
        <v>0</v>
      </c>
      <c r="Q328" s="64">
        <f t="shared" si="25"/>
        <v>0</v>
      </c>
      <c r="R328" s="71">
        <f t="shared" si="22"/>
        <v>0</v>
      </c>
      <c r="S328" s="72">
        <f t="shared" si="23"/>
        <v>0</v>
      </c>
      <c r="T328" s="72">
        <f t="shared" si="24"/>
        <v>0</v>
      </c>
    </row>
    <row r="329" spans="1:20" x14ac:dyDescent="0.25">
      <c r="A329" s="66"/>
      <c r="B329" s="67"/>
      <c r="C329" s="68"/>
      <c r="D329" s="69"/>
      <c r="E329" s="69"/>
      <c r="F329" s="70"/>
      <c r="G329" s="134"/>
      <c r="H329" s="135"/>
      <c r="I329" s="135"/>
      <c r="J329" s="135"/>
      <c r="K329" s="143">
        <f t="shared" si="26"/>
        <v>0</v>
      </c>
      <c r="L329" s="136"/>
      <c r="M329" s="137"/>
      <c r="N329" s="136"/>
      <c r="O329" s="137"/>
      <c r="P329" s="64">
        <f>SUM(Tabelle2[[#This Row],[Davon: Für nicht angebotene Betreuungstage]:[Davon: Für die Betreuung (corona-abwesend)]])</f>
        <v>0</v>
      </c>
      <c r="Q329" s="64">
        <f t="shared" si="25"/>
        <v>0</v>
      </c>
      <c r="R329" s="71">
        <f t="shared" si="22"/>
        <v>0</v>
      </c>
      <c r="S329" s="72">
        <f t="shared" si="23"/>
        <v>0</v>
      </c>
      <c r="T329" s="72">
        <f t="shared" si="24"/>
        <v>0</v>
      </c>
    </row>
    <row r="330" spans="1:20" x14ac:dyDescent="0.25">
      <c r="A330" s="66"/>
      <c r="B330" s="67"/>
      <c r="C330" s="68"/>
      <c r="D330" s="69"/>
      <c r="E330" s="69"/>
      <c r="F330" s="70"/>
      <c r="G330" s="134"/>
      <c r="H330" s="135"/>
      <c r="I330" s="135"/>
      <c r="J330" s="135"/>
      <c r="K330" s="143">
        <f t="shared" si="26"/>
        <v>0</v>
      </c>
      <c r="L330" s="136"/>
      <c r="M330" s="137"/>
      <c r="N330" s="136"/>
      <c r="O330" s="137"/>
      <c r="P330" s="64">
        <f>SUM(Tabelle2[[#This Row],[Davon: Für nicht angebotene Betreuungstage]:[Davon: Für die Betreuung (corona-abwesend)]])</f>
        <v>0</v>
      </c>
      <c r="Q330" s="64">
        <f t="shared" si="25"/>
        <v>0</v>
      </c>
      <c r="R330" s="71">
        <f t="shared" si="22"/>
        <v>0</v>
      </c>
      <c r="S330" s="72">
        <f t="shared" si="23"/>
        <v>0</v>
      </c>
      <c r="T330" s="72">
        <f t="shared" si="24"/>
        <v>0</v>
      </c>
    </row>
    <row r="331" spans="1:20" x14ac:dyDescent="0.25">
      <c r="A331" s="66"/>
      <c r="B331" s="67"/>
      <c r="C331" s="68"/>
      <c r="D331" s="69"/>
      <c r="E331" s="69"/>
      <c r="F331" s="70"/>
      <c r="G331" s="134"/>
      <c r="H331" s="135"/>
      <c r="I331" s="135"/>
      <c r="J331" s="135"/>
      <c r="K331" s="143">
        <f t="shared" si="26"/>
        <v>0</v>
      </c>
      <c r="L331" s="136"/>
      <c r="M331" s="137"/>
      <c r="N331" s="136"/>
      <c r="O331" s="137"/>
      <c r="P331" s="64">
        <f>SUM(Tabelle2[[#This Row],[Davon: Für nicht angebotene Betreuungstage]:[Davon: Für die Betreuung (corona-abwesend)]])</f>
        <v>0</v>
      </c>
      <c r="Q331" s="64">
        <f t="shared" si="25"/>
        <v>0</v>
      </c>
      <c r="R331" s="71">
        <f t="shared" si="22"/>
        <v>0</v>
      </c>
      <c r="S331" s="72">
        <f t="shared" si="23"/>
        <v>0</v>
      </c>
      <c r="T331" s="72">
        <f t="shared" si="24"/>
        <v>0</v>
      </c>
    </row>
    <row r="332" spans="1:20" x14ac:dyDescent="0.25">
      <c r="A332" s="66"/>
      <c r="B332" s="67"/>
      <c r="C332" s="68"/>
      <c r="D332" s="69"/>
      <c r="E332" s="69"/>
      <c r="F332" s="70"/>
      <c r="G332" s="134"/>
      <c r="H332" s="135"/>
      <c r="I332" s="135"/>
      <c r="J332" s="135"/>
      <c r="K332" s="143">
        <f t="shared" si="26"/>
        <v>0</v>
      </c>
      <c r="L332" s="136"/>
      <c r="M332" s="137"/>
      <c r="N332" s="136"/>
      <c r="O332" s="137"/>
      <c r="P332" s="64">
        <f>SUM(Tabelle2[[#This Row],[Davon: Für nicht angebotene Betreuungstage]:[Davon: Für die Betreuung (corona-abwesend)]])</f>
        <v>0</v>
      </c>
      <c r="Q332" s="64">
        <f t="shared" si="25"/>
        <v>0</v>
      </c>
      <c r="R332" s="71">
        <f t="shared" si="22"/>
        <v>0</v>
      </c>
      <c r="S332" s="72">
        <f t="shared" si="23"/>
        <v>0</v>
      </c>
      <c r="T332" s="72">
        <f t="shared" si="24"/>
        <v>0</v>
      </c>
    </row>
    <row r="333" spans="1:20" x14ac:dyDescent="0.25">
      <c r="A333" s="66"/>
      <c r="B333" s="67"/>
      <c r="C333" s="68"/>
      <c r="D333" s="69"/>
      <c r="E333" s="69"/>
      <c r="F333" s="70"/>
      <c r="G333" s="134"/>
      <c r="H333" s="135"/>
      <c r="I333" s="135"/>
      <c r="J333" s="135"/>
      <c r="K333" s="143">
        <f t="shared" si="26"/>
        <v>0</v>
      </c>
      <c r="L333" s="136"/>
      <c r="M333" s="137"/>
      <c r="N333" s="136"/>
      <c r="O333" s="137"/>
      <c r="P333" s="64">
        <f>SUM(Tabelle2[[#This Row],[Davon: Für nicht angebotene Betreuungstage]:[Davon: Für die Betreuung (corona-abwesend)]])</f>
        <v>0</v>
      </c>
      <c r="Q333" s="64">
        <f t="shared" si="25"/>
        <v>0</v>
      </c>
      <c r="R333" s="71">
        <f t="shared" si="22"/>
        <v>0</v>
      </c>
      <c r="S333" s="72">
        <f t="shared" si="23"/>
        <v>0</v>
      </c>
      <c r="T333" s="72">
        <f t="shared" si="24"/>
        <v>0</v>
      </c>
    </row>
    <row r="334" spans="1:20" x14ac:dyDescent="0.25">
      <c r="A334" s="66"/>
      <c r="B334" s="67"/>
      <c r="C334" s="68"/>
      <c r="D334" s="69"/>
      <c r="E334" s="69"/>
      <c r="F334" s="70"/>
      <c r="G334" s="134"/>
      <c r="H334" s="135"/>
      <c r="I334" s="135"/>
      <c r="J334" s="135"/>
      <c r="K334" s="143">
        <f t="shared" si="26"/>
        <v>0</v>
      </c>
      <c r="L334" s="136"/>
      <c r="M334" s="137"/>
      <c r="N334" s="136"/>
      <c r="O334" s="137"/>
      <c r="P334" s="64">
        <f>SUM(Tabelle2[[#This Row],[Davon: Für nicht angebotene Betreuungstage]:[Davon: Für die Betreuung (corona-abwesend)]])</f>
        <v>0</v>
      </c>
      <c r="Q334" s="64">
        <f t="shared" si="25"/>
        <v>0</v>
      </c>
      <c r="R334" s="71">
        <f t="shared" si="22"/>
        <v>0</v>
      </c>
      <c r="S334" s="72">
        <f t="shared" si="23"/>
        <v>0</v>
      </c>
      <c r="T334" s="72">
        <f t="shared" si="24"/>
        <v>0</v>
      </c>
    </row>
    <row r="335" spans="1:20" x14ac:dyDescent="0.25">
      <c r="A335" s="66"/>
      <c r="B335" s="67"/>
      <c r="C335" s="68"/>
      <c r="D335" s="69"/>
      <c r="E335" s="69"/>
      <c r="F335" s="70"/>
      <c r="G335" s="134"/>
      <c r="H335" s="135"/>
      <c r="I335" s="135"/>
      <c r="J335" s="135"/>
      <c r="K335" s="143">
        <f t="shared" si="26"/>
        <v>0</v>
      </c>
      <c r="L335" s="136"/>
      <c r="M335" s="137"/>
      <c r="N335" s="136"/>
      <c r="O335" s="137"/>
      <c r="P335" s="64">
        <f>SUM(Tabelle2[[#This Row],[Davon: Für nicht angebotene Betreuungstage]:[Davon: Für die Betreuung (corona-abwesend)]])</f>
        <v>0</v>
      </c>
      <c r="Q335" s="64">
        <f t="shared" si="25"/>
        <v>0</v>
      </c>
      <c r="R335" s="71">
        <f t="shared" si="22"/>
        <v>0</v>
      </c>
      <c r="S335" s="72">
        <f t="shared" si="23"/>
        <v>0</v>
      </c>
      <c r="T335" s="72">
        <f t="shared" si="24"/>
        <v>0</v>
      </c>
    </row>
    <row r="336" spans="1:20" x14ac:dyDescent="0.25">
      <c r="A336" s="66"/>
      <c r="B336" s="67"/>
      <c r="C336" s="68"/>
      <c r="D336" s="69"/>
      <c r="E336" s="69"/>
      <c r="F336" s="70"/>
      <c r="G336" s="134"/>
      <c r="H336" s="135"/>
      <c r="I336" s="135"/>
      <c r="J336" s="135"/>
      <c r="K336" s="143">
        <f t="shared" si="26"/>
        <v>0</v>
      </c>
      <c r="L336" s="136"/>
      <c r="M336" s="137"/>
      <c r="N336" s="136"/>
      <c r="O336" s="137"/>
      <c r="P336" s="64">
        <f>SUM(Tabelle2[[#This Row],[Davon: Für nicht angebotene Betreuungstage]:[Davon: Für die Betreuung (corona-abwesend)]])</f>
        <v>0</v>
      </c>
      <c r="Q336" s="64">
        <f t="shared" si="25"/>
        <v>0</v>
      </c>
      <c r="R336" s="71">
        <f t="shared" si="22"/>
        <v>0</v>
      </c>
      <c r="S336" s="72">
        <f t="shared" si="23"/>
        <v>0</v>
      </c>
      <c r="T336" s="72">
        <f t="shared" si="24"/>
        <v>0</v>
      </c>
    </row>
    <row r="337" spans="1:20" x14ac:dyDescent="0.25">
      <c r="A337" s="66"/>
      <c r="B337" s="67"/>
      <c r="C337" s="68"/>
      <c r="D337" s="69"/>
      <c r="E337" s="69"/>
      <c r="F337" s="70"/>
      <c r="G337" s="134"/>
      <c r="H337" s="135"/>
      <c r="I337" s="135"/>
      <c r="J337" s="135"/>
      <c r="K337" s="143">
        <f t="shared" si="26"/>
        <v>0</v>
      </c>
      <c r="L337" s="136"/>
      <c r="M337" s="137"/>
      <c r="N337" s="136"/>
      <c r="O337" s="137"/>
      <c r="P337" s="64">
        <f>SUM(Tabelle2[[#This Row],[Davon: Für nicht angebotene Betreuungstage]:[Davon: Für die Betreuung (corona-abwesend)]])</f>
        <v>0</v>
      </c>
      <c r="Q337" s="64">
        <f t="shared" si="25"/>
        <v>0</v>
      </c>
      <c r="R337" s="71">
        <f t="shared" si="22"/>
        <v>0</v>
      </c>
      <c r="S337" s="72">
        <f t="shared" si="23"/>
        <v>0</v>
      </c>
      <c r="T337" s="72">
        <f t="shared" si="24"/>
        <v>0</v>
      </c>
    </row>
    <row r="338" spans="1:20" x14ac:dyDescent="0.25">
      <c r="A338" s="66"/>
      <c r="B338" s="67"/>
      <c r="C338" s="68"/>
      <c r="D338" s="69"/>
      <c r="E338" s="69"/>
      <c r="F338" s="70"/>
      <c r="G338" s="134"/>
      <c r="H338" s="135"/>
      <c r="I338" s="135"/>
      <c r="J338" s="135"/>
      <c r="K338" s="143">
        <f t="shared" si="26"/>
        <v>0</v>
      </c>
      <c r="L338" s="136"/>
      <c r="M338" s="137"/>
      <c r="N338" s="136"/>
      <c r="O338" s="137"/>
      <c r="P338" s="64">
        <f>SUM(Tabelle2[[#This Row],[Davon: Für nicht angebotene Betreuungstage]:[Davon: Für die Betreuung (corona-abwesend)]])</f>
        <v>0</v>
      </c>
      <c r="Q338" s="64">
        <f t="shared" si="25"/>
        <v>0</v>
      </c>
      <c r="R338" s="71">
        <f t="shared" si="22"/>
        <v>0</v>
      </c>
      <c r="S338" s="72">
        <f t="shared" si="23"/>
        <v>0</v>
      </c>
      <c r="T338" s="72">
        <f t="shared" si="24"/>
        <v>0</v>
      </c>
    </row>
    <row r="339" spans="1:20" x14ac:dyDescent="0.25">
      <c r="A339" s="66"/>
      <c r="B339" s="67"/>
      <c r="C339" s="68"/>
      <c r="D339" s="69"/>
      <c r="E339" s="69"/>
      <c r="F339" s="70"/>
      <c r="G339" s="134"/>
      <c r="H339" s="135"/>
      <c r="I339" s="135"/>
      <c r="J339" s="135"/>
      <c r="K339" s="143">
        <f t="shared" si="26"/>
        <v>0</v>
      </c>
      <c r="L339" s="136"/>
      <c r="M339" s="137"/>
      <c r="N339" s="136"/>
      <c r="O339" s="137"/>
      <c r="P339" s="64">
        <f>SUM(Tabelle2[[#This Row],[Davon: Für nicht angebotene Betreuungstage]:[Davon: Für die Betreuung (corona-abwesend)]])</f>
        <v>0</v>
      </c>
      <c r="Q339" s="64">
        <f t="shared" si="25"/>
        <v>0</v>
      </c>
      <c r="R339" s="71">
        <f t="shared" ref="R339:R402" si="27">IFERROR(MROUND((N339*K339/G339),0.05),0)</f>
        <v>0</v>
      </c>
      <c r="S339" s="72">
        <f t="shared" ref="S339:S402" si="28">IFERROR(MROUND((G339-L339-N339)*K339/G339,0.05),0)</f>
        <v>0</v>
      </c>
      <c r="T339" s="72">
        <f t="shared" ref="T339:T402" si="29">MROUND(L339*D339*25,0.05)</f>
        <v>0</v>
      </c>
    </row>
    <row r="340" spans="1:20" x14ac:dyDescent="0.25">
      <c r="A340" s="66"/>
      <c r="B340" s="67"/>
      <c r="C340" s="68"/>
      <c r="D340" s="69"/>
      <c r="E340" s="69"/>
      <c r="F340" s="70"/>
      <c r="G340" s="134"/>
      <c r="H340" s="135"/>
      <c r="I340" s="135"/>
      <c r="J340" s="135"/>
      <c r="K340" s="143">
        <f t="shared" si="26"/>
        <v>0</v>
      </c>
      <c r="L340" s="136"/>
      <c r="M340" s="137"/>
      <c r="N340" s="136"/>
      <c r="O340" s="137"/>
      <c r="P340" s="64">
        <f>SUM(Tabelle2[[#This Row],[Davon: Für nicht angebotene Betreuungstage]:[Davon: Für die Betreuung (corona-abwesend)]])</f>
        <v>0</v>
      </c>
      <c r="Q340" s="64">
        <f t="shared" ref="Q340:Q403" si="30">IFERROR(MROUND((L340*K340/G340),0.05),0)</f>
        <v>0</v>
      </c>
      <c r="R340" s="71">
        <f t="shared" si="27"/>
        <v>0</v>
      </c>
      <c r="S340" s="72">
        <f t="shared" si="28"/>
        <v>0</v>
      </c>
      <c r="T340" s="72">
        <f t="shared" si="29"/>
        <v>0</v>
      </c>
    </row>
    <row r="341" spans="1:20" x14ac:dyDescent="0.25">
      <c r="A341" s="66"/>
      <c r="B341" s="67"/>
      <c r="C341" s="68"/>
      <c r="D341" s="69"/>
      <c r="E341" s="69"/>
      <c r="F341" s="70"/>
      <c r="G341" s="134"/>
      <c r="H341" s="135"/>
      <c r="I341" s="135"/>
      <c r="J341" s="135"/>
      <c r="K341" s="143">
        <f t="shared" si="26"/>
        <v>0</v>
      </c>
      <c r="L341" s="136"/>
      <c r="M341" s="137"/>
      <c r="N341" s="136"/>
      <c r="O341" s="137"/>
      <c r="P341" s="64">
        <f>SUM(Tabelle2[[#This Row],[Davon: Für nicht angebotene Betreuungstage]:[Davon: Für die Betreuung (corona-abwesend)]])</f>
        <v>0</v>
      </c>
      <c r="Q341" s="64">
        <f t="shared" si="30"/>
        <v>0</v>
      </c>
      <c r="R341" s="71">
        <f t="shared" si="27"/>
        <v>0</v>
      </c>
      <c r="S341" s="72">
        <f t="shared" si="28"/>
        <v>0</v>
      </c>
      <c r="T341" s="72">
        <f t="shared" si="29"/>
        <v>0</v>
      </c>
    </row>
    <row r="342" spans="1:20" x14ac:dyDescent="0.25">
      <c r="A342" s="66"/>
      <c r="B342" s="67"/>
      <c r="C342" s="68"/>
      <c r="D342" s="69"/>
      <c r="E342" s="69"/>
      <c r="F342" s="70"/>
      <c r="G342" s="134"/>
      <c r="H342" s="135"/>
      <c r="I342" s="135"/>
      <c r="J342" s="135"/>
      <c r="K342" s="143">
        <f t="shared" si="26"/>
        <v>0</v>
      </c>
      <c r="L342" s="136"/>
      <c r="M342" s="137"/>
      <c r="N342" s="136"/>
      <c r="O342" s="137"/>
      <c r="P342" s="64">
        <f>SUM(Tabelle2[[#This Row],[Davon: Für nicht angebotene Betreuungstage]:[Davon: Für die Betreuung (corona-abwesend)]])</f>
        <v>0</v>
      </c>
      <c r="Q342" s="64">
        <f t="shared" si="30"/>
        <v>0</v>
      </c>
      <c r="R342" s="71">
        <f t="shared" si="27"/>
        <v>0</v>
      </c>
      <c r="S342" s="72">
        <f t="shared" si="28"/>
        <v>0</v>
      </c>
      <c r="T342" s="72">
        <f t="shared" si="29"/>
        <v>0</v>
      </c>
    </row>
    <row r="343" spans="1:20" x14ac:dyDescent="0.25">
      <c r="A343" s="66"/>
      <c r="B343" s="67"/>
      <c r="C343" s="68"/>
      <c r="D343" s="69"/>
      <c r="E343" s="69"/>
      <c r="F343" s="70"/>
      <c r="G343" s="134"/>
      <c r="H343" s="135"/>
      <c r="I343" s="135"/>
      <c r="J343" s="135"/>
      <c r="K343" s="143">
        <f t="shared" si="26"/>
        <v>0</v>
      </c>
      <c r="L343" s="136"/>
      <c r="M343" s="137"/>
      <c r="N343" s="136"/>
      <c r="O343" s="137"/>
      <c r="P343" s="64">
        <f>SUM(Tabelle2[[#This Row],[Davon: Für nicht angebotene Betreuungstage]:[Davon: Für die Betreuung (corona-abwesend)]])</f>
        <v>0</v>
      </c>
      <c r="Q343" s="64">
        <f t="shared" si="30"/>
        <v>0</v>
      </c>
      <c r="R343" s="71">
        <f t="shared" si="27"/>
        <v>0</v>
      </c>
      <c r="S343" s="72">
        <f t="shared" si="28"/>
        <v>0</v>
      </c>
      <c r="T343" s="72">
        <f t="shared" si="29"/>
        <v>0</v>
      </c>
    </row>
    <row r="344" spans="1:20" x14ac:dyDescent="0.25">
      <c r="A344" s="66"/>
      <c r="B344" s="67"/>
      <c r="C344" s="68"/>
      <c r="D344" s="69"/>
      <c r="E344" s="69"/>
      <c r="F344" s="70"/>
      <c r="G344" s="134"/>
      <c r="H344" s="135"/>
      <c r="I344" s="135"/>
      <c r="J344" s="135"/>
      <c r="K344" s="143">
        <f t="shared" si="26"/>
        <v>0</v>
      </c>
      <c r="L344" s="136"/>
      <c r="M344" s="137"/>
      <c r="N344" s="136"/>
      <c r="O344" s="137"/>
      <c r="P344" s="64">
        <f>SUM(Tabelle2[[#This Row],[Davon: Für nicht angebotene Betreuungstage]:[Davon: Für die Betreuung (corona-abwesend)]])</f>
        <v>0</v>
      </c>
      <c r="Q344" s="64">
        <f t="shared" si="30"/>
        <v>0</v>
      </c>
      <c r="R344" s="71">
        <f t="shared" si="27"/>
        <v>0</v>
      </c>
      <c r="S344" s="72">
        <f t="shared" si="28"/>
        <v>0</v>
      </c>
      <c r="T344" s="72">
        <f t="shared" si="29"/>
        <v>0</v>
      </c>
    </row>
    <row r="345" spans="1:20" x14ac:dyDescent="0.25">
      <c r="A345" s="66"/>
      <c r="B345" s="67"/>
      <c r="C345" s="68"/>
      <c r="D345" s="69"/>
      <c r="E345" s="69"/>
      <c r="F345" s="70"/>
      <c r="G345" s="134"/>
      <c r="H345" s="135"/>
      <c r="I345" s="135"/>
      <c r="J345" s="135"/>
      <c r="K345" s="143">
        <f t="shared" si="26"/>
        <v>0</v>
      </c>
      <c r="L345" s="136"/>
      <c r="M345" s="137"/>
      <c r="N345" s="136"/>
      <c r="O345" s="137"/>
      <c r="P345" s="64">
        <f>SUM(Tabelle2[[#This Row],[Davon: Für nicht angebotene Betreuungstage]:[Davon: Für die Betreuung (corona-abwesend)]])</f>
        <v>0</v>
      </c>
      <c r="Q345" s="64">
        <f t="shared" si="30"/>
        <v>0</v>
      </c>
      <c r="R345" s="71">
        <f t="shared" si="27"/>
        <v>0</v>
      </c>
      <c r="S345" s="72">
        <f t="shared" si="28"/>
        <v>0</v>
      </c>
      <c r="T345" s="72">
        <f t="shared" si="29"/>
        <v>0</v>
      </c>
    </row>
    <row r="346" spans="1:20" x14ac:dyDescent="0.25">
      <c r="A346" s="66"/>
      <c r="B346" s="67"/>
      <c r="C346" s="68"/>
      <c r="D346" s="69"/>
      <c r="E346" s="69"/>
      <c r="F346" s="70"/>
      <c r="G346" s="134"/>
      <c r="H346" s="135"/>
      <c r="I346" s="135"/>
      <c r="J346" s="135"/>
      <c r="K346" s="143">
        <f t="shared" si="26"/>
        <v>0</v>
      </c>
      <c r="L346" s="136"/>
      <c r="M346" s="137"/>
      <c r="N346" s="136"/>
      <c r="O346" s="137"/>
      <c r="P346" s="64">
        <f>SUM(Tabelle2[[#This Row],[Davon: Für nicht angebotene Betreuungstage]:[Davon: Für die Betreuung (corona-abwesend)]])</f>
        <v>0</v>
      </c>
      <c r="Q346" s="64">
        <f t="shared" si="30"/>
        <v>0</v>
      </c>
      <c r="R346" s="71">
        <f t="shared" si="27"/>
        <v>0</v>
      </c>
      <c r="S346" s="72">
        <f t="shared" si="28"/>
        <v>0</v>
      </c>
      <c r="T346" s="72">
        <f t="shared" si="29"/>
        <v>0</v>
      </c>
    </row>
    <row r="347" spans="1:20" x14ac:dyDescent="0.25">
      <c r="A347" s="66"/>
      <c r="B347" s="67"/>
      <c r="C347" s="68"/>
      <c r="D347" s="69"/>
      <c r="E347" s="69"/>
      <c r="F347" s="70"/>
      <c r="G347" s="134"/>
      <c r="H347" s="135"/>
      <c r="I347" s="135"/>
      <c r="J347" s="135"/>
      <c r="K347" s="143">
        <f t="shared" si="26"/>
        <v>0</v>
      </c>
      <c r="L347" s="136"/>
      <c r="M347" s="137"/>
      <c r="N347" s="136"/>
      <c r="O347" s="137"/>
      <c r="P347" s="64">
        <f>SUM(Tabelle2[[#This Row],[Davon: Für nicht angebotene Betreuungstage]:[Davon: Für die Betreuung (corona-abwesend)]])</f>
        <v>0</v>
      </c>
      <c r="Q347" s="64">
        <f t="shared" si="30"/>
        <v>0</v>
      </c>
      <c r="R347" s="71">
        <f t="shared" si="27"/>
        <v>0</v>
      </c>
      <c r="S347" s="72">
        <f t="shared" si="28"/>
        <v>0</v>
      </c>
      <c r="T347" s="72">
        <f t="shared" si="29"/>
        <v>0</v>
      </c>
    </row>
    <row r="348" spans="1:20" x14ac:dyDescent="0.25">
      <c r="A348" s="66"/>
      <c r="B348" s="67"/>
      <c r="C348" s="68"/>
      <c r="D348" s="69"/>
      <c r="E348" s="69"/>
      <c r="F348" s="70"/>
      <c r="G348" s="134"/>
      <c r="H348" s="135"/>
      <c r="I348" s="135"/>
      <c r="J348" s="135"/>
      <c r="K348" s="143">
        <f t="shared" si="26"/>
        <v>0</v>
      </c>
      <c r="L348" s="136"/>
      <c r="M348" s="137"/>
      <c r="N348" s="136"/>
      <c r="O348" s="137"/>
      <c r="P348" s="64">
        <f>SUM(Tabelle2[[#This Row],[Davon: Für nicht angebotene Betreuungstage]:[Davon: Für die Betreuung (corona-abwesend)]])</f>
        <v>0</v>
      </c>
      <c r="Q348" s="64">
        <f t="shared" si="30"/>
        <v>0</v>
      </c>
      <c r="R348" s="71">
        <f t="shared" si="27"/>
        <v>0</v>
      </c>
      <c r="S348" s="72">
        <f t="shared" si="28"/>
        <v>0</v>
      </c>
      <c r="T348" s="72">
        <f t="shared" si="29"/>
        <v>0</v>
      </c>
    </row>
    <row r="349" spans="1:20" x14ac:dyDescent="0.25">
      <c r="A349" s="66"/>
      <c r="B349" s="67"/>
      <c r="C349" s="68"/>
      <c r="D349" s="69"/>
      <c r="E349" s="69"/>
      <c r="F349" s="70"/>
      <c r="G349" s="134"/>
      <c r="H349" s="135"/>
      <c r="I349" s="135"/>
      <c r="J349" s="135"/>
      <c r="K349" s="143">
        <f t="shared" si="26"/>
        <v>0</v>
      </c>
      <c r="L349" s="136"/>
      <c r="M349" s="137"/>
      <c r="N349" s="136"/>
      <c r="O349" s="137"/>
      <c r="P349" s="64">
        <f>SUM(Tabelle2[[#This Row],[Davon: Für nicht angebotene Betreuungstage]:[Davon: Für die Betreuung (corona-abwesend)]])</f>
        <v>0</v>
      </c>
      <c r="Q349" s="64">
        <f t="shared" si="30"/>
        <v>0</v>
      </c>
      <c r="R349" s="71">
        <f t="shared" si="27"/>
        <v>0</v>
      </c>
      <c r="S349" s="72">
        <f t="shared" si="28"/>
        <v>0</v>
      </c>
      <c r="T349" s="72">
        <f t="shared" si="29"/>
        <v>0</v>
      </c>
    </row>
    <row r="350" spans="1:20" x14ac:dyDescent="0.25">
      <c r="A350" s="66"/>
      <c r="B350" s="67"/>
      <c r="C350" s="68"/>
      <c r="D350" s="69"/>
      <c r="E350" s="69"/>
      <c r="F350" s="70"/>
      <c r="G350" s="134"/>
      <c r="H350" s="135"/>
      <c r="I350" s="135"/>
      <c r="J350" s="135"/>
      <c r="K350" s="143">
        <f t="shared" si="26"/>
        <v>0</v>
      </c>
      <c r="L350" s="136"/>
      <c r="M350" s="137"/>
      <c r="N350" s="136"/>
      <c r="O350" s="137"/>
      <c r="P350" s="64">
        <f>SUM(Tabelle2[[#This Row],[Davon: Für nicht angebotene Betreuungstage]:[Davon: Für die Betreuung (corona-abwesend)]])</f>
        <v>0</v>
      </c>
      <c r="Q350" s="64">
        <f t="shared" si="30"/>
        <v>0</v>
      </c>
      <c r="R350" s="71">
        <f t="shared" si="27"/>
        <v>0</v>
      </c>
      <c r="S350" s="72">
        <f t="shared" si="28"/>
        <v>0</v>
      </c>
      <c r="T350" s="72">
        <f t="shared" si="29"/>
        <v>0</v>
      </c>
    </row>
    <row r="351" spans="1:20" x14ac:dyDescent="0.25">
      <c r="A351" s="66"/>
      <c r="B351" s="67"/>
      <c r="C351" s="68"/>
      <c r="D351" s="69"/>
      <c r="E351" s="69"/>
      <c r="F351" s="70"/>
      <c r="G351" s="134"/>
      <c r="H351" s="135"/>
      <c r="I351" s="135"/>
      <c r="J351" s="135"/>
      <c r="K351" s="143">
        <f t="shared" si="26"/>
        <v>0</v>
      </c>
      <c r="L351" s="136"/>
      <c r="M351" s="137"/>
      <c r="N351" s="136"/>
      <c r="O351" s="137"/>
      <c r="P351" s="64">
        <f>SUM(Tabelle2[[#This Row],[Davon: Für nicht angebotene Betreuungstage]:[Davon: Für die Betreuung (corona-abwesend)]])</f>
        <v>0</v>
      </c>
      <c r="Q351" s="64">
        <f t="shared" si="30"/>
        <v>0</v>
      </c>
      <c r="R351" s="71">
        <f t="shared" si="27"/>
        <v>0</v>
      </c>
      <c r="S351" s="72">
        <f t="shared" si="28"/>
        <v>0</v>
      </c>
      <c r="T351" s="72">
        <f t="shared" si="29"/>
        <v>0</v>
      </c>
    </row>
    <row r="352" spans="1:20" x14ac:dyDescent="0.25">
      <c r="A352" s="66"/>
      <c r="B352" s="67"/>
      <c r="C352" s="68"/>
      <c r="D352" s="69"/>
      <c r="E352" s="69"/>
      <c r="F352" s="70"/>
      <c r="G352" s="134"/>
      <c r="H352" s="135"/>
      <c r="I352" s="135"/>
      <c r="J352" s="135"/>
      <c r="K352" s="143">
        <f t="shared" si="26"/>
        <v>0</v>
      </c>
      <c r="L352" s="136"/>
      <c r="M352" s="137"/>
      <c r="N352" s="136"/>
      <c r="O352" s="137"/>
      <c r="P352" s="64">
        <f>SUM(Tabelle2[[#This Row],[Davon: Für nicht angebotene Betreuungstage]:[Davon: Für die Betreuung (corona-abwesend)]])</f>
        <v>0</v>
      </c>
      <c r="Q352" s="64">
        <f t="shared" si="30"/>
        <v>0</v>
      </c>
      <c r="R352" s="71">
        <f t="shared" si="27"/>
        <v>0</v>
      </c>
      <c r="S352" s="72">
        <f t="shared" si="28"/>
        <v>0</v>
      </c>
      <c r="T352" s="72">
        <f t="shared" si="29"/>
        <v>0</v>
      </c>
    </row>
    <row r="353" spans="1:20" x14ac:dyDescent="0.25">
      <c r="A353" s="66"/>
      <c r="B353" s="67"/>
      <c r="C353" s="68"/>
      <c r="D353" s="69"/>
      <c r="E353" s="69"/>
      <c r="F353" s="70"/>
      <c r="G353" s="134"/>
      <c r="H353" s="135"/>
      <c r="I353" s="135"/>
      <c r="J353" s="135"/>
      <c r="K353" s="143">
        <f t="shared" si="26"/>
        <v>0</v>
      </c>
      <c r="L353" s="136"/>
      <c r="M353" s="137"/>
      <c r="N353" s="136"/>
      <c r="O353" s="137"/>
      <c r="P353" s="64">
        <f>SUM(Tabelle2[[#This Row],[Davon: Für nicht angebotene Betreuungstage]:[Davon: Für die Betreuung (corona-abwesend)]])</f>
        <v>0</v>
      </c>
      <c r="Q353" s="64">
        <f t="shared" si="30"/>
        <v>0</v>
      </c>
      <c r="R353" s="71">
        <f t="shared" si="27"/>
        <v>0</v>
      </c>
      <c r="S353" s="72">
        <f t="shared" si="28"/>
        <v>0</v>
      </c>
      <c r="T353" s="72">
        <f t="shared" si="29"/>
        <v>0</v>
      </c>
    </row>
    <row r="354" spans="1:20" x14ac:dyDescent="0.25">
      <c r="A354" s="66"/>
      <c r="B354" s="67"/>
      <c r="C354" s="68"/>
      <c r="D354" s="69"/>
      <c r="E354" s="69"/>
      <c r="F354" s="70"/>
      <c r="G354" s="134"/>
      <c r="H354" s="135"/>
      <c r="I354" s="135"/>
      <c r="J354" s="135"/>
      <c r="K354" s="143">
        <f t="shared" si="26"/>
        <v>0</v>
      </c>
      <c r="L354" s="136"/>
      <c r="M354" s="137"/>
      <c r="N354" s="136"/>
      <c r="O354" s="137"/>
      <c r="P354" s="64">
        <f>SUM(Tabelle2[[#This Row],[Davon: Für nicht angebotene Betreuungstage]:[Davon: Für die Betreuung (corona-abwesend)]])</f>
        <v>0</v>
      </c>
      <c r="Q354" s="64">
        <f t="shared" si="30"/>
        <v>0</v>
      </c>
      <c r="R354" s="71">
        <f t="shared" si="27"/>
        <v>0</v>
      </c>
      <c r="S354" s="72">
        <f t="shared" si="28"/>
        <v>0</v>
      </c>
      <c r="T354" s="72">
        <f t="shared" si="29"/>
        <v>0</v>
      </c>
    </row>
    <row r="355" spans="1:20" x14ac:dyDescent="0.25">
      <c r="A355" s="66"/>
      <c r="B355" s="67"/>
      <c r="C355" s="68"/>
      <c r="D355" s="69"/>
      <c r="E355" s="69"/>
      <c r="F355" s="70"/>
      <c r="G355" s="134"/>
      <c r="H355" s="135"/>
      <c r="I355" s="135"/>
      <c r="J355" s="135"/>
      <c r="K355" s="143">
        <f t="shared" si="26"/>
        <v>0</v>
      </c>
      <c r="L355" s="136"/>
      <c r="M355" s="137"/>
      <c r="N355" s="136"/>
      <c r="O355" s="137"/>
      <c r="P355" s="64">
        <f>SUM(Tabelle2[[#This Row],[Davon: Für nicht angebotene Betreuungstage]:[Davon: Für die Betreuung (corona-abwesend)]])</f>
        <v>0</v>
      </c>
      <c r="Q355" s="64">
        <f t="shared" si="30"/>
        <v>0</v>
      </c>
      <c r="R355" s="71">
        <f t="shared" si="27"/>
        <v>0</v>
      </c>
      <c r="S355" s="72">
        <f t="shared" si="28"/>
        <v>0</v>
      </c>
      <c r="T355" s="72">
        <f t="shared" si="29"/>
        <v>0</v>
      </c>
    </row>
    <row r="356" spans="1:20" x14ac:dyDescent="0.25">
      <c r="A356" s="66"/>
      <c r="B356" s="67"/>
      <c r="C356" s="68"/>
      <c r="D356" s="69"/>
      <c r="E356" s="69"/>
      <c r="F356" s="70"/>
      <c r="G356" s="134"/>
      <c r="H356" s="135"/>
      <c r="I356" s="135"/>
      <c r="J356" s="135"/>
      <c r="K356" s="143">
        <f t="shared" si="26"/>
        <v>0</v>
      </c>
      <c r="L356" s="136"/>
      <c r="M356" s="137"/>
      <c r="N356" s="136"/>
      <c r="O356" s="137"/>
      <c r="P356" s="64">
        <f>SUM(Tabelle2[[#This Row],[Davon: Für nicht angebotene Betreuungstage]:[Davon: Für die Betreuung (corona-abwesend)]])</f>
        <v>0</v>
      </c>
      <c r="Q356" s="64">
        <f t="shared" si="30"/>
        <v>0</v>
      </c>
      <c r="R356" s="71">
        <f t="shared" si="27"/>
        <v>0</v>
      </c>
      <c r="S356" s="72">
        <f t="shared" si="28"/>
        <v>0</v>
      </c>
      <c r="T356" s="72">
        <f t="shared" si="29"/>
        <v>0</v>
      </c>
    </row>
    <row r="357" spans="1:20" x14ac:dyDescent="0.25">
      <c r="A357" s="66"/>
      <c r="B357" s="67"/>
      <c r="C357" s="68"/>
      <c r="D357" s="69"/>
      <c r="E357" s="69"/>
      <c r="F357" s="70"/>
      <c r="G357" s="134"/>
      <c r="H357" s="135"/>
      <c r="I357" s="135"/>
      <c r="J357" s="135"/>
      <c r="K357" s="143">
        <f t="shared" si="26"/>
        <v>0</v>
      </c>
      <c r="L357" s="136"/>
      <c r="M357" s="137"/>
      <c r="N357" s="136"/>
      <c r="O357" s="137"/>
      <c r="P357" s="64">
        <f>SUM(Tabelle2[[#This Row],[Davon: Für nicht angebotene Betreuungstage]:[Davon: Für die Betreuung (corona-abwesend)]])</f>
        <v>0</v>
      </c>
      <c r="Q357" s="64">
        <f t="shared" si="30"/>
        <v>0</v>
      </c>
      <c r="R357" s="71">
        <f t="shared" si="27"/>
        <v>0</v>
      </c>
      <c r="S357" s="72">
        <f t="shared" si="28"/>
        <v>0</v>
      </c>
      <c r="T357" s="72">
        <f t="shared" si="29"/>
        <v>0</v>
      </c>
    </row>
    <row r="358" spans="1:20" x14ac:dyDescent="0.25">
      <c r="A358" s="66"/>
      <c r="B358" s="67"/>
      <c r="C358" s="68"/>
      <c r="D358" s="69"/>
      <c r="E358" s="69"/>
      <c r="F358" s="70"/>
      <c r="G358" s="134"/>
      <c r="H358" s="135"/>
      <c r="I358" s="135"/>
      <c r="J358" s="135"/>
      <c r="K358" s="143">
        <f t="shared" si="26"/>
        <v>0</v>
      </c>
      <c r="L358" s="136"/>
      <c r="M358" s="137"/>
      <c r="N358" s="136"/>
      <c r="O358" s="137"/>
      <c r="P358" s="64">
        <f>SUM(Tabelle2[[#This Row],[Davon: Für nicht angebotene Betreuungstage]:[Davon: Für die Betreuung (corona-abwesend)]])</f>
        <v>0</v>
      </c>
      <c r="Q358" s="64">
        <f t="shared" si="30"/>
        <v>0</v>
      </c>
      <c r="R358" s="71">
        <f t="shared" si="27"/>
        <v>0</v>
      </c>
      <c r="S358" s="72">
        <f t="shared" si="28"/>
        <v>0</v>
      </c>
      <c r="T358" s="72">
        <f t="shared" si="29"/>
        <v>0</v>
      </c>
    </row>
    <row r="359" spans="1:20" x14ac:dyDescent="0.25">
      <c r="A359" s="66"/>
      <c r="B359" s="67"/>
      <c r="C359" s="68"/>
      <c r="D359" s="69"/>
      <c r="E359" s="69"/>
      <c r="F359" s="70"/>
      <c r="G359" s="134"/>
      <c r="H359" s="135"/>
      <c r="I359" s="135"/>
      <c r="J359" s="135"/>
      <c r="K359" s="143">
        <f t="shared" si="26"/>
        <v>0</v>
      </c>
      <c r="L359" s="136"/>
      <c r="M359" s="137"/>
      <c r="N359" s="136"/>
      <c r="O359" s="137"/>
      <c r="P359" s="64">
        <f>SUM(Tabelle2[[#This Row],[Davon: Für nicht angebotene Betreuungstage]:[Davon: Für die Betreuung (corona-abwesend)]])</f>
        <v>0</v>
      </c>
      <c r="Q359" s="64">
        <f t="shared" si="30"/>
        <v>0</v>
      </c>
      <c r="R359" s="71">
        <f t="shared" si="27"/>
        <v>0</v>
      </c>
      <c r="S359" s="72">
        <f t="shared" si="28"/>
        <v>0</v>
      </c>
      <c r="T359" s="72">
        <f t="shared" si="29"/>
        <v>0</v>
      </c>
    </row>
    <row r="360" spans="1:20" x14ac:dyDescent="0.25">
      <c r="A360" s="66"/>
      <c r="B360" s="67"/>
      <c r="C360" s="68"/>
      <c r="D360" s="69"/>
      <c r="E360" s="69"/>
      <c r="F360" s="70"/>
      <c r="G360" s="134"/>
      <c r="H360" s="135"/>
      <c r="I360" s="135"/>
      <c r="J360" s="135"/>
      <c r="K360" s="143">
        <f t="shared" si="26"/>
        <v>0</v>
      </c>
      <c r="L360" s="136"/>
      <c r="M360" s="137"/>
      <c r="N360" s="136"/>
      <c r="O360" s="137"/>
      <c r="P360" s="64">
        <f>SUM(Tabelle2[[#This Row],[Davon: Für nicht angebotene Betreuungstage]:[Davon: Für die Betreuung (corona-abwesend)]])</f>
        <v>0</v>
      </c>
      <c r="Q360" s="64">
        <f t="shared" si="30"/>
        <v>0</v>
      </c>
      <c r="R360" s="71">
        <f t="shared" si="27"/>
        <v>0</v>
      </c>
      <c r="S360" s="72">
        <f t="shared" si="28"/>
        <v>0</v>
      </c>
      <c r="T360" s="72">
        <f t="shared" si="29"/>
        <v>0</v>
      </c>
    </row>
    <row r="361" spans="1:20" x14ac:dyDescent="0.25">
      <c r="A361" s="66"/>
      <c r="B361" s="67"/>
      <c r="C361" s="68"/>
      <c r="D361" s="69"/>
      <c r="E361" s="69"/>
      <c r="F361" s="70"/>
      <c r="G361" s="134"/>
      <c r="H361" s="135"/>
      <c r="I361" s="135"/>
      <c r="J361" s="135"/>
      <c r="K361" s="143">
        <f t="shared" si="26"/>
        <v>0</v>
      </c>
      <c r="L361" s="136"/>
      <c r="M361" s="137"/>
      <c r="N361" s="136"/>
      <c r="O361" s="137"/>
      <c r="P361" s="64">
        <f>SUM(Tabelle2[[#This Row],[Davon: Für nicht angebotene Betreuungstage]:[Davon: Für die Betreuung (corona-abwesend)]])</f>
        <v>0</v>
      </c>
      <c r="Q361" s="64">
        <f t="shared" si="30"/>
        <v>0</v>
      </c>
      <c r="R361" s="71">
        <f t="shared" si="27"/>
        <v>0</v>
      </c>
      <c r="S361" s="72">
        <f t="shared" si="28"/>
        <v>0</v>
      </c>
      <c r="T361" s="72">
        <f t="shared" si="29"/>
        <v>0</v>
      </c>
    </row>
    <row r="362" spans="1:20" x14ac:dyDescent="0.25">
      <c r="A362" s="66"/>
      <c r="B362" s="67"/>
      <c r="C362" s="68"/>
      <c r="D362" s="69"/>
      <c r="E362" s="69"/>
      <c r="F362" s="70"/>
      <c r="G362" s="134"/>
      <c r="H362" s="135"/>
      <c r="I362" s="135"/>
      <c r="J362" s="135"/>
      <c r="K362" s="143">
        <f t="shared" si="26"/>
        <v>0</v>
      </c>
      <c r="L362" s="136"/>
      <c r="M362" s="137"/>
      <c r="N362" s="136"/>
      <c r="O362" s="137"/>
      <c r="P362" s="64">
        <f>SUM(Tabelle2[[#This Row],[Davon: Für nicht angebotene Betreuungstage]:[Davon: Für die Betreuung (corona-abwesend)]])</f>
        <v>0</v>
      </c>
      <c r="Q362" s="64">
        <f t="shared" si="30"/>
        <v>0</v>
      </c>
      <c r="R362" s="71">
        <f t="shared" si="27"/>
        <v>0</v>
      </c>
      <c r="S362" s="72">
        <f t="shared" si="28"/>
        <v>0</v>
      </c>
      <c r="T362" s="72">
        <f t="shared" si="29"/>
        <v>0</v>
      </c>
    </row>
    <row r="363" spans="1:20" x14ac:dyDescent="0.25">
      <c r="A363" s="66"/>
      <c r="B363" s="67"/>
      <c r="C363" s="68"/>
      <c r="D363" s="69"/>
      <c r="E363" s="69"/>
      <c r="F363" s="70"/>
      <c r="G363" s="134"/>
      <c r="H363" s="135"/>
      <c r="I363" s="135"/>
      <c r="J363" s="135"/>
      <c r="K363" s="143">
        <f t="shared" si="26"/>
        <v>0</v>
      </c>
      <c r="L363" s="136"/>
      <c r="M363" s="137"/>
      <c r="N363" s="136"/>
      <c r="O363" s="137"/>
      <c r="P363" s="64">
        <f>SUM(Tabelle2[[#This Row],[Davon: Für nicht angebotene Betreuungstage]:[Davon: Für die Betreuung (corona-abwesend)]])</f>
        <v>0</v>
      </c>
      <c r="Q363" s="64">
        <f t="shared" si="30"/>
        <v>0</v>
      </c>
      <c r="R363" s="71">
        <f t="shared" si="27"/>
        <v>0</v>
      </c>
      <c r="S363" s="72">
        <f t="shared" si="28"/>
        <v>0</v>
      </c>
      <c r="T363" s="72">
        <f t="shared" si="29"/>
        <v>0</v>
      </c>
    </row>
    <row r="364" spans="1:20" x14ac:dyDescent="0.25">
      <c r="A364" s="66"/>
      <c r="B364" s="67"/>
      <c r="C364" s="68"/>
      <c r="D364" s="69"/>
      <c r="E364" s="69"/>
      <c r="F364" s="70"/>
      <c r="G364" s="134"/>
      <c r="H364" s="135"/>
      <c r="I364" s="135"/>
      <c r="J364" s="135"/>
      <c r="K364" s="143">
        <f t="shared" si="26"/>
        <v>0</v>
      </c>
      <c r="L364" s="136"/>
      <c r="M364" s="137"/>
      <c r="N364" s="136"/>
      <c r="O364" s="137"/>
      <c r="P364" s="64">
        <f>SUM(Tabelle2[[#This Row],[Davon: Für nicht angebotene Betreuungstage]:[Davon: Für die Betreuung (corona-abwesend)]])</f>
        <v>0</v>
      </c>
      <c r="Q364" s="64">
        <f t="shared" si="30"/>
        <v>0</v>
      </c>
      <c r="R364" s="71">
        <f t="shared" si="27"/>
        <v>0</v>
      </c>
      <c r="S364" s="72">
        <f t="shared" si="28"/>
        <v>0</v>
      </c>
      <c r="T364" s="72">
        <f t="shared" si="29"/>
        <v>0</v>
      </c>
    </row>
    <row r="365" spans="1:20" x14ac:dyDescent="0.25">
      <c r="A365" s="66"/>
      <c r="B365" s="67"/>
      <c r="C365" s="68"/>
      <c r="D365" s="69"/>
      <c r="E365" s="69"/>
      <c r="F365" s="70"/>
      <c r="G365" s="134"/>
      <c r="H365" s="135"/>
      <c r="I365" s="135"/>
      <c r="J365" s="135"/>
      <c r="K365" s="143">
        <f t="shared" si="26"/>
        <v>0</v>
      </c>
      <c r="L365" s="136"/>
      <c r="M365" s="137"/>
      <c r="N365" s="136"/>
      <c r="O365" s="137"/>
      <c r="P365" s="64">
        <f>SUM(Tabelle2[[#This Row],[Davon: Für nicht angebotene Betreuungstage]:[Davon: Für die Betreuung (corona-abwesend)]])</f>
        <v>0</v>
      </c>
      <c r="Q365" s="64">
        <f t="shared" si="30"/>
        <v>0</v>
      </c>
      <c r="R365" s="71">
        <f t="shared" si="27"/>
        <v>0</v>
      </c>
      <c r="S365" s="72">
        <f t="shared" si="28"/>
        <v>0</v>
      </c>
      <c r="T365" s="72">
        <f t="shared" si="29"/>
        <v>0</v>
      </c>
    </row>
    <row r="366" spans="1:20" x14ac:dyDescent="0.25">
      <c r="A366" s="66"/>
      <c r="B366" s="67"/>
      <c r="C366" s="68"/>
      <c r="D366" s="69"/>
      <c r="E366" s="69"/>
      <c r="F366" s="70"/>
      <c r="G366" s="134"/>
      <c r="H366" s="135"/>
      <c r="I366" s="135"/>
      <c r="J366" s="135"/>
      <c r="K366" s="143">
        <f t="shared" si="26"/>
        <v>0</v>
      </c>
      <c r="L366" s="136"/>
      <c r="M366" s="137"/>
      <c r="N366" s="136"/>
      <c r="O366" s="137"/>
      <c r="P366" s="64">
        <f>SUM(Tabelle2[[#This Row],[Davon: Für nicht angebotene Betreuungstage]:[Davon: Für die Betreuung (corona-abwesend)]])</f>
        <v>0</v>
      </c>
      <c r="Q366" s="64">
        <f t="shared" si="30"/>
        <v>0</v>
      </c>
      <c r="R366" s="71">
        <f t="shared" si="27"/>
        <v>0</v>
      </c>
      <c r="S366" s="72">
        <f t="shared" si="28"/>
        <v>0</v>
      </c>
      <c r="T366" s="72">
        <f t="shared" si="29"/>
        <v>0</v>
      </c>
    </row>
    <row r="367" spans="1:20" x14ac:dyDescent="0.25">
      <c r="A367" s="66"/>
      <c r="B367" s="67"/>
      <c r="C367" s="68"/>
      <c r="D367" s="69"/>
      <c r="E367" s="69"/>
      <c r="F367" s="70"/>
      <c r="G367" s="134"/>
      <c r="H367" s="135"/>
      <c r="I367" s="135"/>
      <c r="J367" s="135"/>
      <c r="K367" s="143">
        <f t="shared" si="26"/>
        <v>0</v>
      </c>
      <c r="L367" s="136"/>
      <c r="M367" s="137"/>
      <c r="N367" s="136"/>
      <c r="O367" s="137"/>
      <c r="P367" s="64">
        <f>SUM(Tabelle2[[#This Row],[Davon: Für nicht angebotene Betreuungstage]:[Davon: Für die Betreuung (corona-abwesend)]])</f>
        <v>0</v>
      </c>
      <c r="Q367" s="64">
        <f t="shared" si="30"/>
        <v>0</v>
      </c>
      <c r="R367" s="71">
        <f t="shared" si="27"/>
        <v>0</v>
      </c>
      <c r="S367" s="72">
        <f t="shared" si="28"/>
        <v>0</v>
      </c>
      <c r="T367" s="72">
        <f t="shared" si="29"/>
        <v>0</v>
      </c>
    </row>
    <row r="368" spans="1:20" x14ac:dyDescent="0.25">
      <c r="A368" s="66"/>
      <c r="B368" s="67"/>
      <c r="C368" s="68"/>
      <c r="D368" s="69"/>
      <c r="E368" s="69"/>
      <c r="F368" s="70"/>
      <c r="G368" s="134"/>
      <c r="H368" s="135"/>
      <c r="I368" s="135"/>
      <c r="J368" s="135"/>
      <c r="K368" s="143">
        <f t="shared" si="26"/>
        <v>0</v>
      </c>
      <c r="L368" s="136"/>
      <c r="M368" s="137"/>
      <c r="N368" s="136"/>
      <c r="O368" s="137"/>
      <c r="P368" s="64">
        <f>SUM(Tabelle2[[#This Row],[Davon: Für nicht angebotene Betreuungstage]:[Davon: Für die Betreuung (corona-abwesend)]])</f>
        <v>0</v>
      </c>
      <c r="Q368" s="64">
        <f t="shared" si="30"/>
        <v>0</v>
      </c>
      <c r="R368" s="71">
        <f t="shared" si="27"/>
        <v>0</v>
      </c>
      <c r="S368" s="72">
        <f t="shared" si="28"/>
        <v>0</v>
      </c>
      <c r="T368" s="72">
        <f t="shared" si="29"/>
        <v>0</v>
      </c>
    </row>
    <row r="369" spans="1:20" x14ac:dyDescent="0.25">
      <c r="A369" s="66"/>
      <c r="B369" s="67"/>
      <c r="C369" s="68"/>
      <c r="D369" s="69"/>
      <c r="E369" s="69"/>
      <c r="F369" s="70"/>
      <c r="G369" s="134"/>
      <c r="H369" s="135"/>
      <c r="I369" s="135"/>
      <c r="J369" s="135"/>
      <c r="K369" s="143">
        <f t="shared" si="26"/>
        <v>0</v>
      </c>
      <c r="L369" s="136"/>
      <c r="M369" s="137"/>
      <c r="N369" s="136"/>
      <c r="O369" s="137"/>
      <c r="P369" s="64">
        <f>SUM(Tabelle2[[#This Row],[Davon: Für nicht angebotene Betreuungstage]:[Davon: Für die Betreuung (corona-abwesend)]])</f>
        <v>0</v>
      </c>
      <c r="Q369" s="64">
        <f t="shared" si="30"/>
        <v>0</v>
      </c>
      <c r="R369" s="71">
        <f t="shared" si="27"/>
        <v>0</v>
      </c>
      <c r="S369" s="72">
        <f t="shared" si="28"/>
        <v>0</v>
      </c>
      <c r="T369" s="72">
        <f t="shared" si="29"/>
        <v>0</v>
      </c>
    </row>
    <row r="370" spans="1:20" x14ac:dyDescent="0.25">
      <c r="A370" s="66"/>
      <c r="B370" s="67"/>
      <c r="C370" s="68"/>
      <c r="D370" s="69"/>
      <c r="E370" s="69"/>
      <c r="F370" s="70"/>
      <c r="G370" s="134"/>
      <c r="H370" s="135"/>
      <c r="I370" s="135"/>
      <c r="J370" s="135"/>
      <c r="K370" s="143">
        <f t="shared" si="26"/>
        <v>0</v>
      </c>
      <c r="L370" s="136"/>
      <c r="M370" s="137"/>
      <c r="N370" s="136"/>
      <c r="O370" s="137"/>
      <c r="P370" s="64">
        <f>SUM(Tabelle2[[#This Row],[Davon: Für nicht angebotene Betreuungstage]:[Davon: Für die Betreuung (corona-abwesend)]])</f>
        <v>0</v>
      </c>
      <c r="Q370" s="64">
        <f t="shared" si="30"/>
        <v>0</v>
      </c>
      <c r="R370" s="71">
        <f t="shared" si="27"/>
        <v>0</v>
      </c>
      <c r="S370" s="72">
        <f t="shared" si="28"/>
        <v>0</v>
      </c>
      <c r="T370" s="72">
        <f t="shared" si="29"/>
        <v>0</v>
      </c>
    </row>
    <row r="371" spans="1:20" x14ac:dyDescent="0.25">
      <c r="A371" s="66"/>
      <c r="B371" s="67"/>
      <c r="C371" s="68"/>
      <c r="D371" s="69"/>
      <c r="E371" s="69"/>
      <c r="F371" s="70"/>
      <c r="G371" s="134"/>
      <c r="H371" s="135"/>
      <c r="I371" s="135"/>
      <c r="J371" s="135"/>
      <c r="K371" s="143">
        <f t="shared" si="26"/>
        <v>0</v>
      </c>
      <c r="L371" s="136"/>
      <c r="M371" s="137"/>
      <c r="N371" s="136"/>
      <c r="O371" s="137"/>
      <c r="P371" s="64">
        <f>SUM(Tabelle2[[#This Row],[Davon: Für nicht angebotene Betreuungstage]:[Davon: Für die Betreuung (corona-abwesend)]])</f>
        <v>0</v>
      </c>
      <c r="Q371" s="64">
        <f t="shared" si="30"/>
        <v>0</v>
      </c>
      <c r="R371" s="71">
        <f t="shared" si="27"/>
        <v>0</v>
      </c>
      <c r="S371" s="72">
        <f t="shared" si="28"/>
        <v>0</v>
      </c>
      <c r="T371" s="72">
        <f t="shared" si="29"/>
        <v>0</v>
      </c>
    </row>
    <row r="372" spans="1:20" x14ac:dyDescent="0.25">
      <c r="A372" s="66"/>
      <c r="B372" s="67"/>
      <c r="C372" s="68"/>
      <c r="D372" s="69"/>
      <c r="E372" s="69"/>
      <c r="F372" s="70"/>
      <c r="G372" s="134"/>
      <c r="H372" s="135"/>
      <c r="I372" s="135"/>
      <c r="J372" s="135"/>
      <c r="K372" s="143">
        <f t="shared" ref="K372:K435" si="31">H372-I372-J372</f>
        <v>0</v>
      </c>
      <c r="L372" s="136"/>
      <c r="M372" s="137"/>
      <c r="N372" s="136"/>
      <c r="O372" s="137"/>
      <c r="P372" s="64">
        <f>SUM(Tabelle2[[#This Row],[Davon: Für nicht angebotene Betreuungstage]:[Davon: Für die Betreuung (corona-abwesend)]])</f>
        <v>0</v>
      </c>
      <c r="Q372" s="64">
        <f t="shared" si="30"/>
        <v>0</v>
      </c>
      <c r="R372" s="71">
        <f t="shared" si="27"/>
        <v>0</v>
      </c>
      <c r="S372" s="72">
        <f t="shared" si="28"/>
        <v>0</v>
      </c>
      <c r="T372" s="72">
        <f t="shared" si="29"/>
        <v>0</v>
      </c>
    </row>
    <row r="373" spans="1:20" x14ac:dyDescent="0.25">
      <c r="A373" s="66"/>
      <c r="B373" s="67"/>
      <c r="C373" s="68"/>
      <c r="D373" s="69"/>
      <c r="E373" s="69"/>
      <c r="F373" s="70"/>
      <c r="G373" s="134"/>
      <c r="H373" s="135"/>
      <c r="I373" s="135"/>
      <c r="J373" s="135"/>
      <c r="K373" s="143">
        <f t="shared" si="31"/>
        <v>0</v>
      </c>
      <c r="L373" s="136"/>
      <c r="M373" s="137"/>
      <c r="N373" s="136"/>
      <c r="O373" s="137"/>
      <c r="P373" s="64">
        <f>SUM(Tabelle2[[#This Row],[Davon: Für nicht angebotene Betreuungstage]:[Davon: Für die Betreuung (corona-abwesend)]])</f>
        <v>0</v>
      </c>
      <c r="Q373" s="64">
        <f t="shared" si="30"/>
        <v>0</v>
      </c>
      <c r="R373" s="71">
        <f t="shared" si="27"/>
        <v>0</v>
      </c>
      <c r="S373" s="72">
        <f t="shared" si="28"/>
        <v>0</v>
      </c>
      <c r="T373" s="72">
        <f t="shared" si="29"/>
        <v>0</v>
      </c>
    </row>
    <row r="374" spans="1:20" x14ac:dyDescent="0.25">
      <c r="A374" s="66"/>
      <c r="B374" s="67"/>
      <c r="C374" s="68"/>
      <c r="D374" s="69"/>
      <c r="E374" s="69"/>
      <c r="F374" s="70"/>
      <c r="G374" s="134"/>
      <c r="H374" s="135"/>
      <c r="I374" s="135"/>
      <c r="J374" s="135"/>
      <c r="K374" s="143">
        <f t="shared" si="31"/>
        <v>0</v>
      </c>
      <c r="L374" s="136"/>
      <c r="M374" s="137"/>
      <c r="N374" s="136"/>
      <c r="O374" s="137"/>
      <c r="P374" s="64">
        <f>SUM(Tabelle2[[#This Row],[Davon: Für nicht angebotene Betreuungstage]:[Davon: Für die Betreuung (corona-abwesend)]])</f>
        <v>0</v>
      </c>
      <c r="Q374" s="64">
        <f t="shared" si="30"/>
        <v>0</v>
      </c>
      <c r="R374" s="71">
        <f t="shared" si="27"/>
        <v>0</v>
      </c>
      <c r="S374" s="72">
        <f t="shared" si="28"/>
        <v>0</v>
      </c>
      <c r="T374" s="72">
        <f t="shared" si="29"/>
        <v>0</v>
      </c>
    </row>
    <row r="375" spans="1:20" x14ac:dyDescent="0.25">
      <c r="A375" s="66"/>
      <c r="B375" s="67"/>
      <c r="C375" s="68"/>
      <c r="D375" s="69"/>
      <c r="E375" s="69"/>
      <c r="F375" s="70"/>
      <c r="G375" s="134"/>
      <c r="H375" s="135"/>
      <c r="I375" s="135"/>
      <c r="J375" s="135"/>
      <c r="K375" s="143">
        <f t="shared" si="31"/>
        <v>0</v>
      </c>
      <c r="L375" s="136"/>
      <c r="M375" s="137"/>
      <c r="N375" s="136"/>
      <c r="O375" s="137"/>
      <c r="P375" s="64">
        <f>SUM(Tabelle2[[#This Row],[Davon: Für nicht angebotene Betreuungstage]:[Davon: Für die Betreuung (corona-abwesend)]])</f>
        <v>0</v>
      </c>
      <c r="Q375" s="64">
        <f t="shared" si="30"/>
        <v>0</v>
      </c>
      <c r="R375" s="71">
        <f t="shared" si="27"/>
        <v>0</v>
      </c>
      <c r="S375" s="72">
        <f t="shared" si="28"/>
        <v>0</v>
      </c>
      <c r="T375" s="72">
        <f t="shared" si="29"/>
        <v>0</v>
      </c>
    </row>
    <row r="376" spans="1:20" x14ac:dyDescent="0.25">
      <c r="A376" s="66"/>
      <c r="B376" s="67"/>
      <c r="C376" s="68"/>
      <c r="D376" s="69"/>
      <c r="E376" s="69"/>
      <c r="F376" s="70"/>
      <c r="G376" s="134"/>
      <c r="H376" s="135"/>
      <c r="I376" s="135"/>
      <c r="J376" s="135"/>
      <c r="K376" s="143">
        <f t="shared" si="31"/>
        <v>0</v>
      </c>
      <c r="L376" s="136"/>
      <c r="M376" s="137"/>
      <c r="N376" s="136"/>
      <c r="O376" s="137"/>
      <c r="P376" s="64">
        <f>SUM(Tabelle2[[#This Row],[Davon: Für nicht angebotene Betreuungstage]:[Davon: Für die Betreuung (corona-abwesend)]])</f>
        <v>0</v>
      </c>
      <c r="Q376" s="64">
        <f t="shared" si="30"/>
        <v>0</v>
      </c>
      <c r="R376" s="71">
        <f t="shared" si="27"/>
        <v>0</v>
      </c>
      <c r="S376" s="72">
        <f t="shared" si="28"/>
        <v>0</v>
      </c>
      <c r="T376" s="72">
        <f t="shared" si="29"/>
        <v>0</v>
      </c>
    </row>
    <row r="377" spans="1:20" x14ac:dyDescent="0.25">
      <c r="A377" s="66"/>
      <c r="B377" s="67"/>
      <c r="C377" s="68"/>
      <c r="D377" s="69"/>
      <c r="E377" s="69"/>
      <c r="F377" s="70"/>
      <c r="G377" s="134"/>
      <c r="H377" s="135"/>
      <c r="I377" s="135"/>
      <c r="J377" s="135"/>
      <c r="K377" s="143">
        <f t="shared" si="31"/>
        <v>0</v>
      </c>
      <c r="L377" s="136"/>
      <c r="M377" s="137"/>
      <c r="N377" s="136"/>
      <c r="O377" s="137"/>
      <c r="P377" s="64">
        <f>SUM(Tabelle2[[#This Row],[Davon: Für nicht angebotene Betreuungstage]:[Davon: Für die Betreuung (corona-abwesend)]])</f>
        <v>0</v>
      </c>
      <c r="Q377" s="64">
        <f t="shared" si="30"/>
        <v>0</v>
      </c>
      <c r="R377" s="71">
        <f t="shared" si="27"/>
        <v>0</v>
      </c>
      <c r="S377" s="72">
        <f t="shared" si="28"/>
        <v>0</v>
      </c>
      <c r="T377" s="72">
        <f t="shared" si="29"/>
        <v>0</v>
      </c>
    </row>
    <row r="378" spans="1:20" x14ac:dyDescent="0.25">
      <c r="A378" s="66"/>
      <c r="B378" s="67"/>
      <c r="C378" s="68"/>
      <c r="D378" s="69"/>
      <c r="E378" s="69"/>
      <c r="F378" s="70"/>
      <c r="G378" s="134"/>
      <c r="H378" s="135"/>
      <c r="I378" s="135"/>
      <c r="J378" s="135"/>
      <c r="K378" s="143">
        <f t="shared" si="31"/>
        <v>0</v>
      </c>
      <c r="L378" s="136"/>
      <c r="M378" s="137"/>
      <c r="N378" s="136"/>
      <c r="O378" s="137"/>
      <c r="P378" s="64">
        <f>SUM(Tabelle2[[#This Row],[Davon: Für nicht angebotene Betreuungstage]:[Davon: Für die Betreuung (corona-abwesend)]])</f>
        <v>0</v>
      </c>
      <c r="Q378" s="64">
        <f t="shared" si="30"/>
        <v>0</v>
      </c>
      <c r="R378" s="71">
        <f t="shared" si="27"/>
        <v>0</v>
      </c>
      <c r="S378" s="72">
        <f t="shared" si="28"/>
        <v>0</v>
      </c>
      <c r="T378" s="72">
        <f t="shared" si="29"/>
        <v>0</v>
      </c>
    </row>
    <row r="379" spans="1:20" x14ac:dyDescent="0.25">
      <c r="A379" s="66"/>
      <c r="B379" s="67"/>
      <c r="C379" s="68"/>
      <c r="D379" s="69"/>
      <c r="E379" s="69"/>
      <c r="F379" s="70"/>
      <c r="G379" s="134"/>
      <c r="H379" s="135"/>
      <c r="I379" s="135"/>
      <c r="J379" s="135"/>
      <c r="K379" s="143">
        <f t="shared" si="31"/>
        <v>0</v>
      </c>
      <c r="L379" s="136"/>
      <c r="M379" s="137"/>
      <c r="N379" s="136"/>
      <c r="O379" s="137"/>
      <c r="P379" s="64">
        <f>SUM(Tabelle2[[#This Row],[Davon: Für nicht angebotene Betreuungstage]:[Davon: Für die Betreuung (corona-abwesend)]])</f>
        <v>0</v>
      </c>
      <c r="Q379" s="64">
        <f t="shared" si="30"/>
        <v>0</v>
      </c>
      <c r="R379" s="71">
        <f t="shared" si="27"/>
        <v>0</v>
      </c>
      <c r="S379" s="72">
        <f t="shared" si="28"/>
        <v>0</v>
      </c>
      <c r="T379" s="72">
        <f t="shared" si="29"/>
        <v>0</v>
      </c>
    </row>
    <row r="380" spans="1:20" x14ac:dyDescent="0.25">
      <c r="A380" s="66"/>
      <c r="B380" s="67"/>
      <c r="C380" s="68"/>
      <c r="D380" s="69"/>
      <c r="E380" s="69"/>
      <c r="F380" s="70"/>
      <c r="G380" s="134"/>
      <c r="H380" s="135"/>
      <c r="I380" s="135"/>
      <c r="J380" s="135"/>
      <c r="K380" s="143">
        <f t="shared" si="31"/>
        <v>0</v>
      </c>
      <c r="L380" s="136"/>
      <c r="M380" s="137"/>
      <c r="N380" s="136"/>
      <c r="O380" s="137"/>
      <c r="P380" s="64">
        <f>SUM(Tabelle2[[#This Row],[Davon: Für nicht angebotene Betreuungstage]:[Davon: Für die Betreuung (corona-abwesend)]])</f>
        <v>0</v>
      </c>
      <c r="Q380" s="64">
        <f t="shared" si="30"/>
        <v>0</v>
      </c>
      <c r="R380" s="71">
        <f t="shared" si="27"/>
        <v>0</v>
      </c>
      <c r="S380" s="72">
        <f t="shared" si="28"/>
        <v>0</v>
      </c>
      <c r="T380" s="72">
        <f t="shared" si="29"/>
        <v>0</v>
      </c>
    </row>
    <row r="381" spans="1:20" x14ac:dyDescent="0.25">
      <c r="A381" s="66"/>
      <c r="B381" s="67"/>
      <c r="C381" s="68"/>
      <c r="D381" s="69"/>
      <c r="E381" s="69"/>
      <c r="F381" s="70"/>
      <c r="G381" s="134"/>
      <c r="H381" s="135"/>
      <c r="I381" s="135"/>
      <c r="J381" s="135"/>
      <c r="K381" s="143">
        <f t="shared" si="31"/>
        <v>0</v>
      </c>
      <c r="L381" s="136"/>
      <c r="M381" s="137"/>
      <c r="N381" s="136"/>
      <c r="O381" s="137"/>
      <c r="P381" s="64">
        <f>SUM(Tabelle2[[#This Row],[Davon: Für nicht angebotene Betreuungstage]:[Davon: Für die Betreuung (corona-abwesend)]])</f>
        <v>0</v>
      </c>
      <c r="Q381" s="64">
        <f t="shared" si="30"/>
        <v>0</v>
      </c>
      <c r="R381" s="71">
        <f t="shared" si="27"/>
        <v>0</v>
      </c>
      <c r="S381" s="72">
        <f t="shared" si="28"/>
        <v>0</v>
      </c>
      <c r="T381" s="72">
        <f t="shared" si="29"/>
        <v>0</v>
      </c>
    </row>
    <row r="382" spans="1:20" x14ac:dyDescent="0.25">
      <c r="A382" s="66"/>
      <c r="B382" s="67"/>
      <c r="C382" s="68"/>
      <c r="D382" s="69"/>
      <c r="E382" s="69"/>
      <c r="F382" s="70"/>
      <c r="G382" s="134"/>
      <c r="H382" s="135"/>
      <c r="I382" s="135"/>
      <c r="J382" s="135"/>
      <c r="K382" s="143">
        <f t="shared" si="31"/>
        <v>0</v>
      </c>
      <c r="L382" s="136"/>
      <c r="M382" s="137"/>
      <c r="N382" s="136"/>
      <c r="O382" s="137"/>
      <c r="P382" s="64">
        <f>SUM(Tabelle2[[#This Row],[Davon: Für nicht angebotene Betreuungstage]:[Davon: Für die Betreuung (corona-abwesend)]])</f>
        <v>0</v>
      </c>
      <c r="Q382" s="64">
        <f t="shared" si="30"/>
        <v>0</v>
      </c>
      <c r="R382" s="71">
        <f t="shared" si="27"/>
        <v>0</v>
      </c>
      <c r="S382" s="72">
        <f t="shared" si="28"/>
        <v>0</v>
      </c>
      <c r="T382" s="72">
        <f t="shared" si="29"/>
        <v>0</v>
      </c>
    </row>
    <row r="383" spans="1:20" x14ac:dyDescent="0.25">
      <c r="A383" s="66"/>
      <c r="B383" s="67"/>
      <c r="C383" s="68"/>
      <c r="D383" s="69"/>
      <c r="E383" s="69"/>
      <c r="F383" s="70"/>
      <c r="G383" s="134"/>
      <c r="H383" s="135"/>
      <c r="I383" s="135"/>
      <c r="J383" s="135"/>
      <c r="K383" s="143">
        <f t="shared" si="31"/>
        <v>0</v>
      </c>
      <c r="L383" s="136"/>
      <c r="M383" s="137"/>
      <c r="N383" s="136"/>
      <c r="O383" s="137"/>
      <c r="P383" s="64">
        <f>SUM(Tabelle2[[#This Row],[Davon: Für nicht angebotene Betreuungstage]:[Davon: Für die Betreuung (corona-abwesend)]])</f>
        <v>0</v>
      </c>
      <c r="Q383" s="64">
        <f t="shared" si="30"/>
        <v>0</v>
      </c>
      <c r="R383" s="71">
        <f t="shared" si="27"/>
        <v>0</v>
      </c>
      <c r="S383" s="72">
        <f t="shared" si="28"/>
        <v>0</v>
      </c>
      <c r="T383" s="72">
        <f t="shared" si="29"/>
        <v>0</v>
      </c>
    </row>
    <row r="384" spans="1:20" x14ac:dyDescent="0.25">
      <c r="A384" s="66"/>
      <c r="B384" s="67"/>
      <c r="C384" s="68"/>
      <c r="D384" s="69"/>
      <c r="E384" s="69"/>
      <c r="F384" s="70"/>
      <c r="G384" s="134"/>
      <c r="H384" s="135"/>
      <c r="I384" s="135"/>
      <c r="J384" s="135"/>
      <c r="K384" s="143">
        <f t="shared" si="31"/>
        <v>0</v>
      </c>
      <c r="L384" s="136"/>
      <c r="M384" s="137"/>
      <c r="N384" s="136"/>
      <c r="O384" s="137"/>
      <c r="P384" s="64">
        <f>SUM(Tabelle2[[#This Row],[Davon: Für nicht angebotene Betreuungstage]:[Davon: Für die Betreuung (corona-abwesend)]])</f>
        <v>0</v>
      </c>
      <c r="Q384" s="64">
        <f t="shared" si="30"/>
        <v>0</v>
      </c>
      <c r="R384" s="71">
        <f t="shared" si="27"/>
        <v>0</v>
      </c>
      <c r="S384" s="72">
        <f t="shared" si="28"/>
        <v>0</v>
      </c>
      <c r="T384" s="72">
        <f t="shared" si="29"/>
        <v>0</v>
      </c>
    </row>
    <row r="385" spans="1:20" x14ac:dyDescent="0.25">
      <c r="A385" s="66"/>
      <c r="B385" s="67"/>
      <c r="C385" s="68"/>
      <c r="D385" s="69"/>
      <c r="E385" s="69"/>
      <c r="F385" s="70"/>
      <c r="G385" s="134"/>
      <c r="H385" s="135"/>
      <c r="I385" s="135"/>
      <c r="J385" s="135"/>
      <c r="K385" s="143">
        <f t="shared" si="31"/>
        <v>0</v>
      </c>
      <c r="L385" s="136"/>
      <c r="M385" s="137"/>
      <c r="N385" s="136"/>
      <c r="O385" s="137"/>
      <c r="P385" s="64">
        <f>SUM(Tabelle2[[#This Row],[Davon: Für nicht angebotene Betreuungstage]:[Davon: Für die Betreuung (corona-abwesend)]])</f>
        <v>0</v>
      </c>
      <c r="Q385" s="64">
        <f t="shared" si="30"/>
        <v>0</v>
      </c>
      <c r="R385" s="71">
        <f t="shared" si="27"/>
        <v>0</v>
      </c>
      <c r="S385" s="72">
        <f t="shared" si="28"/>
        <v>0</v>
      </c>
      <c r="T385" s="72">
        <f t="shared" si="29"/>
        <v>0</v>
      </c>
    </row>
    <row r="386" spans="1:20" x14ac:dyDescent="0.25">
      <c r="A386" s="66"/>
      <c r="B386" s="67"/>
      <c r="C386" s="68"/>
      <c r="D386" s="69"/>
      <c r="E386" s="69"/>
      <c r="F386" s="70"/>
      <c r="G386" s="134"/>
      <c r="H386" s="135"/>
      <c r="I386" s="135"/>
      <c r="J386" s="135"/>
      <c r="K386" s="143">
        <f t="shared" si="31"/>
        <v>0</v>
      </c>
      <c r="L386" s="136"/>
      <c r="M386" s="137"/>
      <c r="N386" s="136"/>
      <c r="O386" s="137"/>
      <c r="P386" s="64">
        <f>SUM(Tabelle2[[#This Row],[Davon: Für nicht angebotene Betreuungstage]:[Davon: Für die Betreuung (corona-abwesend)]])</f>
        <v>0</v>
      </c>
      <c r="Q386" s="64">
        <f t="shared" si="30"/>
        <v>0</v>
      </c>
      <c r="R386" s="71">
        <f t="shared" si="27"/>
        <v>0</v>
      </c>
      <c r="S386" s="72">
        <f t="shared" si="28"/>
        <v>0</v>
      </c>
      <c r="T386" s="72">
        <f t="shared" si="29"/>
        <v>0</v>
      </c>
    </row>
    <row r="387" spans="1:20" x14ac:dyDescent="0.25">
      <c r="A387" s="66"/>
      <c r="B387" s="67"/>
      <c r="C387" s="68"/>
      <c r="D387" s="69"/>
      <c r="E387" s="69"/>
      <c r="F387" s="70"/>
      <c r="G387" s="134"/>
      <c r="H387" s="135"/>
      <c r="I387" s="135"/>
      <c r="J387" s="135"/>
      <c r="K387" s="143">
        <f t="shared" si="31"/>
        <v>0</v>
      </c>
      <c r="L387" s="136"/>
      <c r="M387" s="137"/>
      <c r="N387" s="136"/>
      <c r="O387" s="137"/>
      <c r="P387" s="64">
        <f>SUM(Tabelle2[[#This Row],[Davon: Für nicht angebotene Betreuungstage]:[Davon: Für die Betreuung (corona-abwesend)]])</f>
        <v>0</v>
      </c>
      <c r="Q387" s="64">
        <f t="shared" si="30"/>
        <v>0</v>
      </c>
      <c r="R387" s="71">
        <f t="shared" si="27"/>
        <v>0</v>
      </c>
      <c r="S387" s="72">
        <f t="shared" si="28"/>
        <v>0</v>
      </c>
      <c r="T387" s="72">
        <f t="shared" si="29"/>
        <v>0</v>
      </c>
    </row>
    <row r="388" spans="1:20" x14ac:dyDescent="0.25">
      <c r="A388" s="66"/>
      <c r="B388" s="67"/>
      <c r="C388" s="68"/>
      <c r="D388" s="69"/>
      <c r="E388" s="69"/>
      <c r="F388" s="70"/>
      <c r="G388" s="134"/>
      <c r="H388" s="135"/>
      <c r="I388" s="135"/>
      <c r="J388" s="135"/>
      <c r="K388" s="143">
        <f t="shared" si="31"/>
        <v>0</v>
      </c>
      <c r="L388" s="136"/>
      <c r="M388" s="137"/>
      <c r="N388" s="136"/>
      <c r="O388" s="137"/>
      <c r="P388" s="64">
        <f>SUM(Tabelle2[[#This Row],[Davon: Für nicht angebotene Betreuungstage]:[Davon: Für die Betreuung (corona-abwesend)]])</f>
        <v>0</v>
      </c>
      <c r="Q388" s="64">
        <f t="shared" si="30"/>
        <v>0</v>
      </c>
      <c r="R388" s="71">
        <f t="shared" si="27"/>
        <v>0</v>
      </c>
      <c r="S388" s="72">
        <f t="shared" si="28"/>
        <v>0</v>
      </c>
      <c r="T388" s="72">
        <f t="shared" si="29"/>
        <v>0</v>
      </c>
    </row>
    <row r="389" spans="1:20" x14ac:dyDescent="0.25">
      <c r="A389" s="66"/>
      <c r="B389" s="67"/>
      <c r="C389" s="68"/>
      <c r="D389" s="69"/>
      <c r="E389" s="69"/>
      <c r="F389" s="70"/>
      <c r="G389" s="134"/>
      <c r="H389" s="135"/>
      <c r="I389" s="135"/>
      <c r="J389" s="135"/>
      <c r="K389" s="143">
        <f t="shared" si="31"/>
        <v>0</v>
      </c>
      <c r="L389" s="136"/>
      <c r="M389" s="137"/>
      <c r="N389" s="136"/>
      <c r="O389" s="137"/>
      <c r="P389" s="64">
        <f>SUM(Tabelle2[[#This Row],[Davon: Für nicht angebotene Betreuungstage]:[Davon: Für die Betreuung (corona-abwesend)]])</f>
        <v>0</v>
      </c>
      <c r="Q389" s="64">
        <f t="shared" si="30"/>
        <v>0</v>
      </c>
      <c r="R389" s="71">
        <f t="shared" si="27"/>
        <v>0</v>
      </c>
      <c r="S389" s="72">
        <f t="shared" si="28"/>
        <v>0</v>
      </c>
      <c r="T389" s="72">
        <f t="shared" si="29"/>
        <v>0</v>
      </c>
    </row>
    <row r="390" spans="1:20" x14ac:dyDescent="0.25">
      <c r="A390" s="66"/>
      <c r="B390" s="67"/>
      <c r="C390" s="68"/>
      <c r="D390" s="69"/>
      <c r="E390" s="69"/>
      <c r="F390" s="70"/>
      <c r="G390" s="134"/>
      <c r="H390" s="135"/>
      <c r="I390" s="135"/>
      <c r="J390" s="135"/>
      <c r="K390" s="143">
        <f t="shared" si="31"/>
        <v>0</v>
      </c>
      <c r="L390" s="136"/>
      <c r="M390" s="137"/>
      <c r="N390" s="136"/>
      <c r="O390" s="137"/>
      <c r="P390" s="64">
        <f>SUM(Tabelle2[[#This Row],[Davon: Für nicht angebotene Betreuungstage]:[Davon: Für die Betreuung (corona-abwesend)]])</f>
        <v>0</v>
      </c>
      <c r="Q390" s="64">
        <f t="shared" si="30"/>
        <v>0</v>
      </c>
      <c r="R390" s="71">
        <f t="shared" si="27"/>
        <v>0</v>
      </c>
      <c r="S390" s="72">
        <f t="shared" si="28"/>
        <v>0</v>
      </c>
      <c r="T390" s="72">
        <f t="shared" si="29"/>
        <v>0</v>
      </c>
    </row>
    <row r="391" spans="1:20" x14ac:dyDescent="0.25">
      <c r="A391" s="66"/>
      <c r="B391" s="67"/>
      <c r="C391" s="68"/>
      <c r="D391" s="69"/>
      <c r="E391" s="69"/>
      <c r="F391" s="70"/>
      <c r="G391" s="134"/>
      <c r="H391" s="135"/>
      <c r="I391" s="135"/>
      <c r="J391" s="135"/>
      <c r="K391" s="143">
        <f t="shared" si="31"/>
        <v>0</v>
      </c>
      <c r="L391" s="136"/>
      <c r="M391" s="137"/>
      <c r="N391" s="136"/>
      <c r="O391" s="137"/>
      <c r="P391" s="64">
        <f>SUM(Tabelle2[[#This Row],[Davon: Für nicht angebotene Betreuungstage]:[Davon: Für die Betreuung (corona-abwesend)]])</f>
        <v>0</v>
      </c>
      <c r="Q391" s="64">
        <f t="shared" si="30"/>
        <v>0</v>
      </c>
      <c r="R391" s="71">
        <f t="shared" si="27"/>
        <v>0</v>
      </c>
      <c r="S391" s="72">
        <f t="shared" si="28"/>
        <v>0</v>
      </c>
      <c r="T391" s="72">
        <f t="shared" si="29"/>
        <v>0</v>
      </c>
    </row>
    <row r="392" spans="1:20" x14ac:dyDescent="0.25">
      <c r="A392" s="66"/>
      <c r="B392" s="67"/>
      <c r="C392" s="68"/>
      <c r="D392" s="69"/>
      <c r="E392" s="69"/>
      <c r="F392" s="70"/>
      <c r="G392" s="134"/>
      <c r="H392" s="135"/>
      <c r="I392" s="135"/>
      <c r="J392" s="135"/>
      <c r="K392" s="143">
        <f t="shared" si="31"/>
        <v>0</v>
      </c>
      <c r="L392" s="136"/>
      <c r="M392" s="137"/>
      <c r="N392" s="136"/>
      <c r="O392" s="137"/>
      <c r="P392" s="64">
        <f>SUM(Tabelle2[[#This Row],[Davon: Für nicht angebotene Betreuungstage]:[Davon: Für die Betreuung (corona-abwesend)]])</f>
        <v>0</v>
      </c>
      <c r="Q392" s="64">
        <f t="shared" si="30"/>
        <v>0</v>
      </c>
      <c r="R392" s="71">
        <f t="shared" si="27"/>
        <v>0</v>
      </c>
      <c r="S392" s="72">
        <f t="shared" si="28"/>
        <v>0</v>
      </c>
      <c r="T392" s="72">
        <f t="shared" si="29"/>
        <v>0</v>
      </c>
    </row>
    <row r="393" spans="1:20" x14ac:dyDescent="0.25">
      <c r="A393" s="66"/>
      <c r="B393" s="67"/>
      <c r="C393" s="68"/>
      <c r="D393" s="69"/>
      <c r="E393" s="69"/>
      <c r="F393" s="70"/>
      <c r="G393" s="134"/>
      <c r="H393" s="135"/>
      <c r="I393" s="135"/>
      <c r="J393" s="135"/>
      <c r="K393" s="143">
        <f t="shared" si="31"/>
        <v>0</v>
      </c>
      <c r="L393" s="136"/>
      <c r="M393" s="137"/>
      <c r="N393" s="136"/>
      <c r="O393" s="137"/>
      <c r="P393" s="64">
        <f>SUM(Tabelle2[[#This Row],[Davon: Für nicht angebotene Betreuungstage]:[Davon: Für die Betreuung (corona-abwesend)]])</f>
        <v>0</v>
      </c>
      <c r="Q393" s="64">
        <f t="shared" si="30"/>
        <v>0</v>
      </c>
      <c r="R393" s="71">
        <f t="shared" si="27"/>
        <v>0</v>
      </c>
      <c r="S393" s="72">
        <f t="shared" si="28"/>
        <v>0</v>
      </c>
      <c r="T393" s="72">
        <f t="shared" si="29"/>
        <v>0</v>
      </c>
    </row>
    <row r="394" spans="1:20" x14ac:dyDescent="0.25">
      <c r="A394" s="66"/>
      <c r="B394" s="67"/>
      <c r="C394" s="68"/>
      <c r="D394" s="69"/>
      <c r="E394" s="69"/>
      <c r="F394" s="70"/>
      <c r="G394" s="134"/>
      <c r="H394" s="135"/>
      <c r="I394" s="135"/>
      <c r="J394" s="135"/>
      <c r="K394" s="143">
        <f t="shared" si="31"/>
        <v>0</v>
      </c>
      <c r="L394" s="136"/>
      <c r="M394" s="137"/>
      <c r="N394" s="136"/>
      <c r="O394" s="137"/>
      <c r="P394" s="64">
        <f>SUM(Tabelle2[[#This Row],[Davon: Für nicht angebotene Betreuungstage]:[Davon: Für die Betreuung (corona-abwesend)]])</f>
        <v>0</v>
      </c>
      <c r="Q394" s="64">
        <f t="shared" si="30"/>
        <v>0</v>
      </c>
      <c r="R394" s="71">
        <f t="shared" si="27"/>
        <v>0</v>
      </c>
      <c r="S394" s="72">
        <f t="shared" si="28"/>
        <v>0</v>
      </c>
      <c r="T394" s="72">
        <f t="shared" si="29"/>
        <v>0</v>
      </c>
    </row>
    <row r="395" spans="1:20" x14ac:dyDescent="0.25">
      <c r="A395" s="66"/>
      <c r="B395" s="67"/>
      <c r="C395" s="68"/>
      <c r="D395" s="69"/>
      <c r="E395" s="69"/>
      <c r="F395" s="70"/>
      <c r="G395" s="134"/>
      <c r="H395" s="135"/>
      <c r="I395" s="135"/>
      <c r="J395" s="135"/>
      <c r="K395" s="143">
        <f t="shared" si="31"/>
        <v>0</v>
      </c>
      <c r="L395" s="136"/>
      <c r="M395" s="137"/>
      <c r="N395" s="136"/>
      <c r="O395" s="137"/>
      <c r="P395" s="64">
        <f>SUM(Tabelle2[[#This Row],[Davon: Für nicht angebotene Betreuungstage]:[Davon: Für die Betreuung (corona-abwesend)]])</f>
        <v>0</v>
      </c>
      <c r="Q395" s="64">
        <f t="shared" si="30"/>
        <v>0</v>
      </c>
      <c r="R395" s="71">
        <f t="shared" si="27"/>
        <v>0</v>
      </c>
      <c r="S395" s="72">
        <f t="shared" si="28"/>
        <v>0</v>
      </c>
      <c r="T395" s="72">
        <f t="shared" si="29"/>
        <v>0</v>
      </c>
    </row>
    <row r="396" spans="1:20" x14ac:dyDescent="0.25">
      <c r="A396" s="66"/>
      <c r="B396" s="67"/>
      <c r="C396" s="68"/>
      <c r="D396" s="69"/>
      <c r="E396" s="69"/>
      <c r="F396" s="70"/>
      <c r="G396" s="134"/>
      <c r="H396" s="135"/>
      <c r="I396" s="135"/>
      <c r="J396" s="135"/>
      <c r="K396" s="143">
        <f t="shared" si="31"/>
        <v>0</v>
      </c>
      <c r="L396" s="136"/>
      <c r="M396" s="137"/>
      <c r="N396" s="136"/>
      <c r="O396" s="137"/>
      <c r="P396" s="64">
        <f>SUM(Tabelle2[[#This Row],[Davon: Für nicht angebotene Betreuungstage]:[Davon: Für die Betreuung (corona-abwesend)]])</f>
        <v>0</v>
      </c>
      <c r="Q396" s="64">
        <f t="shared" si="30"/>
        <v>0</v>
      </c>
      <c r="R396" s="71">
        <f t="shared" si="27"/>
        <v>0</v>
      </c>
      <c r="S396" s="72">
        <f t="shared" si="28"/>
        <v>0</v>
      </c>
      <c r="T396" s="72">
        <f t="shared" si="29"/>
        <v>0</v>
      </c>
    </row>
    <row r="397" spans="1:20" x14ac:dyDescent="0.25">
      <c r="A397" s="66"/>
      <c r="B397" s="67"/>
      <c r="C397" s="68"/>
      <c r="D397" s="69"/>
      <c r="E397" s="69"/>
      <c r="F397" s="70"/>
      <c r="G397" s="134"/>
      <c r="H397" s="135"/>
      <c r="I397" s="135"/>
      <c r="J397" s="135"/>
      <c r="K397" s="143">
        <f t="shared" si="31"/>
        <v>0</v>
      </c>
      <c r="L397" s="136"/>
      <c r="M397" s="137"/>
      <c r="N397" s="136"/>
      <c r="O397" s="137"/>
      <c r="P397" s="64">
        <f>SUM(Tabelle2[[#This Row],[Davon: Für nicht angebotene Betreuungstage]:[Davon: Für die Betreuung (corona-abwesend)]])</f>
        <v>0</v>
      </c>
      <c r="Q397" s="64">
        <f t="shared" si="30"/>
        <v>0</v>
      </c>
      <c r="R397" s="71">
        <f t="shared" si="27"/>
        <v>0</v>
      </c>
      <c r="S397" s="72">
        <f t="shared" si="28"/>
        <v>0</v>
      </c>
      <c r="T397" s="72">
        <f t="shared" si="29"/>
        <v>0</v>
      </c>
    </row>
    <row r="398" spans="1:20" x14ac:dyDescent="0.25">
      <c r="A398" s="66"/>
      <c r="B398" s="67"/>
      <c r="C398" s="68"/>
      <c r="D398" s="69"/>
      <c r="E398" s="69"/>
      <c r="F398" s="70"/>
      <c r="G398" s="134"/>
      <c r="H398" s="135"/>
      <c r="I398" s="135"/>
      <c r="J398" s="135"/>
      <c r="K398" s="143">
        <f t="shared" si="31"/>
        <v>0</v>
      </c>
      <c r="L398" s="136"/>
      <c r="M398" s="137"/>
      <c r="N398" s="136"/>
      <c r="O398" s="137"/>
      <c r="P398" s="64">
        <f>SUM(Tabelle2[[#This Row],[Davon: Für nicht angebotene Betreuungstage]:[Davon: Für die Betreuung (corona-abwesend)]])</f>
        <v>0</v>
      </c>
      <c r="Q398" s="64">
        <f t="shared" si="30"/>
        <v>0</v>
      </c>
      <c r="R398" s="71">
        <f t="shared" si="27"/>
        <v>0</v>
      </c>
      <c r="S398" s="72">
        <f t="shared" si="28"/>
        <v>0</v>
      </c>
      <c r="T398" s="72">
        <f t="shared" si="29"/>
        <v>0</v>
      </c>
    </row>
    <row r="399" spans="1:20" x14ac:dyDescent="0.25">
      <c r="A399" s="66"/>
      <c r="B399" s="67"/>
      <c r="C399" s="68"/>
      <c r="D399" s="69"/>
      <c r="E399" s="69"/>
      <c r="F399" s="70"/>
      <c r="G399" s="134"/>
      <c r="H399" s="135"/>
      <c r="I399" s="135"/>
      <c r="J399" s="135"/>
      <c r="K399" s="143">
        <f t="shared" si="31"/>
        <v>0</v>
      </c>
      <c r="L399" s="136"/>
      <c r="M399" s="137"/>
      <c r="N399" s="136"/>
      <c r="O399" s="137"/>
      <c r="P399" s="64">
        <f>SUM(Tabelle2[[#This Row],[Davon: Für nicht angebotene Betreuungstage]:[Davon: Für die Betreuung (corona-abwesend)]])</f>
        <v>0</v>
      </c>
      <c r="Q399" s="64">
        <f t="shared" si="30"/>
        <v>0</v>
      </c>
      <c r="R399" s="71">
        <f t="shared" si="27"/>
        <v>0</v>
      </c>
      <c r="S399" s="72">
        <f t="shared" si="28"/>
        <v>0</v>
      </c>
      <c r="T399" s="72">
        <f t="shared" si="29"/>
        <v>0</v>
      </c>
    </row>
    <row r="400" spans="1:20" x14ac:dyDescent="0.25">
      <c r="A400" s="66"/>
      <c r="B400" s="67"/>
      <c r="C400" s="68"/>
      <c r="D400" s="69"/>
      <c r="E400" s="69"/>
      <c r="F400" s="70"/>
      <c r="G400" s="134"/>
      <c r="H400" s="135"/>
      <c r="I400" s="135"/>
      <c r="J400" s="135"/>
      <c r="K400" s="143">
        <f t="shared" si="31"/>
        <v>0</v>
      </c>
      <c r="L400" s="136"/>
      <c r="M400" s="137"/>
      <c r="N400" s="136"/>
      <c r="O400" s="137"/>
      <c r="P400" s="64">
        <f>SUM(Tabelle2[[#This Row],[Davon: Für nicht angebotene Betreuungstage]:[Davon: Für die Betreuung (corona-abwesend)]])</f>
        <v>0</v>
      </c>
      <c r="Q400" s="64">
        <f t="shared" si="30"/>
        <v>0</v>
      </c>
      <c r="R400" s="71">
        <f t="shared" si="27"/>
        <v>0</v>
      </c>
      <c r="S400" s="72">
        <f t="shared" si="28"/>
        <v>0</v>
      </c>
      <c r="T400" s="72">
        <f t="shared" si="29"/>
        <v>0</v>
      </c>
    </row>
    <row r="401" spans="1:20" x14ac:dyDescent="0.25">
      <c r="A401" s="66"/>
      <c r="B401" s="67"/>
      <c r="C401" s="68"/>
      <c r="D401" s="69"/>
      <c r="E401" s="69"/>
      <c r="F401" s="70"/>
      <c r="G401" s="134"/>
      <c r="H401" s="135"/>
      <c r="I401" s="135"/>
      <c r="J401" s="135"/>
      <c r="K401" s="143">
        <f t="shared" si="31"/>
        <v>0</v>
      </c>
      <c r="L401" s="136"/>
      <c r="M401" s="137"/>
      <c r="N401" s="136"/>
      <c r="O401" s="137"/>
      <c r="P401" s="64">
        <f>SUM(Tabelle2[[#This Row],[Davon: Für nicht angebotene Betreuungstage]:[Davon: Für die Betreuung (corona-abwesend)]])</f>
        <v>0</v>
      </c>
      <c r="Q401" s="64">
        <f t="shared" si="30"/>
        <v>0</v>
      </c>
      <c r="R401" s="71">
        <f t="shared" si="27"/>
        <v>0</v>
      </c>
      <c r="S401" s="72">
        <f t="shared" si="28"/>
        <v>0</v>
      </c>
      <c r="T401" s="72">
        <f t="shared" si="29"/>
        <v>0</v>
      </c>
    </row>
    <row r="402" spans="1:20" x14ac:dyDescent="0.25">
      <c r="A402" s="66"/>
      <c r="B402" s="67"/>
      <c r="C402" s="68"/>
      <c r="D402" s="69"/>
      <c r="E402" s="69"/>
      <c r="F402" s="70"/>
      <c r="G402" s="134"/>
      <c r="H402" s="135"/>
      <c r="I402" s="135"/>
      <c r="J402" s="135"/>
      <c r="K402" s="143">
        <f t="shared" si="31"/>
        <v>0</v>
      </c>
      <c r="L402" s="136"/>
      <c r="M402" s="137"/>
      <c r="N402" s="136"/>
      <c r="O402" s="137"/>
      <c r="P402" s="64">
        <f>SUM(Tabelle2[[#This Row],[Davon: Für nicht angebotene Betreuungstage]:[Davon: Für die Betreuung (corona-abwesend)]])</f>
        <v>0</v>
      </c>
      <c r="Q402" s="64">
        <f t="shared" si="30"/>
        <v>0</v>
      </c>
      <c r="R402" s="71">
        <f t="shared" si="27"/>
        <v>0</v>
      </c>
      <c r="S402" s="72">
        <f t="shared" si="28"/>
        <v>0</v>
      </c>
      <c r="T402" s="72">
        <f t="shared" si="29"/>
        <v>0</v>
      </c>
    </row>
    <row r="403" spans="1:20" x14ac:dyDescent="0.25">
      <c r="A403" s="66"/>
      <c r="B403" s="67"/>
      <c r="C403" s="68"/>
      <c r="D403" s="69"/>
      <c r="E403" s="69"/>
      <c r="F403" s="70"/>
      <c r="G403" s="134"/>
      <c r="H403" s="135"/>
      <c r="I403" s="135"/>
      <c r="J403" s="135"/>
      <c r="K403" s="143">
        <f t="shared" si="31"/>
        <v>0</v>
      </c>
      <c r="L403" s="136"/>
      <c r="M403" s="137"/>
      <c r="N403" s="136"/>
      <c r="O403" s="137"/>
      <c r="P403" s="64">
        <f>SUM(Tabelle2[[#This Row],[Davon: Für nicht angebotene Betreuungstage]:[Davon: Für die Betreuung (corona-abwesend)]])</f>
        <v>0</v>
      </c>
      <c r="Q403" s="64">
        <f t="shared" si="30"/>
        <v>0</v>
      </c>
      <c r="R403" s="71">
        <f t="shared" ref="R403:R451" si="32">IFERROR(MROUND((N403*K403/G403),0.05),0)</f>
        <v>0</v>
      </c>
      <c r="S403" s="72">
        <f t="shared" ref="S403:S451" si="33">IFERROR(MROUND((G403-L403-N403)*K403/G403,0.05),0)</f>
        <v>0</v>
      </c>
      <c r="T403" s="72">
        <f t="shared" ref="T403:T451" si="34">MROUND(L403*D403*25,0.05)</f>
        <v>0</v>
      </c>
    </row>
    <row r="404" spans="1:20" x14ac:dyDescent="0.25">
      <c r="A404" s="66"/>
      <c r="B404" s="67"/>
      <c r="C404" s="68"/>
      <c r="D404" s="69"/>
      <c r="E404" s="69"/>
      <c r="F404" s="70"/>
      <c r="G404" s="134"/>
      <c r="H404" s="135"/>
      <c r="I404" s="135"/>
      <c r="J404" s="135"/>
      <c r="K404" s="143">
        <f t="shared" si="31"/>
        <v>0</v>
      </c>
      <c r="L404" s="136"/>
      <c r="M404" s="137"/>
      <c r="N404" s="136"/>
      <c r="O404" s="137"/>
      <c r="P404" s="64">
        <f>SUM(Tabelle2[[#This Row],[Davon: Für nicht angebotene Betreuungstage]:[Davon: Für die Betreuung (corona-abwesend)]])</f>
        <v>0</v>
      </c>
      <c r="Q404" s="64">
        <f t="shared" ref="Q404:Q451" si="35">IFERROR(MROUND((L404*K404/G404),0.05),0)</f>
        <v>0</v>
      </c>
      <c r="R404" s="71">
        <f t="shared" si="32"/>
        <v>0</v>
      </c>
      <c r="S404" s="72">
        <f t="shared" si="33"/>
        <v>0</v>
      </c>
      <c r="T404" s="72">
        <f t="shared" si="34"/>
        <v>0</v>
      </c>
    </row>
    <row r="405" spans="1:20" x14ac:dyDescent="0.25">
      <c r="A405" s="66"/>
      <c r="B405" s="67"/>
      <c r="C405" s="68"/>
      <c r="D405" s="69"/>
      <c r="E405" s="69"/>
      <c r="F405" s="70"/>
      <c r="G405" s="134"/>
      <c r="H405" s="135"/>
      <c r="I405" s="135"/>
      <c r="J405" s="135"/>
      <c r="K405" s="143">
        <f t="shared" si="31"/>
        <v>0</v>
      </c>
      <c r="L405" s="136"/>
      <c r="M405" s="137"/>
      <c r="N405" s="136"/>
      <c r="O405" s="137"/>
      <c r="P405" s="64">
        <f>SUM(Tabelle2[[#This Row],[Davon: Für nicht angebotene Betreuungstage]:[Davon: Für die Betreuung (corona-abwesend)]])</f>
        <v>0</v>
      </c>
      <c r="Q405" s="64">
        <f t="shared" si="35"/>
        <v>0</v>
      </c>
      <c r="R405" s="71">
        <f t="shared" si="32"/>
        <v>0</v>
      </c>
      <c r="S405" s="72">
        <f t="shared" si="33"/>
        <v>0</v>
      </c>
      <c r="T405" s="72">
        <f t="shared" si="34"/>
        <v>0</v>
      </c>
    </row>
    <row r="406" spans="1:20" x14ac:dyDescent="0.25">
      <c r="A406" s="66"/>
      <c r="B406" s="67"/>
      <c r="C406" s="68"/>
      <c r="D406" s="69"/>
      <c r="E406" s="69"/>
      <c r="F406" s="70"/>
      <c r="G406" s="134"/>
      <c r="H406" s="135"/>
      <c r="I406" s="135"/>
      <c r="J406" s="135"/>
      <c r="K406" s="143">
        <f t="shared" si="31"/>
        <v>0</v>
      </c>
      <c r="L406" s="136"/>
      <c r="M406" s="137"/>
      <c r="N406" s="136"/>
      <c r="O406" s="137"/>
      <c r="P406" s="64">
        <f>SUM(Tabelle2[[#This Row],[Davon: Für nicht angebotene Betreuungstage]:[Davon: Für die Betreuung (corona-abwesend)]])</f>
        <v>0</v>
      </c>
      <c r="Q406" s="64">
        <f t="shared" si="35"/>
        <v>0</v>
      </c>
      <c r="R406" s="71">
        <f t="shared" si="32"/>
        <v>0</v>
      </c>
      <c r="S406" s="72">
        <f t="shared" si="33"/>
        <v>0</v>
      </c>
      <c r="T406" s="72">
        <f t="shared" si="34"/>
        <v>0</v>
      </c>
    </row>
    <row r="407" spans="1:20" x14ac:dyDescent="0.25">
      <c r="A407" s="66"/>
      <c r="B407" s="67"/>
      <c r="C407" s="68"/>
      <c r="D407" s="69"/>
      <c r="E407" s="69"/>
      <c r="F407" s="70"/>
      <c r="G407" s="134"/>
      <c r="H407" s="135"/>
      <c r="I407" s="135"/>
      <c r="J407" s="135"/>
      <c r="K407" s="143">
        <f t="shared" si="31"/>
        <v>0</v>
      </c>
      <c r="L407" s="136"/>
      <c r="M407" s="137"/>
      <c r="N407" s="136"/>
      <c r="O407" s="137"/>
      <c r="P407" s="64">
        <f>SUM(Tabelle2[[#This Row],[Davon: Für nicht angebotene Betreuungstage]:[Davon: Für die Betreuung (corona-abwesend)]])</f>
        <v>0</v>
      </c>
      <c r="Q407" s="64">
        <f t="shared" si="35"/>
        <v>0</v>
      </c>
      <c r="R407" s="71">
        <f t="shared" si="32"/>
        <v>0</v>
      </c>
      <c r="S407" s="72">
        <f t="shared" si="33"/>
        <v>0</v>
      </c>
      <c r="T407" s="72">
        <f t="shared" si="34"/>
        <v>0</v>
      </c>
    </row>
    <row r="408" spans="1:20" x14ac:dyDescent="0.25">
      <c r="A408" s="66"/>
      <c r="B408" s="67"/>
      <c r="C408" s="68"/>
      <c r="D408" s="69"/>
      <c r="E408" s="69"/>
      <c r="F408" s="70"/>
      <c r="G408" s="134"/>
      <c r="H408" s="135"/>
      <c r="I408" s="135"/>
      <c r="J408" s="135"/>
      <c r="K408" s="143">
        <f t="shared" si="31"/>
        <v>0</v>
      </c>
      <c r="L408" s="136"/>
      <c r="M408" s="137"/>
      <c r="N408" s="136"/>
      <c r="O408" s="137"/>
      <c r="P408" s="64">
        <f>SUM(Tabelle2[[#This Row],[Davon: Für nicht angebotene Betreuungstage]:[Davon: Für die Betreuung (corona-abwesend)]])</f>
        <v>0</v>
      </c>
      <c r="Q408" s="64">
        <f t="shared" si="35"/>
        <v>0</v>
      </c>
      <c r="R408" s="71">
        <f t="shared" si="32"/>
        <v>0</v>
      </c>
      <c r="S408" s="72">
        <f t="shared" si="33"/>
        <v>0</v>
      </c>
      <c r="T408" s="72">
        <f t="shared" si="34"/>
        <v>0</v>
      </c>
    </row>
    <row r="409" spans="1:20" x14ac:dyDescent="0.25">
      <c r="A409" s="66"/>
      <c r="B409" s="67"/>
      <c r="C409" s="68"/>
      <c r="D409" s="69"/>
      <c r="E409" s="69"/>
      <c r="F409" s="70"/>
      <c r="G409" s="134"/>
      <c r="H409" s="135"/>
      <c r="I409" s="135"/>
      <c r="J409" s="135"/>
      <c r="K409" s="143">
        <f t="shared" si="31"/>
        <v>0</v>
      </c>
      <c r="L409" s="136"/>
      <c r="M409" s="137"/>
      <c r="N409" s="136"/>
      <c r="O409" s="137"/>
      <c r="P409" s="64">
        <f>SUM(Tabelle2[[#This Row],[Davon: Für nicht angebotene Betreuungstage]:[Davon: Für die Betreuung (corona-abwesend)]])</f>
        <v>0</v>
      </c>
      <c r="Q409" s="64">
        <f t="shared" si="35"/>
        <v>0</v>
      </c>
      <c r="R409" s="71">
        <f t="shared" si="32"/>
        <v>0</v>
      </c>
      <c r="S409" s="72">
        <f t="shared" si="33"/>
        <v>0</v>
      </c>
      <c r="T409" s="72">
        <f t="shared" si="34"/>
        <v>0</v>
      </c>
    </row>
    <row r="410" spans="1:20" x14ac:dyDescent="0.25">
      <c r="A410" s="66"/>
      <c r="B410" s="67"/>
      <c r="C410" s="68"/>
      <c r="D410" s="69"/>
      <c r="E410" s="69"/>
      <c r="F410" s="70"/>
      <c r="G410" s="134"/>
      <c r="H410" s="135"/>
      <c r="I410" s="135"/>
      <c r="J410" s="135"/>
      <c r="K410" s="143">
        <f t="shared" si="31"/>
        <v>0</v>
      </c>
      <c r="L410" s="136"/>
      <c r="M410" s="137"/>
      <c r="N410" s="136"/>
      <c r="O410" s="137"/>
      <c r="P410" s="64">
        <f>SUM(Tabelle2[[#This Row],[Davon: Für nicht angebotene Betreuungstage]:[Davon: Für die Betreuung (corona-abwesend)]])</f>
        <v>0</v>
      </c>
      <c r="Q410" s="64">
        <f t="shared" si="35"/>
        <v>0</v>
      </c>
      <c r="R410" s="71">
        <f t="shared" si="32"/>
        <v>0</v>
      </c>
      <c r="S410" s="72">
        <f t="shared" si="33"/>
        <v>0</v>
      </c>
      <c r="T410" s="72">
        <f t="shared" si="34"/>
        <v>0</v>
      </c>
    </row>
    <row r="411" spans="1:20" x14ac:dyDescent="0.25">
      <c r="A411" s="66"/>
      <c r="B411" s="67"/>
      <c r="C411" s="68"/>
      <c r="D411" s="69"/>
      <c r="E411" s="69"/>
      <c r="F411" s="70"/>
      <c r="G411" s="134"/>
      <c r="H411" s="135"/>
      <c r="I411" s="135"/>
      <c r="J411" s="135"/>
      <c r="K411" s="143">
        <f t="shared" si="31"/>
        <v>0</v>
      </c>
      <c r="L411" s="136"/>
      <c r="M411" s="137"/>
      <c r="N411" s="136"/>
      <c r="O411" s="137"/>
      <c r="P411" s="64">
        <f>SUM(Tabelle2[[#This Row],[Davon: Für nicht angebotene Betreuungstage]:[Davon: Für die Betreuung (corona-abwesend)]])</f>
        <v>0</v>
      </c>
      <c r="Q411" s="64">
        <f t="shared" si="35"/>
        <v>0</v>
      </c>
      <c r="R411" s="71">
        <f t="shared" si="32"/>
        <v>0</v>
      </c>
      <c r="S411" s="72">
        <f t="shared" si="33"/>
        <v>0</v>
      </c>
      <c r="T411" s="72">
        <f t="shared" si="34"/>
        <v>0</v>
      </c>
    </row>
    <row r="412" spans="1:20" x14ac:dyDescent="0.25">
      <c r="A412" s="66"/>
      <c r="B412" s="67"/>
      <c r="C412" s="68"/>
      <c r="D412" s="69"/>
      <c r="E412" s="69"/>
      <c r="F412" s="70"/>
      <c r="G412" s="134"/>
      <c r="H412" s="135"/>
      <c r="I412" s="135"/>
      <c r="J412" s="135"/>
      <c r="K412" s="143">
        <f t="shared" si="31"/>
        <v>0</v>
      </c>
      <c r="L412" s="136"/>
      <c r="M412" s="137"/>
      <c r="N412" s="136"/>
      <c r="O412" s="137"/>
      <c r="P412" s="64">
        <f>SUM(Tabelle2[[#This Row],[Davon: Für nicht angebotene Betreuungstage]:[Davon: Für die Betreuung (corona-abwesend)]])</f>
        <v>0</v>
      </c>
      <c r="Q412" s="64">
        <f t="shared" si="35"/>
        <v>0</v>
      </c>
      <c r="R412" s="71">
        <f t="shared" si="32"/>
        <v>0</v>
      </c>
      <c r="S412" s="72">
        <f t="shared" si="33"/>
        <v>0</v>
      </c>
      <c r="T412" s="72">
        <f t="shared" si="34"/>
        <v>0</v>
      </c>
    </row>
    <row r="413" spans="1:20" x14ac:dyDescent="0.25">
      <c r="A413" s="66"/>
      <c r="B413" s="67"/>
      <c r="C413" s="68"/>
      <c r="D413" s="69"/>
      <c r="E413" s="69"/>
      <c r="F413" s="70"/>
      <c r="G413" s="134"/>
      <c r="H413" s="135"/>
      <c r="I413" s="135"/>
      <c r="J413" s="135"/>
      <c r="K413" s="143">
        <f t="shared" si="31"/>
        <v>0</v>
      </c>
      <c r="L413" s="136"/>
      <c r="M413" s="137"/>
      <c r="N413" s="136"/>
      <c r="O413" s="137"/>
      <c r="P413" s="64">
        <f>SUM(Tabelle2[[#This Row],[Davon: Für nicht angebotene Betreuungstage]:[Davon: Für die Betreuung (corona-abwesend)]])</f>
        <v>0</v>
      </c>
      <c r="Q413" s="64">
        <f t="shared" si="35"/>
        <v>0</v>
      </c>
      <c r="R413" s="71">
        <f t="shared" si="32"/>
        <v>0</v>
      </c>
      <c r="S413" s="72">
        <f t="shared" si="33"/>
        <v>0</v>
      </c>
      <c r="T413" s="72">
        <f t="shared" si="34"/>
        <v>0</v>
      </c>
    </row>
    <row r="414" spans="1:20" x14ac:dyDescent="0.25">
      <c r="A414" s="66"/>
      <c r="B414" s="67"/>
      <c r="C414" s="68"/>
      <c r="D414" s="69"/>
      <c r="E414" s="69"/>
      <c r="F414" s="70"/>
      <c r="G414" s="134"/>
      <c r="H414" s="135"/>
      <c r="I414" s="135"/>
      <c r="J414" s="135"/>
      <c r="K414" s="143">
        <f t="shared" si="31"/>
        <v>0</v>
      </c>
      <c r="L414" s="136"/>
      <c r="M414" s="137"/>
      <c r="N414" s="136"/>
      <c r="O414" s="137"/>
      <c r="P414" s="64">
        <f>SUM(Tabelle2[[#This Row],[Davon: Für nicht angebotene Betreuungstage]:[Davon: Für die Betreuung (corona-abwesend)]])</f>
        <v>0</v>
      </c>
      <c r="Q414" s="64">
        <f t="shared" si="35"/>
        <v>0</v>
      </c>
      <c r="R414" s="71">
        <f t="shared" si="32"/>
        <v>0</v>
      </c>
      <c r="S414" s="72">
        <f t="shared" si="33"/>
        <v>0</v>
      </c>
      <c r="T414" s="72">
        <f t="shared" si="34"/>
        <v>0</v>
      </c>
    </row>
    <row r="415" spans="1:20" x14ac:dyDescent="0.25">
      <c r="A415" s="66"/>
      <c r="B415" s="67"/>
      <c r="C415" s="68"/>
      <c r="D415" s="69"/>
      <c r="E415" s="69"/>
      <c r="F415" s="70"/>
      <c r="G415" s="134"/>
      <c r="H415" s="135"/>
      <c r="I415" s="135"/>
      <c r="J415" s="135"/>
      <c r="K415" s="143">
        <f t="shared" si="31"/>
        <v>0</v>
      </c>
      <c r="L415" s="136"/>
      <c r="M415" s="137"/>
      <c r="N415" s="136"/>
      <c r="O415" s="137"/>
      <c r="P415" s="64">
        <f>SUM(Tabelle2[[#This Row],[Davon: Für nicht angebotene Betreuungstage]:[Davon: Für die Betreuung (corona-abwesend)]])</f>
        <v>0</v>
      </c>
      <c r="Q415" s="64">
        <f t="shared" si="35"/>
        <v>0</v>
      </c>
      <c r="R415" s="71">
        <f t="shared" si="32"/>
        <v>0</v>
      </c>
      <c r="S415" s="72">
        <f t="shared" si="33"/>
        <v>0</v>
      </c>
      <c r="T415" s="72">
        <f t="shared" si="34"/>
        <v>0</v>
      </c>
    </row>
    <row r="416" spans="1:20" x14ac:dyDescent="0.25">
      <c r="A416" s="66"/>
      <c r="B416" s="67"/>
      <c r="C416" s="68"/>
      <c r="D416" s="69"/>
      <c r="E416" s="69"/>
      <c r="F416" s="70"/>
      <c r="G416" s="134"/>
      <c r="H416" s="135"/>
      <c r="I416" s="135"/>
      <c r="J416" s="135"/>
      <c r="K416" s="143">
        <f t="shared" si="31"/>
        <v>0</v>
      </c>
      <c r="L416" s="136"/>
      <c r="M416" s="137"/>
      <c r="N416" s="136"/>
      <c r="O416" s="137"/>
      <c r="P416" s="64">
        <f>SUM(Tabelle2[[#This Row],[Davon: Für nicht angebotene Betreuungstage]:[Davon: Für die Betreuung (corona-abwesend)]])</f>
        <v>0</v>
      </c>
      <c r="Q416" s="64">
        <f t="shared" si="35"/>
        <v>0</v>
      </c>
      <c r="R416" s="71">
        <f t="shared" si="32"/>
        <v>0</v>
      </c>
      <c r="S416" s="72">
        <f t="shared" si="33"/>
        <v>0</v>
      </c>
      <c r="T416" s="72">
        <f t="shared" si="34"/>
        <v>0</v>
      </c>
    </row>
    <row r="417" spans="1:20" x14ac:dyDescent="0.25">
      <c r="A417" s="66"/>
      <c r="B417" s="67"/>
      <c r="C417" s="68"/>
      <c r="D417" s="69"/>
      <c r="E417" s="69"/>
      <c r="F417" s="70"/>
      <c r="G417" s="134"/>
      <c r="H417" s="135"/>
      <c r="I417" s="135"/>
      <c r="J417" s="135"/>
      <c r="K417" s="143">
        <f t="shared" si="31"/>
        <v>0</v>
      </c>
      <c r="L417" s="136"/>
      <c r="M417" s="137"/>
      <c r="N417" s="136"/>
      <c r="O417" s="137"/>
      <c r="P417" s="64">
        <f>SUM(Tabelle2[[#This Row],[Davon: Für nicht angebotene Betreuungstage]:[Davon: Für die Betreuung (corona-abwesend)]])</f>
        <v>0</v>
      </c>
      <c r="Q417" s="64">
        <f t="shared" si="35"/>
        <v>0</v>
      </c>
      <c r="R417" s="71">
        <f t="shared" si="32"/>
        <v>0</v>
      </c>
      <c r="S417" s="72">
        <f t="shared" si="33"/>
        <v>0</v>
      </c>
      <c r="T417" s="72">
        <f t="shared" si="34"/>
        <v>0</v>
      </c>
    </row>
    <row r="418" spans="1:20" x14ac:dyDescent="0.25">
      <c r="A418" s="66"/>
      <c r="B418" s="67"/>
      <c r="C418" s="68"/>
      <c r="D418" s="69"/>
      <c r="E418" s="69"/>
      <c r="F418" s="70"/>
      <c r="G418" s="134"/>
      <c r="H418" s="135"/>
      <c r="I418" s="135"/>
      <c r="J418" s="135"/>
      <c r="K418" s="143">
        <f t="shared" si="31"/>
        <v>0</v>
      </c>
      <c r="L418" s="136"/>
      <c r="M418" s="137"/>
      <c r="N418" s="136"/>
      <c r="O418" s="137"/>
      <c r="P418" s="64">
        <f>SUM(Tabelle2[[#This Row],[Davon: Für nicht angebotene Betreuungstage]:[Davon: Für die Betreuung (corona-abwesend)]])</f>
        <v>0</v>
      </c>
      <c r="Q418" s="64">
        <f t="shared" si="35"/>
        <v>0</v>
      </c>
      <c r="R418" s="71">
        <f t="shared" si="32"/>
        <v>0</v>
      </c>
      <c r="S418" s="72">
        <f t="shared" si="33"/>
        <v>0</v>
      </c>
      <c r="T418" s="72">
        <f t="shared" si="34"/>
        <v>0</v>
      </c>
    </row>
    <row r="419" spans="1:20" x14ac:dyDescent="0.25">
      <c r="A419" s="66"/>
      <c r="B419" s="67"/>
      <c r="C419" s="68"/>
      <c r="D419" s="69"/>
      <c r="E419" s="69"/>
      <c r="F419" s="70"/>
      <c r="G419" s="134"/>
      <c r="H419" s="135"/>
      <c r="I419" s="135"/>
      <c r="J419" s="135"/>
      <c r="K419" s="143">
        <f t="shared" si="31"/>
        <v>0</v>
      </c>
      <c r="L419" s="136"/>
      <c r="M419" s="137"/>
      <c r="N419" s="136"/>
      <c r="O419" s="137"/>
      <c r="P419" s="64">
        <f>SUM(Tabelle2[[#This Row],[Davon: Für nicht angebotene Betreuungstage]:[Davon: Für die Betreuung (corona-abwesend)]])</f>
        <v>0</v>
      </c>
      <c r="Q419" s="64">
        <f t="shared" si="35"/>
        <v>0</v>
      </c>
      <c r="R419" s="71">
        <f t="shared" si="32"/>
        <v>0</v>
      </c>
      <c r="S419" s="72">
        <f t="shared" si="33"/>
        <v>0</v>
      </c>
      <c r="T419" s="72">
        <f t="shared" si="34"/>
        <v>0</v>
      </c>
    </row>
    <row r="420" spans="1:20" x14ac:dyDescent="0.25">
      <c r="A420" s="66"/>
      <c r="B420" s="67"/>
      <c r="C420" s="68"/>
      <c r="D420" s="69"/>
      <c r="E420" s="69"/>
      <c r="F420" s="70"/>
      <c r="G420" s="134"/>
      <c r="H420" s="135"/>
      <c r="I420" s="135"/>
      <c r="J420" s="135"/>
      <c r="K420" s="143">
        <f t="shared" si="31"/>
        <v>0</v>
      </c>
      <c r="L420" s="136"/>
      <c r="M420" s="137"/>
      <c r="N420" s="136"/>
      <c r="O420" s="137"/>
      <c r="P420" s="64">
        <f>SUM(Tabelle2[[#This Row],[Davon: Für nicht angebotene Betreuungstage]:[Davon: Für die Betreuung (corona-abwesend)]])</f>
        <v>0</v>
      </c>
      <c r="Q420" s="64">
        <f t="shared" si="35"/>
        <v>0</v>
      </c>
      <c r="R420" s="71">
        <f t="shared" si="32"/>
        <v>0</v>
      </c>
      <c r="S420" s="72">
        <f t="shared" si="33"/>
        <v>0</v>
      </c>
      <c r="T420" s="72">
        <f t="shared" si="34"/>
        <v>0</v>
      </c>
    </row>
    <row r="421" spans="1:20" x14ac:dyDescent="0.25">
      <c r="A421" s="66"/>
      <c r="B421" s="67"/>
      <c r="C421" s="68"/>
      <c r="D421" s="69"/>
      <c r="E421" s="69"/>
      <c r="F421" s="70"/>
      <c r="G421" s="134"/>
      <c r="H421" s="135"/>
      <c r="I421" s="135"/>
      <c r="J421" s="135"/>
      <c r="K421" s="143">
        <f t="shared" si="31"/>
        <v>0</v>
      </c>
      <c r="L421" s="136"/>
      <c r="M421" s="137"/>
      <c r="N421" s="136"/>
      <c r="O421" s="137"/>
      <c r="P421" s="64">
        <f>SUM(Tabelle2[[#This Row],[Davon: Für nicht angebotene Betreuungstage]:[Davon: Für die Betreuung (corona-abwesend)]])</f>
        <v>0</v>
      </c>
      <c r="Q421" s="64">
        <f t="shared" si="35"/>
        <v>0</v>
      </c>
      <c r="R421" s="71">
        <f t="shared" si="32"/>
        <v>0</v>
      </c>
      <c r="S421" s="72">
        <f t="shared" si="33"/>
        <v>0</v>
      </c>
      <c r="T421" s="72">
        <f t="shared" si="34"/>
        <v>0</v>
      </c>
    </row>
    <row r="422" spans="1:20" x14ac:dyDescent="0.25">
      <c r="A422" s="66"/>
      <c r="B422" s="67"/>
      <c r="C422" s="68"/>
      <c r="D422" s="69"/>
      <c r="E422" s="69"/>
      <c r="F422" s="70"/>
      <c r="G422" s="134"/>
      <c r="H422" s="135"/>
      <c r="I422" s="135"/>
      <c r="J422" s="135"/>
      <c r="K422" s="143">
        <f t="shared" si="31"/>
        <v>0</v>
      </c>
      <c r="L422" s="136"/>
      <c r="M422" s="137"/>
      <c r="N422" s="136"/>
      <c r="O422" s="137"/>
      <c r="P422" s="64">
        <f>SUM(Tabelle2[[#This Row],[Davon: Für nicht angebotene Betreuungstage]:[Davon: Für die Betreuung (corona-abwesend)]])</f>
        <v>0</v>
      </c>
      <c r="Q422" s="64">
        <f t="shared" si="35"/>
        <v>0</v>
      </c>
      <c r="R422" s="71">
        <f t="shared" si="32"/>
        <v>0</v>
      </c>
      <c r="S422" s="72">
        <f t="shared" si="33"/>
        <v>0</v>
      </c>
      <c r="T422" s="72">
        <f t="shared" si="34"/>
        <v>0</v>
      </c>
    </row>
    <row r="423" spans="1:20" x14ac:dyDescent="0.25">
      <c r="A423" s="66"/>
      <c r="B423" s="67"/>
      <c r="C423" s="68"/>
      <c r="D423" s="69"/>
      <c r="E423" s="69"/>
      <c r="F423" s="70"/>
      <c r="G423" s="134"/>
      <c r="H423" s="135"/>
      <c r="I423" s="135"/>
      <c r="J423" s="135"/>
      <c r="K423" s="143">
        <f t="shared" si="31"/>
        <v>0</v>
      </c>
      <c r="L423" s="136"/>
      <c r="M423" s="137"/>
      <c r="N423" s="136"/>
      <c r="O423" s="137"/>
      <c r="P423" s="64">
        <f>SUM(Tabelle2[[#This Row],[Davon: Für nicht angebotene Betreuungstage]:[Davon: Für die Betreuung (corona-abwesend)]])</f>
        <v>0</v>
      </c>
      <c r="Q423" s="64">
        <f t="shared" si="35"/>
        <v>0</v>
      </c>
      <c r="R423" s="71">
        <f t="shared" si="32"/>
        <v>0</v>
      </c>
      <c r="S423" s="72">
        <f t="shared" si="33"/>
        <v>0</v>
      </c>
      <c r="T423" s="72">
        <f t="shared" si="34"/>
        <v>0</v>
      </c>
    </row>
    <row r="424" spans="1:20" x14ac:dyDescent="0.25">
      <c r="A424" s="66"/>
      <c r="B424" s="67"/>
      <c r="C424" s="68"/>
      <c r="D424" s="69"/>
      <c r="E424" s="69"/>
      <c r="F424" s="70"/>
      <c r="G424" s="134"/>
      <c r="H424" s="135"/>
      <c r="I424" s="135"/>
      <c r="J424" s="135"/>
      <c r="K424" s="143">
        <f t="shared" si="31"/>
        <v>0</v>
      </c>
      <c r="L424" s="136"/>
      <c r="M424" s="137"/>
      <c r="N424" s="136"/>
      <c r="O424" s="137"/>
      <c r="P424" s="64">
        <f>SUM(Tabelle2[[#This Row],[Davon: Für nicht angebotene Betreuungstage]:[Davon: Für die Betreuung (corona-abwesend)]])</f>
        <v>0</v>
      </c>
      <c r="Q424" s="64">
        <f t="shared" si="35"/>
        <v>0</v>
      </c>
      <c r="R424" s="71">
        <f t="shared" si="32"/>
        <v>0</v>
      </c>
      <c r="S424" s="72">
        <f t="shared" si="33"/>
        <v>0</v>
      </c>
      <c r="T424" s="72">
        <f t="shared" si="34"/>
        <v>0</v>
      </c>
    </row>
    <row r="425" spans="1:20" x14ac:dyDescent="0.25">
      <c r="A425" s="66"/>
      <c r="B425" s="67"/>
      <c r="C425" s="68"/>
      <c r="D425" s="69"/>
      <c r="E425" s="69"/>
      <c r="F425" s="70"/>
      <c r="G425" s="134"/>
      <c r="H425" s="135"/>
      <c r="I425" s="135"/>
      <c r="J425" s="135"/>
      <c r="K425" s="143">
        <f t="shared" si="31"/>
        <v>0</v>
      </c>
      <c r="L425" s="136"/>
      <c r="M425" s="137"/>
      <c r="N425" s="136"/>
      <c r="O425" s="137"/>
      <c r="P425" s="64">
        <f>SUM(Tabelle2[[#This Row],[Davon: Für nicht angebotene Betreuungstage]:[Davon: Für die Betreuung (corona-abwesend)]])</f>
        <v>0</v>
      </c>
      <c r="Q425" s="64">
        <f t="shared" si="35"/>
        <v>0</v>
      </c>
      <c r="R425" s="71">
        <f t="shared" si="32"/>
        <v>0</v>
      </c>
      <c r="S425" s="72">
        <f t="shared" si="33"/>
        <v>0</v>
      </c>
      <c r="T425" s="72">
        <f t="shared" si="34"/>
        <v>0</v>
      </c>
    </row>
    <row r="426" spans="1:20" x14ac:dyDescent="0.25">
      <c r="A426" s="66"/>
      <c r="B426" s="67"/>
      <c r="C426" s="68"/>
      <c r="D426" s="69"/>
      <c r="E426" s="69"/>
      <c r="F426" s="70"/>
      <c r="G426" s="134"/>
      <c r="H426" s="135"/>
      <c r="I426" s="135"/>
      <c r="J426" s="135"/>
      <c r="K426" s="143">
        <f t="shared" si="31"/>
        <v>0</v>
      </c>
      <c r="L426" s="136"/>
      <c r="M426" s="137"/>
      <c r="N426" s="136"/>
      <c r="O426" s="137"/>
      <c r="P426" s="64">
        <f>SUM(Tabelle2[[#This Row],[Davon: Für nicht angebotene Betreuungstage]:[Davon: Für die Betreuung (corona-abwesend)]])</f>
        <v>0</v>
      </c>
      <c r="Q426" s="64">
        <f t="shared" si="35"/>
        <v>0</v>
      </c>
      <c r="R426" s="71">
        <f t="shared" si="32"/>
        <v>0</v>
      </c>
      <c r="S426" s="72">
        <f t="shared" si="33"/>
        <v>0</v>
      </c>
      <c r="T426" s="72">
        <f t="shared" si="34"/>
        <v>0</v>
      </c>
    </row>
    <row r="427" spans="1:20" x14ac:dyDescent="0.25">
      <c r="A427" s="66"/>
      <c r="B427" s="67"/>
      <c r="C427" s="68"/>
      <c r="D427" s="69"/>
      <c r="E427" s="69"/>
      <c r="F427" s="70"/>
      <c r="G427" s="134"/>
      <c r="H427" s="135"/>
      <c r="I427" s="135"/>
      <c r="J427" s="135"/>
      <c r="K427" s="143">
        <f t="shared" si="31"/>
        <v>0</v>
      </c>
      <c r="L427" s="136"/>
      <c r="M427" s="137"/>
      <c r="N427" s="136"/>
      <c r="O427" s="137"/>
      <c r="P427" s="64">
        <f>SUM(Tabelle2[[#This Row],[Davon: Für nicht angebotene Betreuungstage]:[Davon: Für die Betreuung (corona-abwesend)]])</f>
        <v>0</v>
      </c>
      <c r="Q427" s="64">
        <f t="shared" si="35"/>
        <v>0</v>
      </c>
      <c r="R427" s="71">
        <f t="shared" si="32"/>
        <v>0</v>
      </c>
      <c r="S427" s="72">
        <f t="shared" si="33"/>
        <v>0</v>
      </c>
      <c r="T427" s="72">
        <f t="shared" si="34"/>
        <v>0</v>
      </c>
    </row>
    <row r="428" spans="1:20" x14ac:dyDescent="0.25">
      <c r="A428" s="66"/>
      <c r="B428" s="67"/>
      <c r="C428" s="68"/>
      <c r="D428" s="69"/>
      <c r="E428" s="69"/>
      <c r="F428" s="70"/>
      <c r="G428" s="134"/>
      <c r="H428" s="135"/>
      <c r="I428" s="135"/>
      <c r="J428" s="135"/>
      <c r="K428" s="143">
        <f t="shared" si="31"/>
        <v>0</v>
      </c>
      <c r="L428" s="136"/>
      <c r="M428" s="137"/>
      <c r="N428" s="136"/>
      <c r="O428" s="137"/>
      <c r="P428" s="64">
        <f>SUM(Tabelle2[[#This Row],[Davon: Für nicht angebotene Betreuungstage]:[Davon: Für die Betreuung (corona-abwesend)]])</f>
        <v>0</v>
      </c>
      <c r="Q428" s="64">
        <f t="shared" si="35"/>
        <v>0</v>
      </c>
      <c r="R428" s="71">
        <f t="shared" si="32"/>
        <v>0</v>
      </c>
      <c r="S428" s="72">
        <f t="shared" si="33"/>
        <v>0</v>
      </c>
      <c r="T428" s="72">
        <f t="shared" si="34"/>
        <v>0</v>
      </c>
    </row>
    <row r="429" spans="1:20" x14ac:dyDescent="0.25">
      <c r="A429" s="66"/>
      <c r="B429" s="67"/>
      <c r="C429" s="68"/>
      <c r="D429" s="69"/>
      <c r="E429" s="69"/>
      <c r="F429" s="70"/>
      <c r="G429" s="134"/>
      <c r="H429" s="135"/>
      <c r="I429" s="135"/>
      <c r="J429" s="135"/>
      <c r="K429" s="143">
        <f t="shared" si="31"/>
        <v>0</v>
      </c>
      <c r="L429" s="136"/>
      <c r="M429" s="137"/>
      <c r="N429" s="136"/>
      <c r="O429" s="137"/>
      <c r="P429" s="64">
        <f>SUM(Tabelle2[[#This Row],[Davon: Für nicht angebotene Betreuungstage]:[Davon: Für die Betreuung (corona-abwesend)]])</f>
        <v>0</v>
      </c>
      <c r="Q429" s="64">
        <f t="shared" si="35"/>
        <v>0</v>
      </c>
      <c r="R429" s="71">
        <f t="shared" si="32"/>
        <v>0</v>
      </c>
      <c r="S429" s="72">
        <f t="shared" si="33"/>
        <v>0</v>
      </c>
      <c r="T429" s="72">
        <f t="shared" si="34"/>
        <v>0</v>
      </c>
    </row>
    <row r="430" spans="1:20" x14ac:dyDescent="0.25">
      <c r="A430" s="66"/>
      <c r="B430" s="67"/>
      <c r="C430" s="68"/>
      <c r="D430" s="69"/>
      <c r="E430" s="69"/>
      <c r="F430" s="70"/>
      <c r="G430" s="134"/>
      <c r="H430" s="135"/>
      <c r="I430" s="135"/>
      <c r="J430" s="135"/>
      <c r="K430" s="143">
        <f t="shared" si="31"/>
        <v>0</v>
      </c>
      <c r="L430" s="136"/>
      <c r="M430" s="137"/>
      <c r="N430" s="136"/>
      <c r="O430" s="137"/>
      <c r="P430" s="64">
        <f>SUM(Tabelle2[[#This Row],[Davon: Für nicht angebotene Betreuungstage]:[Davon: Für die Betreuung (corona-abwesend)]])</f>
        <v>0</v>
      </c>
      <c r="Q430" s="64">
        <f t="shared" si="35"/>
        <v>0</v>
      </c>
      <c r="R430" s="71">
        <f t="shared" si="32"/>
        <v>0</v>
      </c>
      <c r="S430" s="72">
        <f t="shared" si="33"/>
        <v>0</v>
      </c>
      <c r="T430" s="72">
        <f t="shared" si="34"/>
        <v>0</v>
      </c>
    </row>
    <row r="431" spans="1:20" x14ac:dyDescent="0.25">
      <c r="A431" s="66"/>
      <c r="B431" s="67"/>
      <c r="C431" s="68"/>
      <c r="D431" s="69"/>
      <c r="E431" s="69"/>
      <c r="F431" s="70"/>
      <c r="G431" s="134"/>
      <c r="H431" s="135"/>
      <c r="I431" s="135"/>
      <c r="J431" s="135"/>
      <c r="K431" s="143">
        <f t="shared" si="31"/>
        <v>0</v>
      </c>
      <c r="L431" s="136"/>
      <c r="M431" s="137"/>
      <c r="N431" s="136"/>
      <c r="O431" s="137"/>
      <c r="P431" s="64">
        <f>SUM(Tabelle2[[#This Row],[Davon: Für nicht angebotene Betreuungstage]:[Davon: Für die Betreuung (corona-abwesend)]])</f>
        <v>0</v>
      </c>
      <c r="Q431" s="64">
        <f t="shared" si="35"/>
        <v>0</v>
      </c>
      <c r="R431" s="71">
        <f t="shared" si="32"/>
        <v>0</v>
      </c>
      <c r="S431" s="72">
        <f t="shared" si="33"/>
        <v>0</v>
      </c>
      <c r="T431" s="72">
        <f t="shared" si="34"/>
        <v>0</v>
      </c>
    </row>
    <row r="432" spans="1:20" x14ac:dyDescent="0.25">
      <c r="A432" s="66"/>
      <c r="B432" s="67"/>
      <c r="C432" s="68"/>
      <c r="D432" s="69"/>
      <c r="E432" s="69"/>
      <c r="F432" s="70"/>
      <c r="G432" s="134"/>
      <c r="H432" s="135"/>
      <c r="I432" s="135"/>
      <c r="J432" s="135"/>
      <c r="K432" s="143">
        <f t="shared" si="31"/>
        <v>0</v>
      </c>
      <c r="L432" s="136"/>
      <c r="M432" s="137"/>
      <c r="N432" s="136"/>
      <c r="O432" s="137"/>
      <c r="P432" s="64">
        <f>SUM(Tabelle2[[#This Row],[Davon: Für nicht angebotene Betreuungstage]:[Davon: Für die Betreuung (corona-abwesend)]])</f>
        <v>0</v>
      </c>
      <c r="Q432" s="64">
        <f t="shared" si="35"/>
        <v>0</v>
      </c>
      <c r="R432" s="71">
        <f t="shared" si="32"/>
        <v>0</v>
      </c>
      <c r="S432" s="72">
        <f t="shared" si="33"/>
        <v>0</v>
      </c>
      <c r="T432" s="72">
        <f t="shared" si="34"/>
        <v>0</v>
      </c>
    </row>
    <row r="433" spans="1:20" x14ac:dyDescent="0.25">
      <c r="A433" s="66"/>
      <c r="B433" s="67"/>
      <c r="C433" s="68"/>
      <c r="D433" s="69"/>
      <c r="E433" s="69"/>
      <c r="F433" s="70"/>
      <c r="G433" s="134"/>
      <c r="H433" s="135"/>
      <c r="I433" s="135"/>
      <c r="J433" s="135"/>
      <c r="K433" s="143">
        <f t="shared" si="31"/>
        <v>0</v>
      </c>
      <c r="L433" s="136"/>
      <c r="M433" s="137"/>
      <c r="N433" s="136"/>
      <c r="O433" s="137"/>
      <c r="P433" s="64">
        <f>SUM(Tabelle2[[#This Row],[Davon: Für nicht angebotene Betreuungstage]:[Davon: Für die Betreuung (corona-abwesend)]])</f>
        <v>0</v>
      </c>
      <c r="Q433" s="64">
        <f t="shared" si="35"/>
        <v>0</v>
      </c>
      <c r="R433" s="71">
        <f t="shared" si="32"/>
        <v>0</v>
      </c>
      <c r="S433" s="72">
        <f t="shared" si="33"/>
        <v>0</v>
      </c>
      <c r="T433" s="72">
        <f t="shared" si="34"/>
        <v>0</v>
      </c>
    </row>
    <row r="434" spans="1:20" x14ac:dyDescent="0.25">
      <c r="A434" s="66"/>
      <c r="B434" s="67"/>
      <c r="C434" s="68"/>
      <c r="D434" s="69"/>
      <c r="E434" s="69"/>
      <c r="F434" s="70"/>
      <c r="G434" s="134"/>
      <c r="H434" s="135"/>
      <c r="I434" s="135"/>
      <c r="J434" s="135"/>
      <c r="K434" s="143">
        <f t="shared" si="31"/>
        <v>0</v>
      </c>
      <c r="L434" s="136"/>
      <c r="M434" s="137"/>
      <c r="N434" s="136"/>
      <c r="O434" s="137"/>
      <c r="P434" s="64">
        <f>SUM(Tabelle2[[#This Row],[Davon: Für nicht angebotene Betreuungstage]:[Davon: Für die Betreuung (corona-abwesend)]])</f>
        <v>0</v>
      </c>
      <c r="Q434" s="64">
        <f t="shared" si="35"/>
        <v>0</v>
      </c>
      <c r="R434" s="71">
        <f t="shared" si="32"/>
        <v>0</v>
      </c>
      <c r="S434" s="72">
        <f t="shared" si="33"/>
        <v>0</v>
      </c>
      <c r="T434" s="72">
        <f t="shared" si="34"/>
        <v>0</v>
      </c>
    </row>
    <row r="435" spans="1:20" x14ac:dyDescent="0.25">
      <c r="A435" s="66"/>
      <c r="B435" s="67"/>
      <c r="C435" s="68"/>
      <c r="D435" s="69"/>
      <c r="E435" s="69"/>
      <c r="F435" s="70"/>
      <c r="G435" s="134"/>
      <c r="H435" s="135"/>
      <c r="I435" s="135"/>
      <c r="J435" s="135"/>
      <c r="K435" s="143">
        <f t="shared" si="31"/>
        <v>0</v>
      </c>
      <c r="L435" s="136"/>
      <c r="M435" s="137"/>
      <c r="N435" s="136"/>
      <c r="O435" s="137"/>
      <c r="P435" s="64">
        <f>SUM(Tabelle2[[#This Row],[Davon: Für nicht angebotene Betreuungstage]:[Davon: Für die Betreuung (corona-abwesend)]])</f>
        <v>0</v>
      </c>
      <c r="Q435" s="64">
        <f t="shared" si="35"/>
        <v>0</v>
      </c>
      <c r="R435" s="71">
        <f t="shared" si="32"/>
        <v>0</v>
      </c>
      <c r="S435" s="72">
        <f t="shared" si="33"/>
        <v>0</v>
      </c>
      <c r="T435" s="72">
        <f t="shared" si="34"/>
        <v>0</v>
      </c>
    </row>
    <row r="436" spans="1:20" x14ac:dyDescent="0.25">
      <c r="A436" s="66"/>
      <c r="B436" s="67"/>
      <c r="C436" s="68"/>
      <c r="D436" s="69"/>
      <c r="E436" s="69"/>
      <c r="F436" s="70"/>
      <c r="G436" s="134"/>
      <c r="H436" s="135"/>
      <c r="I436" s="135"/>
      <c r="J436" s="135"/>
      <c r="K436" s="143">
        <f t="shared" ref="K436:K451" si="36">H436-I436-J436</f>
        <v>0</v>
      </c>
      <c r="L436" s="136"/>
      <c r="M436" s="137"/>
      <c r="N436" s="136"/>
      <c r="O436" s="137"/>
      <c r="P436" s="64">
        <f>SUM(Tabelle2[[#This Row],[Davon: Für nicht angebotene Betreuungstage]:[Davon: Für die Betreuung (corona-abwesend)]])</f>
        <v>0</v>
      </c>
      <c r="Q436" s="64">
        <f t="shared" si="35"/>
        <v>0</v>
      </c>
      <c r="R436" s="71">
        <f t="shared" si="32"/>
        <v>0</v>
      </c>
      <c r="S436" s="72">
        <f t="shared" si="33"/>
        <v>0</v>
      </c>
      <c r="T436" s="72">
        <f t="shared" si="34"/>
        <v>0</v>
      </c>
    </row>
    <row r="437" spans="1:20" x14ac:dyDescent="0.25">
      <c r="A437" s="66"/>
      <c r="B437" s="67"/>
      <c r="C437" s="68"/>
      <c r="D437" s="69"/>
      <c r="E437" s="69"/>
      <c r="F437" s="70"/>
      <c r="G437" s="134"/>
      <c r="H437" s="135"/>
      <c r="I437" s="135"/>
      <c r="J437" s="135"/>
      <c r="K437" s="143">
        <f t="shared" si="36"/>
        <v>0</v>
      </c>
      <c r="L437" s="136"/>
      <c r="M437" s="137"/>
      <c r="N437" s="136"/>
      <c r="O437" s="137"/>
      <c r="P437" s="64">
        <f>SUM(Tabelle2[[#This Row],[Davon: Für nicht angebotene Betreuungstage]:[Davon: Für die Betreuung (corona-abwesend)]])</f>
        <v>0</v>
      </c>
      <c r="Q437" s="64">
        <f t="shared" si="35"/>
        <v>0</v>
      </c>
      <c r="R437" s="71">
        <f t="shared" si="32"/>
        <v>0</v>
      </c>
      <c r="S437" s="72">
        <f t="shared" si="33"/>
        <v>0</v>
      </c>
      <c r="T437" s="72">
        <f t="shared" si="34"/>
        <v>0</v>
      </c>
    </row>
    <row r="438" spans="1:20" x14ac:dyDescent="0.25">
      <c r="A438" s="66"/>
      <c r="B438" s="67"/>
      <c r="C438" s="68"/>
      <c r="D438" s="69"/>
      <c r="E438" s="69"/>
      <c r="F438" s="70"/>
      <c r="G438" s="134"/>
      <c r="H438" s="135"/>
      <c r="I438" s="135"/>
      <c r="J438" s="135"/>
      <c r="K438" s="143">
        <f t="shared" si="36"/>
        <v>0</v>
      </c>
      <c r="L438" s="136"/>
      <c r="M438" s="137"/>
      <c r="N438" s="136"/>
      <c r="O438" s="137"/>
      <c r="P438" s="64">
        <f>SUM(Tabelle2[[#This Row],[Davon: Für nicht angebotene Betreuungstage]:[Davon: Für die Betreuung (corona-abwesend)]])</f>
        <v>0</v>
      </c>
      <c r="Q438" s="64">
        <f t="shared" si="35"/>
        <v>0</v>
      </c>
      <c r="R438" s="71">
        <f t="shared" si="32"/>
        <v>0</v>
      </c>
      <c r="S438" s="72">
        <f t="shared" si="33"/>
        <v>0</v>
      </c>
      <c r="T438" s="72">
        <f t="shared" si="34"/>
        <v>0</v>
      </c>
    </row>
    <row r="439" spans="1:20" x14ac:dyDescent="0.25">
      <c r="A439" s="66"/>
      <c r="B439" s="67"/>
      <c r="C439" s="68"/>
      <c r="D439" s="69"/>
      <c r="E439" s="69"/>
      <c r="F439" s="70"/>
      <c r="G439" s="134"/>
      <c r="H439" s="135"/>
      <c r="I439" s="135"/>
      <c r="J439" s="135"/>
      <c r="K439" s="143">
        <f t="shared" si="36"/>
        <v>0</v>
      </c>
      <c r="L439" s="136"/>
      <c r="M439" s="137"/>
      <c r="N439" s="136"/>
      <c r="O439" s="137"/>
      <c r="P439" s="64">
        <f>SUM(Tabelle2[[#This Row],[Davon: Für nicht angebotene Betreuungstage]:[Davon: Für die Betreuung (corona-abwesend)]])</f>
        <v>0</v>
      </c>
      <c r="Q439" s="64">
        <f t="shared" si="35"/>
        <v>0</v>
      </c>
      <c r="R439" s="71">
        <f t="shared" si="32"/>
        <v>0</v>
      </c>
      <c r="S439" s="72">
        <f t="shared" si="33"/>
        <v>0</v>
      </c>
      <c r="T439" s="72">
        <f t="shared" si="34"/>
        <v>0</v>
      </c>
    </row>
    <row r="440" spans="1:20" x14ac:dyDescent="0.25">
      <c r="A440" s="66"/>
      <c r="B440" s="67"/>
      <c r="C440" s="68"/>
      <c r="D440" s="69"/>
      <c r="E440" s="69"/>
      <c r="F440" s="70"/>
      <c r="G440" s="134"/>
      <c r="H440" s="135"/>
      <c r="I440" s="135"/>
      <c r="J440" s="135"/>
      <c r="K440" s="143">
        <f t="shared" si="36"/>
        <v>0</v>
      </c>
      <c r="L440" s="136"/>
      <c r="M440" s="137"/>
      <c r="N440" s="136"/>
      <c r="O440" s="137"/>
      <c r="P440" s="64">
        <f>SUM(Tabelle2[[#This Row],[Davon: Für nicht angebotene Betreuungstage]:[Davon: Für die Betreuung (corona-abwesend)]])</f>
        <v>0</v>
      </c>
      <c r="Q440" s="64">
        <f t="shared" si="35"/>
        <v>0</v>
      </c>
      <c r="R440" s="71">
        <f t="shared" si="32"/>
        <v>0</v>
      </c>
      <c r="S440" s="72">
        <f t="shared" si="33"/>
        <v>0</v>
      </c>
      <c r="T440" s="72">
        <f t="shared" si="34"/>
        <v>0</v>
      </c>
    </row>
    <row r="441" spans="1:20" x14ac:dyDescent="0.25">
      <c r="A441" s="66"/>
      <c r="B441" s="67"/>
      <c r="C441" s="68"/>
      <c r="D441" s="69"/>
      <c r="E441" s="69"/>
      <c r="F441" s="70"/>
      <c r="G441" s="134"/>
      <c r="H441" s="135"/>
      <c r="I441" s="135"/>
      <c r="J441" s="135"/>
      <c r="K441" s="143">
        <f t="shared" si="36"/>
        <v>0</v>
      </c>
      <c r="L441" s="136"/>
      <c r="M441" s="137"/>
      <c r="N441" s="136"/>
      <c r="O441" s="137"/>
      <c r="P441" s="64">
        <f>SUM(Tabelle2[[#This Row],[Davon: Für nicht angebotene Betreuungstage]:[Davon: Für die Betreuung (corona-abwesend)]])</f>
        <v>0</v>
      </c>
      <c r="Q441" s="64">
        <f t="shared" si="35"/>
        <v>0</v>
      </c>
      <c r="R441" s="71">
        <f t="shared" si="32"/>
        <v>0</v>
      </c>
      <c r="S441" s="72">
        <f t="shared" si="33"/>
        <v>0</v>
      </c>
      <c r="T441" s="72">
        <f t="shared" si="34"/>
        <v>0</v>
      </c>
    </row>
    <row r="442" spans="1:20" x14ac:dyDescent="0.25">
      <c r="A442" s="66"/>
      <c r="B442" s="67"/>
      <c r="C442" s="68"/>
      <c r="D442" s="69"/>
      <c r="E442" s="69"/>
      <c r="F442" s="70"/>
      <c r="G442" s="134"/>
      <c r="H442" s="135"/>
      <c r="I442" s="135"/>
      <c r="J442" s="135"/>
      <c r="K442" s="143">
        <f t="shared" si="36"/>
        <v>0</v>
      </c>
      <c r="L442" s="136"/>
      <c r="M442" s="137"/>
      <c r="N442" s="136"/>
      <c r="O442" s="137"/>
      <c r="P442" s="64">
        <f>SUM(Tabelle2[[#This Row],[Davon: Für nicht angebotene Betreuungstage]:[Davon: Für die Betreuung (corona-abwesend)]])</f>
        <v>0</v>
      </c>
      <c r="Q442" s="64">
        <f t="shared" si="35"/>
        <v>0</v>
      </c>
      <c r="R442" s="71">
        <f t="shared" si="32"/>
        <v>0</v>
      </c>
      <c r="S442" s="72">
        <f t="shared" si="33"/>
        <v>0</v>
      </c>
      <c r="T442" s="72">
        <f t="shared" si="34"/>
        <v>0</v>
      </c>
    </row>
    <row r="443" spans="1:20" x14ac:dyDescent="0.25">
      <c r="A443" s="66"/>
      <c r="B443" s="67"/>
      <c r="C443" s="68"/>
      <c r="D443" s="69"/>
      <c r="E443" s="69"/>
      <c r="F443" s="70"/>
      <c r="G443" s="134"/>
      <c r="H443" s="135"/>
      <c r="I443" s="135"/>
      <c r="J443" s="135"/>
      <c r="K443" s="143">
        <f t="shared" si="36"/>
        <v>0</v>
      </c>
      <c r="L443" s="136"/>
      <c r="M443" s="137"/>
      <c r="N443" s="136"/>
      <c r="O443" s="137"/>
      <c r="P443" s="64">
        <f>SUM(Tabelle2[[#This Row],[Davon: Für nicht angebotene Betreuungstage]:[Davon: Für die Betreuung (corona-abwesend)]])</f>
        <v>0</v>
      </c>
      <c r="Q443" s="64">
        <f t="shared" si="35"/>
        <v>0</v>
      </c>
      <c r="R443" s="71">
        <f t="shared" si="32"/>
        <v>0</v>
      </c>
      <c r="S443" s="72">
        <f t="shared" si="33"/>
        <v>0</v>
      </c>
      <c r="T443" s="72">
        <f t="shared" si="34"/>
        <v>0</v>
      </c>
    </row>
    <row r="444" spans="1:20" x14ac:dyDescent="0.25">
      <c r="A444" s="66"/>
      <c r="B444" s="67"/>
      <c r="C444" s="68"/>
      <c r="D444" s="69"/>
      <c r="E444" s="69"/>
      <c r="F444" s="70"/>
      <c r="G444" s="134"/>
      <c r="H444" s="135"/>
      <c r="I444" s="135"/>
      <c r="J444" s="135"/>
      <c r="K444" s="143">
        <f t="shared" si="36"/>
        <v>0</v>
      </c>
      <c r="L444" s="136"/>
      <c r="M444" s="137"/>
      <c r="N444" s="136"/>
      <c r="O444" s="137"/>
      <c r="P444" s="64">
        <f>SUM(Tabelle2[[#This Row],[Davon: Für nicht angebotene Betreuungstage]:[Davon: Für die Betreuung (corona-abwesend)]])</f>
        <v>0</v>
      </c>
      <c r="Q444" s="64">
        <f t="shared" si="35"/>
        <v>0</v>
      </c>
      <c r="R444" s="71">
        <f t="shared" si="32"/>
        <v>0</v>
      </c>
      <c r="S444" s="72">
        <f t="shared" si="33"/>
        <v>0</v>
      </c>
      <c r="T444" s="72">
        <f t="shared" si="34"/>
        <v>0</v>
      </c>
    </row>
    <row r="445" spans="1:20" x14ac:dyDescent="0.25">
      <c r="A445" s="66"/>
      <c r="B445" s="67"/>
      <c r="C445" s="68"/>
      <c r="D445" s="69"/>
      <c r="E445" s="69"/>
      <c r="F445" s="70"/>
      <c r="G445" s="134"/>
      <c r="H445" s="135"/>
      <c r="I445" s="135"/>
      <c r="J445" s="135"/>
      <c r="K445" s="143">
        <f t="shared" si="36"/>
        <v>0</v>
      </c>
      <c r="L445" s="136"/>
      <c r="M445" s="137"/>
      <c r="N445" s="136"/>
      <c r="O445" s="137"/>
      <c r="P445" s="64">
        <f>SUM(Tabelle2[[#This Row],[Davon: Für nicht angebotene Betreuungstage]:[Davon: Für die Betreuung (corona-abwesend)]])</f>
        <v>0</v>
      </c>
      <c r="Q445" s="64">
        <f t="shared" si="35"/>
        <v>0</v>
      </c>
      <c r="R445" s="71">
        <f t="shared" si="32"/>
        <v>0</v>
      </c>
      <c r="S445" s="72">
        <f t="shared" si="33"/>
        <v>0</v>
      </c>
      <c r="T445" s="72">
        <f t="shared" si="34"/>
        <v>0</v>
      </c>
    </row>
    <row r="446" spans="1:20" x14ac:dyDescent="0.25">
      <c r="A446" s="66"/>
      <c r="B446" s="67"/>
      <c r="C446" s="68"/>
      <c r="D446" s="69"/>
      <c r="E446" s="69"/>
      <c r="F446" s="70"/>
      <c r="G446" s="134"/>
      <c r="H446" s="135"/>
      <c r="I446" s="135"/>
      <c r="J446" s="135"/>
      <c r="K446" s="143">
        <f t="shared" si="36"/>
        <v>0</v>
      </c>
      <c r="L446" s="136"/>
      <c r="M446" s="137"/>
      <c r="N446" s="136"/>
      <c r="O446" s="137"/>
      <c r="P446" s="64">
        <f>SUM(Tabelle2[[#This Row],[Davon: Für nicht angebotene Betreuungstage]:[Davon: Für die Betreuung (corona-abwesend)]])</f>
        <v>0</v>
      </c>
      <c r="Q446" s="64">
        <f t="shared" si="35"/>
        <v>0</v>
      </c>
      <c r="R446" s="71">
        <f t="shared" si="32"/>
        <v>0</v>
      </c>
      <c r="S446" s="72">
        <f t="shared" si="33"/>
        <v>0</v>
      </c>
      <c r="T446" s="72">
        <f t="shared" si="34"/>
        <v>0</v>
      </c>
    </row>
    <row r="447" spans="1:20" x14ac:dyDescent="0.25">
      <c r="A447" s="66"/>
      <c r="B447" s="67"/>
      <c r="C447" s="68"/>
      <c r="D447" s="69"/>
      <c r="E447" s="69"/>
      <c r="F447" s="70"/>
      <c r="G447" s="134"/>
      <c r="H447" s="135"/>
      <c r="I447" s="135"/>
      <c r="J447" s="135"/>
      <c r="K447" s="143">
        <f t="shared" si="36"/>
        <v>0</v>
      </c>
      <c r="L447" s="136"/>
      <c r="M447" s="137"/>
      <c r="N447" s="136"/>
      <c r="O447" s="137"/>
      <c r="P447" s="64">
        <f>SUM(Tabelle2[[#This Row],[Davon: Für nicht angebotene Betreuungstage]:[Davon: Für die Betreuung (corona-abwesend)]])</f>
        <v>0</v>
      </c>
      <c r="Q447" s="64">
        <f t="shared" si="35"/>
        <v>0</v>
      </c>
      <c r="R447" s="71">
        <f t="shared" si="32"/>
        <v>0</v>
      </c>
      <c r="S447" s="72">
        <f t="shared" si="33"/>
        <v>0</v>
      </c>
      <c r="T447" s="72">
        <f t="shared" si="34"/>
        <v>0</v>
      </c>
    </row>
    <row r="448" spans="1:20" x14ac:dyDescent="0.25">
      <c r="A448" s="66"/>
      <c r="B448" s="67"/>
      <c r="C448" s="68"/>
      <c r="D448" s="69"/>
      <c r="E448" s="69"/>
      <c r="F448" s="70"/>
      <c r="G448" s="134"/>
      <c r="H448" s="135"/>
      <c r="I448" s="135"/>
      <c r="J448" s="135"/>
      <c r="K448" s="143">
        <f t="shared" si="36"/>
        <v>0</v>
      </c>
      <c r="L448" s="136"/>
      <c r="M448" s="137"/>
      <c r="N448" s="136"/>
      <c r="O448" s="137"/>
      <c r="P448" s="64">
        <f>SUM(Tabelle2[[#This Row],[Davon: Für nicht angebotene Betreuungstage]:[Davon: Für die Betreuung (corona-abwesend)]])</f>
        <v>0</v>
      </c>
      <c r="Q448" s="64">
        <f t="shared" si="35"/>
        <v>0</v>
      </c>
      <c r="R448" s="71">
        <f t="shared" si="32"/>
        <v>0</v>
      </c>
      <c r="S448" s="72">
        <f t="shared" si="33"/>
        <v>0</v>
      </c>
      <c r="T448" s="72">
        <f t="shared" si="34"/>
        <v>0</v>
      </c>
    </row>
    <row r="449" spans="1:20" x14ac:dyDescent="0.25">
      <c r="A449" s="66"/>
      <c r="B449" s="67"/>
      <c r="C449" s="68"/>
      <c r="D449" s="69"/>
      <c r="E449" s="69"/>
      <c r="F449" s="70"/>
      <c r="G449" s="134"/>
      <c r="H449" s="135"/>
      <c r="I449" s="135"/>
      <c r="J449" s="135"/>
      <c r="K449" s="143">
        <f t="shared" si="36"/>
        <v>0</v>
      </c>
      <c r="L449" s="136"/>
      <c r="M449" s="137"/>
      <c r="N449" s="136"/>
      <c r="O449" s="137"/>
      <c r="P449" s="64">
        <f>SUM(Tabelle2[[#This Row],[Davon: Für nicht angebotene Betreuungstage]:[Davon: Für die Betreuung (corona-abwesend)]])</f>
        <v>0</v>
      </c>
      <c r="Q449" s="64">
        <f t="shared" si="35"/>
        <v>0</v>
      </c>
      <c r="R449" s="71">
        <f t="shared" si="32"/>
        <v>0</v>
      </c>
      <c r="S449" s="72">
        <f t="shared" si="33"/>
        <v>0</v>
      </c>
      <c r="T449" s="72">
        <f t="shared" si="34"/>
        <v>0</v>
      </c>
    </row>
    <row r="450" spans="1:20" x14ac:dyDescent="0.25">
      <c r="A450" s="66"/>
      <c r="B450" s="67"/>
      <c r="C450" s="68"/>
      <c r="D450" s="69"/>
      <c r="E450" s="69"/>
      <c r="F450" s="70"/>
      <c r="G450" s="134"/>
      <c r="H450" s="135"/>
      <c r="I450" s="135"/>
      <c r="J450" s="135"/>
      <c r="K450" s="143">
        <f t="shared" si="36"/>
        <v>0</v>
      </c>
      <c r="L450" s="136"/>
      <c r="M450" s="137"/>
      <c r="N450" s="136"/>
      <c r="O450" s="137"/>
      <c r="P450" s="64">
        <f>SUM(Tabelle2[[#This Row],[Davon: Für nicht angebotene Betreuungstage]:[Davon: Für die Betreuung (corona-abwesend)]])</f>
        <v>0</v>
      </c>
      <c r="Q450" s="64">
        <f t="shared" si="35"/>
        <v>0</v>
      </c>
      <c r="R450" s="71">
        <f t="shared" si="32"/>
        <v>0</v>
      </c>
      <c r="S450" s="72">
        <f t="shared" si="33"/>
        <v>0</v>
      </c>
      <c r="T450" s="72">
        <f t="shared" si="34"/>
        <v>0</v>
      </c>
    </row>
    <row r="451" spans="1:20" x14ac:dyDescent="0.25">
      <c r="A451" s="66"/>
      <c r="B451" s="67"/>
      <c r="C451" s="68"/>
      <c r="D451" s="69"/>
      <c r="E451" s="69"/>
      <c r="F451" s="70"/>
      <c r="G451" s="134"/>
      <c r="H451" s="135"/>
      <c r="I451" s="135"/>
      <c r="J451" s="135"/>
      <c r="K451" s="143">
        <f t="shared" si="36"/>
        <v>0</v>
      </c>
      <c r="L451" s="136"/>
      <c r="M451" s="137"/>
      <c r="N451" s="136"/>
      <c r="O451" s="137"/>
      <c r="P451" s="64">
        <f>SUM(Tabelle2[[#This Row],[Davon: Für nicht angebotene Betreuungstage]:[Davon: Für die Betreuung (corona-abwesend)]])</f>
        <v>0</v>
      </c>
      <c r="Q451" s="64">
        <f t="shared" si="35"/>
        <v>0</v>
      </c>
      <c r="R451" s="71">
        <f t="shared" si="32"/>
        <v>0</v>
      </c>
      <c r="S451" s="72">
        <f t="shared" si="33"/>
        <v>0</v>
      </c>
      <c r="T451" s="72">
        <f t="shared" si="34"/>
        <v>0</v>
      </c>
    </row>
  </sheetData>
  <sheetProtection algorithmName="SHA-512" hashValue="Jc7ltmbVJgUJfJIcbVElR4gM/DdQMgoiv1hkyETHX0awnkuekjW8uc+wzE75CCWcegvJnwDSGSx+okSU6a55Bw==" saltValue="4FyV+5S1TicvFPCPC/nsuQ==" spinCount="100000" sheet="1" objects="1" scenarios="1"/>
  <mergeCells count="6">
    <mergeCell ref="A16:F16"/>
    <mergeCell ref="L14:O14"/>
    <mergeCell ref="G13:K14"/>
    <mergeCell ref="S14:T14"/>
    <mergeCell ref="L13:T13"/>
    <mergeCell ref="P14:R14"/>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T19"/>
    </sheetView>
  </sheetViews>
  <sheetFormatPr baseColWidth="10" defaultColWidth="10.69921875" defaultRowHeight="13.2" x14ac:dyDescent="0.25"/>
  <cols>
    <col min="1" max="2" width="15.59765625" style="37" customWidth="1"/>
    <col min="3" max="3" width="10" style="37" customWidth="1"/>
    <col min="4" max="4" width="11.59765625" style="37" customWidth="1"/>
    <col min="5" max="5" width="16.8984375" style="37" customWidth="1"/>
    <col min="6" max="6" width="15.19921875" style="37" customWidth="1"/>
    <col min="7" max="7" width="12.59765625" style="62" customWidth="1"/>
    <col min="8" max="9" width="14.59765625" style="62" customWidth="1"/>
    <col min="10" max="10" width="16.8984375" style="62" customWidth="1"/>
    <col min="11" max="11" width="16" style="62" customWidth="1"/>
    <col min="12" max="12" width="12.09765625" style="62" customWidth="1"/>
    <col min="13" max="13" width="14.59765625" style="91" customWidth="1"/>
    <col min="14" max="14" width="14.59765625" style="62" customWidth="1"/>
    <col min="15" max="15" width="14.59765625" style="91" customWidth="1"/>
    <col min="16" max="20" width="14.59765625" style="37" customWidth="1"/>
    <col min="21" max="16384" width="10.69921875" style="37"/>
  </cols>
  <sheetData>
    <row r="2" spans="1:20" ht="17.399999999999999" x14ac:dyDescent="0.3">
      <c r="A2" s="39" t="str">
        <f>Zusammenzug!A1</f>
        <v>Notverordnung - Rückerstattung für privat betriebene Institutionen</v>
      </c>
      <c r="B2" s="40"/>
      <c r="C2" s="40"/>
      <c r="D2" s="40"/>
      <c r="E2" s="40"/>
      <c r="F2" s="40"/>
      <c r="G2" s="124"/>
      <c r="H2" s="124"/>
      <c r="I2" s="124"/>
      <c r="J2" s="124"/>
      <c r="K2" s="124"/>
      <c r="L2" s="124"/>
      <c r="M2" s="125"/>
      <c r="N2" s="124"/>
      <c r="O2" s="125"/>
      <c r="P2" s="40"/>
      <c r="Q2" s="40"/>
    </row>
    <row r="4" spans="1:20" x14ac:dyDescent="0.25">
      <c r="A4" s="37" t="s">
        <v>41</v>
      </c>
      <c r="B4" s="85" t="str">
        <f>IF(Zusammenzug!B4=0,"",Zusammenzug!B4)</f>
        <v/>
      </c>
      <c r="C4" s="81" t="str">
        <f>IF(B4="","Bitte geben im Register Zusammenzug den Namen der Kita ein","")</f>
        <v>Bitte geben im Register Zusammenzug den Namen der Kita ein</v>
      </c>
    </row>
    <row r="5" spans="1:20" x14ac:dyDescent="0.25">
      <c r="A5" s="40" t="s">
        <v>0</v>
      </c>
      <c r="B5" s="42">
        <v>43922</v>
      </c>
      <c r="C5" s="42"/>
      <c r="D5" s="42"/>
      <c r="E5" s="42"/>
      <c r="F5" s="40"/>
      <c r="G5" s="124"/>
      <c r="H5" s="124"/>
      <c r="I5" s="124"/>
      <c r="J5" s="124"/>
      <c r="K5" s="124"/>
      <c r="L5" s="124"/>
      <c r="M5" s="125"/>
      <c r="N5" s="124"/>
      <c r="O5" s="125"/>
      <c r="P5" s="40"/>
      <c r="Q5" s="40"/>
    </row>
    <row r="6" spans="1:20" x14ac:dyDescent="0.25">
      <c r="A6" s="40" t="s">
        <v>1</v>
      </c>
      <c r="B6" s="43">
        <v>43922</v>
      </c>
      <c r="C6" s="43"/>
      <c r="D6" s="43"/>
      <c r="E6" s="43"/>
      <c r="F6" s="43"/>
      <c r="G6" s="124"/>
      <c r="H6" s="124"/>
      <c r="I6" s="124"/>
      <c r="J6" s="124"/>
      <c r="K6" s="124"/>
      <c r="L6" s="124"/>
      <c r="M6" s="125"/>
      <c r="N6" s="124"/>
      <c r="O6" s="125"/>
      <c r="P6" s="40"/>
      <c r="Q6" s="40"/>
    </row>
    <row r="7" spans="1:20" x14ac:dyDescent="0.25">
      <c r="A7" s="40" t="s">
        <v>2</v>
      </c>
      <c r="B7" s="43">
        <v>43951</v>
      </c>
      <c r="C7" s="43"/>
      <c r="D7" s="43"/>
      <c r="E7" s="43"/>
      <c r="F7" s="43"/>
      <c r="G7" s="124"/>
      <c r="H7" s="124"/>
      <c r="I7" s="124"/>
      <c r="J7" s="124"/>
      <c r="K7" s="124" t="s">
        <v>49</v>
      </c>
      <c r="L7" s="124"/>
      <c r="M7" s="125"/>
      <c r="N7" s="124"/>
      <c r="O7" s="125"/>
      <c r="P7" s="40"/>
      <c r="Q7" s="40"/>
    </row>
    <row r="8" spans="1:20" x14ac:dyDescent="0.25">
      <c r="A8" s="40"/>
      <c r="B8" s="43"/>
      <c r="C8" s="43"/>
      <c r="D8" s="43"/>
      <c r="E8" s="43"/>
      <c r="F8" s="43"/>
      <c r="G8" s="124"/>
      <c r="H8" s="124"/>
      <c r="I8" s="124"/>
      <c r="J8" s="124"/>
      <c r="K8" s="124"/>
      <c r="L8" s="124"/>
      <c r="M8" s="125"/>
      <c r="N8" s="124"/>
      <c r="O8" s="125"/>
      <c r="P8" s="40"/>
      <c r="Q8" s="40"/>
    </row>
    <row r="9" spans="1:20" x14ac:dyDescent="0.25">
      <c r="A9" s="44" t="s">
        <v>22</v>
      </c>
      <c r="B9" s="43"/>
      <c r="C9" s="43"/>
      <c r="D9" s="43"/>
      <c r="E9" s="43"/>
      <c r="F9" s="43"/>
      <c r="G9" s="124"/>
      <c r="H9" s="124"/>
      <c r="I9" s="124"/>
      <c r="J9" s="124"/>
      <c r="K9" s="124"/>
      <c r="L9" s="124"/>
      <c r="M9" s="125"/>
      <c r="N9" s="124"/>
      <c r="O9" s="125"/>
      <c r="P9" s="40"/>
      <c r="Q9" s="40"/>
    </row>
    <row r="10" spans="1:20" x14ac:dyDescent="0.25">
      <c r="A10" s="40" t="s">
        <v>10</v>
      </c>
      <c r="B10" s="40"/>
      <c r="C10" s="40"/>
      <c r="D10" s="40"/>
      <c r="E10" s="40"/>
      <c r="F10" s="40"/>
      <c r="G10" s="124"/>
      <c r="H10" s="124"/>
      <c r="I10" s="124"/>
      <c r="J10" s="124"/>
      <c r="K10" s="124"/>
      <c r="L10" s="124"/>
      <c r="M10" s="125"/>
      <c r="N10" s="124"/>
      <c r="O10" s="125"/>
      <c r="P10" s="40"/>
      <c r="Q10" s="40"/>
    </row>
    <row r="11" spans="1:20" x14ac:dyDescent="0.25">
      <c r="A11" s="48" t="s">
        <v>36</v>
      </c>
      <c r="B11" s="40"/>
      <c r="C11" s="40"/>
      <c r="D11" s="40"/>
      <c r="E11" s="40"/>
      <c r="F11" s="40"/>
      <c r="G11" s="124"/>
      <c r="H11" s="124"/>
      <c r="I11" s="124"/>
      <c r="J11" s="124"/>
      <c r="K11" s="124"/>
      <c r="L11" s="124"/>
      <c r="M11" s="125"/>
      <c r="N11" s="124"/>
      <c r="O11" s="125"/>
      <c r="P11" s="40"/>
      <c r="Q11" s="40"/>
    </row>
    <row r="12" spans="1:20" ht="18" customHeight="1" x14ac:dyDescent="0.25">
      <c r="A12" s="48" t="s">
        <v>37</v>
      </c>
    </row>
    <row r="13" spans="1:20" ht="18" customHeight="1" x14ac:dyDescent="0.25">
      <c r="A13" s="41"/>
      <c r="B13" s="41"/>
      <c r="C13" s="41"/>
      <c r="D13" s="41"/>
      <c r="E13" s="41"/>
      <c r="F13" s="41"/>
      <c r="G13" s="164" t="s">
        <v>3</v>
      </c>
      <c r="H13" s="165"/>
      <c r="I13" s="165"/>
      <c r="J13" s="165"/>
      <c r="K13" s="166"/>
      <c r="L13" s="170" t="s">
        <v>40</v>
      </c>
      <c r="M13" s="171"/>
      <c r="N13" s="171"/>
      <c r="O13" s="171"/>
      <c r="P13" s="171"/>
      <c r="Q13" s="171"/>
      <c r="R13" s="171"/>
      <c r="S13" s="171"/>
      <c r="T13" s="172"/>
    </row>
    <row r="14" spans="1:20" ht="18" customHeight="1" x14ac:dyDescent="0.25">
      <c r="A14" s="41"/>
      <c r="B14" s="41"/>
      <c r="C14" s="41"/>
      <c r="D14" s="41"/>
      <c r="E14" s="41"/>
      <c r="F14" s="41"/>
      <c r="G14" s="167"/>
      <c r="H14" s="168"/>
      <c r="I14" s="168"/>
      <c r="J14" s="168"/>
      <c r="K14" s="169"/>
      <c r="L14" s="161" t="s">
        <v>46</v>
      </c>
      <c r="M14" s="162"/>
      <c r="N14" s="162"/>
      <c r="O14" s="163"/>
      <c r="P14" s="154" t="s">
        <v>58</v>
      </c>
      <c r="Q14" s="154"/>
      <c r="R14" s="154"/>
      <c r="S14" s="155" t="s">
        <v>56</v>
      </c>
      <c r="T14" s="156"/>
    </row>
    <row r="15" spans="1:20" ht="79.5" customHeight="1" thickBot="1" x14ac:dyDescent="0.3">
      <c r="A15" s="50" t="s">
        <v>4</v>
      </c>
      <c r="B15" s="50" t="s">
        <v>5</v>
      </c>
      <c r="C15" s="51" t="s">
        <v>15</v>
      </c>
      <c r="D15" s="51" t="s">
        <v>14</v>
      </c>
      <c r="E15" s="50" t="s">
        <v>9</v>
      </c>
      <c r="F15" s="50" t="s">
        <v>8</v>
      </c>
      <c r="G15" s="117" t="s">
        <v>16</v>
      </c>
      <c r="H15" s="117" t="s">
        <v>34</v>
      </c>
      <c r="I15" s="117" t="s">
        <v>12</v>
      </c>
      <c r="J15" s="117" t="s">
        <v>35</v>
      </c>
      <c r="K15" s="117" t="s">
        <v>17</v>
      </c>
      <c r="L15" s="53" t="s">
        <v>27</v>
      </c>
      <c r="M15" s="53" t="s">
        <v>20</v>
      </c>
      <c r="N15" s="53" t="s">
        <v>33</v>
      </c>
      <c r="O15" s="53" t="s">
        <v>28</v>
      </c>
      <c r="P15" s="107" t="s">
        <v>44</v>
      </c>
      <c r="Q15" s="55" t="s">
        <v>45</v>
      </c>
      <c r="R15" s="55" t="s">
        <v>48</v>
      </c>
      <c r="S15" s="56" t="s">
        <v>18</v>
      </c>
      <c r="T15" s="56" t="s">
        <v>55</v>
      </c>
    </row>
    <row r="16" spans="1:20" s="62" customFormat="1" ht="19.05" customHeight="1" thickBot="1" x14ac:dyDescent="0.3">
      <c r="A16" s="158" t="s">
        <v>25</v>
      </c>
      <c r="B16" s="159"/>
      <c r="C16" s="159"/>
      <c r="D16" s="159"/>
      <c r="E16" s="159"/>
      <c r="F16" s="160"/>
      <c r="G16" s="57">
        <f>SUM(Tabelle26[Vertraglich vereinbarte Betreuungs-tage*])</f>
        <v>0</v>
      </c>
      <c r="H16" s="58">
        <f>SUM(Tabelle26[Kosten für vereinbarte Betreuungstage (Betreuung + Verpflegung)])</f>
        <v>0</v>
      </c>
      <c r="I16" s="58">
        <f>SUM(Tabelle26[Verpflegungs-kosten])</f>
        <v>0</v>
      </c>
      <c r="J16" s="58">
        <f>SUM(Tabelle26[Betreuungs-gutschein (an Institution überwieserner Betrag) oder Subvention Gebührensystem])</f>
        <v>0</v>
      </c>
      <c r="K16" s="58">
        <f>SUM(Tabelle26[Betreuungs-gebühren für Eltern für vereinbarte Betreuungstage])</f>
        <v>0</v>
      </c>
      <c r="L16" s="57">
        <f>SUM(Tabelle26[Betreuungs-tage nicht angeboten])</f>
        <v>0</v>
      </c>
      <c r="M16" s="59" t="str">
        <f>"-"</f>
        <v>-</v>
      </c>
      <c r="N16" s="57">
        <f>SUM(Tabelle26[Total Tage corona-abwesend])</f>
        <v>0</v>
      </c>
      <c r="O16" s="59" t="str">
        <f>"-"</f>
        <v>-</v>
      </c>
      <c r="P16" s="60">
        <f>SUM(Q16:R16)</f>
        <v>0</v>
      </c>
      <c r="Q16" s="60">
        <f>SUM(Tabelle26[Davon: Für nicht angebotene Betreuungstage])</f>
        <v>0</v>
      </c>
      <c r="R16" s="60">
        <f>SUM(Tabelle26[Davon: Für die Betreuung (corona-abwesend)])</f>
        <v>0</v>
      </c>
      <c r="S16" s="118">
        <f>SUM(Tabelle26[Betreuungs-gebühren durch Eltern zu tragen ])</f>
        <v>0</v>
      </c>
      <c r="T16" s="61">
        <f>SUM(Tabelle26[Rückerstattung für nicht angebote Betreuungstage gem. kantonaler Notverordnung])</f>
        <v>0</v>
      </c>
    </row>
    <row r="18" spans="1:20" s="91" customFormat="1" ht="93" hidden="1" thickBot="1" x14ac:dyDescent="0.3">
      <c r="A18" s="86" t="s">
        <v>4</v>
      </c>
      <c r="B18" s="87" t="s">
        <v>5</v>
      </c>
      <c r="C18" s="88" t="s">
        <v>15</v>
      </c>
      <c r="D18" s="88" t="s">
        <v>14</v>
      </c>
      <c r="E18" s="87" t="s">
        <v>9</v>
      </c>
      <c r="F18" s="87" t="s">
        <v>8</v>
      </c>
      <c r="G18" s="89" t="s">
        <v>16</v>
      </c>
      <c r="H18" s="89" t="s">
        <v>11</v>
      </c>
      <c r="I18" s="63" t="s">
        <v>12</v>
      </c>
      <c r="J18" s="63" t="s">
        <v>13</v>
      </c>
      <c r="K18" s="63" t="s">
        <v>17</v>
      </c>
      <c r="L18" s="90" t="s">
        <v>27</v>
      </c>
      <c r="M18" s="90" t="s">
        <v>20</v>
      </c>
      <c r="N18" s="90" t="s">
        <v>21</v>
      </c>
      <c r="O18" s="90" t="s">
        <v>29</v>
      </c>
      <c r="P18" s="113" t="s">
        <v>44</v>
      </c>
      <c r="Q18" s="114" t="s">
        <v>45</v>
      </c>
      <c r="R18" s="114" t="s">
        <v>48</v>
      </c>
      <c r="S18" s="112" t="s">
        <v>18</v>
      </c>
      <c r="T18" s="112" t="s">
        <v>47</v>
      </c>
    </row>
    <row r="19" spans="1:20" x14ac:dyDescent="0.25">
      <c r="A19" s="6"/>
      <c r="B19" s="7"/>
      <c r="C19" s="8"/>
      <c r="D19" s="9"/>
      <c r="E19" s="10"/>
      <c r="F19" s="11"/>
      <c r="G19" s="129"/>
      <c r="H19" s="130"/>
      <c r="I19" s="130"/>
      <c r="J19" s="130"/>
      <c r="K19" s="131">
        <f t="shared" ref="K19:K50" si="0">H19-I19-J19</f>
        <v>0</v>
      </c>
      <c r="L19" s="132"/>
      <c r="M19" s="133"/>
      <c r="N19" s="132"/>
      <c r="O19" s="133"/>
      <c r="P19" s="64">
        <f>SUM(Tabelle26[[#This Row],[Davon: Für nicht angebotene Betreuungstage]:[Davon: Für die Betreuung (corona-abwesend)]])</f>
        <v>0</v>
      </c>
      <c r="Q19" s="64">
        <f>IFERROR(MROUND((L19*K19/G19),0.05),0)</f>
        <v>0</v>
      </c>
      <c r="R19" s="64">
        <f>IFERROR(MROUND((N19*K19/G19),0.05),0)</f>
        <v>0</v>
      </c>
      <c r="S19" s="65">
        <f>IFERROR(MROUND((G19-L19-N19)*K19/G19,0.05),0)</f>
        <v>0</v>
      </c>
      <c r="T19" s="65">
        <f>MROUND(L19*D19*25,0.05)</f>
        <v>0</v>
      </c>
    </row>
    <row r="20" spans="1:20" x14ac:dyDescent="0.25">
      <c r="A20" s="12"/>
      <c r="B20" s="13"/>
      <c r="C20" s="14"/>
      <c r="D20" s="15"/>
      <c r="E20" s="15"/>
      <c r="F20" s="11"/>
      <c r="G20" s="134"/>
      <c r="H20" s="135"/>
      <c r="I20" s="135"/>
      <c r="J20" s="135"/>
      <c r="K20" s="131">
        <f t="shared" si="0"/>
        <v>0</v>
      </c>
      <c r="L20" s="136"/>
      <c r="M20" s="137"/>
      <c r="N20" s="136"/>
      <c r="O20" s="137"/>
      <c r="P20" s="64">
        <f>SUM(Tabelle26[[#This Row],[Davon: Für nicht angebotene Betreuungstage]:[Davon: Für die Betreuung (corona-abwesend)]])</f>
        <v>0</v>
      </c>
      <c r="Q20" s="64">
        <f t="shared" ref="Q20:Q82" si="1">IFERROR(MROUND((L20*K20/G20),0.05),0)</f>
        <v>0</v>
      </c>
      <c r="R20" s="64">
        <f t="shared" ref="R20:R82" si="2">IFERROR(MROUND((N20*K20/G20),0.05),0)</f>
        <v>0</v>
      </c>
      <c r="S20" s="65">
        <f t="shared" ref="S20:S82" si="3">IFERROR(MROUND((G20-L20-N20)*K20/G20,0.05),0)</f>
        <v>0</v>
      </c>
      <c r="T20" s="65">
        <f t="shared" ref="T20:T82" si="4">MROUND(L20*D20*25,0.05)</f>
        <v>0</v>
      </c>
    </row>
    <row r="21" spans="1:20" x14ac:dyDescent="0.25">
      <c r="A21" s="12"/>
      <c r="B21" s="13"/>
      <c r="C21" s="14"/>
      <c r="D21" s="15"/>
      <c r="E21" s="15"/>
      <c r="F21" s="11"/>
      <c r="G21" s="134"/>
      <c r="H21" s="135"/>
      <c r="I21" s="135"/>
      <c r="J21" s="135"/>
      <c r="K21" s="131">
        <f t="shared" si="0"/>
        <v>0</v>
      </c>
      <c r="L21" s="136"/>
      <c r="M21" s="137"/>
      <c r="N21" s="136"/>
      <c r="O21" s="137"/>
      <c r="P21" s="64">
        <f>SUM(Tabelle26[[#This Row],[Davon: Für nicht angebotene Betreuungstage]:[Davon: Für die Betreuung (corona-abwesend)]])</f>
        <v>0</v>
      </c>
      <c r="Q21" s="64">
        <f t="shared" si="1"/>
        <v>0</v>
      </c>
      <c r="R21" s="64">
        <f t="shared" si="2"/>
        <v>0</v>
      </c>
      <c r="S21" s="65">
        <f t="shared" si="3"/>
        <v>0</v>
      </c>
      <c r="T21" s="65">
        <f t="shared" si="4"/>
        <v>0</v>
      </c>
    </row>
    <row r="22" spans="1:20" x14ac:dyDescent="0.25">
      <c r="A22" s="12"/>
      <c r="B22" s="13"/>
      <c r="C22" s="14"/>
      <c r="D22" s="15"/>
      <c r="E22" s="15"/>
      <c r="F22" s="11"/>
      <c r="G22" s="134"/>
      <c r="H22" s="135"/>
      <c r="I22" s="135"/>
      <c r="J22" s="135"/>
      <c r="K22" s="131">
        <f t="shared" si="0"/>
        <v>0</v>
      </c>
      <c r="L22" s="136"/>
      <c r="M22" s="137"/>
      <c r="N22" s="136"/>
      <c r="O22" s="137"/>
      <c r="P22" s="64">
        <f>SUM(Tabelle26[[#This Row],[Davon: Für nicht angebotene Betreuungstage]:[Davon: Für die Betreuung (corona-abwesend)]])</f>
        <v>0</v>
      </c>
      <c r="Q22" s="64">
        <f t="shared" si="1"/>
        <v>0</v>
      </c>
      <c r="R22" s="64">
        <f t="shared" si="2"/>
        <v>0</v>
      </c>
      <c r="S22" s="65">
        <f t="shared" si="3"/>
        <v>0</v>
      </c>
      <c r="T22" s="65">
        <f t="shared" si="4"/>
        <v>0</v>
      </c>
    </row>
    <row r="23" spans="1:20" x14ac:dyDescent="0.25">
      <c r="A23" s="12"/>
      <c r="B23" s="13"/>
      <c r="C23" s="14"/>
      <c r="D23" s="15"/>
      <c r="E23" s="15"/>
      <c r="F23" s="11"/>
      <c r="G23" s="134"/>
      <c r="H23" s="135"/>
      <c r="I23" s="135"/>
      <c r="J23" s="135"/>
      <c r="K23" s="131">
        <f t="shared" si="0"/>
        <v>0</v>
      </c>
      <c r="L23" s="136"/>
      <c r="M23" s="137"/>
      <c r="N23" s="136"/>
      <c r="O23" s="137"/>
      <c r="P23" s="64">
        <f>SUM(Tabelle26[[#This Row],[Davon: Für nicht angebotene Betreuungstage]:[Davon: Für die Betreuung (corona-abwesend)]])</f>
        <v>0</v>
      </c>
      <c r="Q23" s="64">
        <f t="shared" si="1"/>
        <v>0</v>
      </c>
      <c r="R23" s="64">
        <f t="shared" si="2"/>
        <v>0</v>
      </c>
      <c r="S23" s="65">
        <f t="shared" si="3"/>
        <v>0</v>
      </c>
      <c r="T23" s="65">
        <f t="shared" si="4"/>
        <v>0</v>
      </c>
    </row>
    <row r="24" spans="1:20" x14ac:dyDescent="0.25">
      <c r="A24" s="12"/>
      <c r="B24" s="13"/>
      <c r="C24" s="14"/>
      <c r="D24" s="15"/>
      <c r="E24" s="15"/>
      <c r="F24" s="11"/>
      <c r="G24" s="134"/>
      <c r="H24" s="135"/>
      <c r="I24" s="135"/>
      <c r="J24" s="135"/>
      <c r="K24" s="131">
        <f t="shared" si="0"/>
        <v>0</v>
      </c>
      <c r="L24" s="136"/>
      <c r="M24" s="137"/>
      <c r="N24" s="136"/>
      <c r="O24" s="137"/>
      <c r="P24" s="64">
        <f>SUM(Tabelle26[[#This Row],[Davon: Für nicht angebotene Betreuungstage]:[Davon: Für die Betreuung (corona-abwesend)]])</f>
        <v>0</v>
      </c>
      <c r="Q24" s="64">
        <f t="shared" si="1"/>
        <v>0</v>
      </c>
      <c r="R24" s="64">
        <f t="shared" si="2"/>
        <v>0</v>
      </c>
      <c r="S24" s="65">
        <f t="shared" si="3"/>
        <v>0</v>
      </c>
      <c r="T24" s="65">
        <f t="shared" si="4"/>
        <v>0</v>
      </c>
    </row>
    <row r="25" spans="1:20" x14ac:dyDescent="0.25">
      <c r="A25" s="12"/>
      <c r="B25" s="13"/>
      <c r="C25" s="14"/>
      <c r="D25" s="15"/>
      <c r="E25" s="15"/>
      <c r="F25" s="11"/>
      <c r="G25" s="134"/>
      <c r="H25" s="135"/>
      <c r="I25" s="135"/>
      <c r="J25" s="135"/>
      <c r="K25" s="131">
        <f t="shared" si="0"/>
        <v>0</v>
      </c>
      <c r="L25" s="136"/>
      <c r="M25" s="137"/>
      <c r="N25" s="136"/>
      <c r="O25" s="137"/>
      <c r="P25" s="64">
        <f>SUM(Tabelle26[[#This Row],[Davon: Für nicht angebotene Betreuungstage]:[Davon: Für die Betreuung (corona-abwesend)]])</f>
        <v>0</v>
      </c>
      <c r="Q25" s="64">
        <f t="shared" si="1"/>
        <v>0</v>
      </c>
      <c r="R25" s="64">
        <f t="shared" si="2"/>
        <v>0</v>
      </c>
      <c r="S25" s="65">
        <f t="shared" si="3"/>
        <v>0</v>
      </c>
      <c r="T25" s="65">
        <f t="shared" si="4"/>
        <v>0</v>
      </c>
    </row>
    <row r="26" spans="1:20" x14ac:dyDescent="0.25">
      <c r="A26" s="12"/>
      <c r="B26" s="13"/>
      <c r="C26" s="14"/>
      <c r="D26" s="15"/>
      <c r="E26" s="15"/>
      <c r="F26" s="11"/>
      <c r="G26" s="134"/>
      <c r="H26" s="135"/>
      <c r="I26" s="135"/>
      <c r="J26" s="135"/>
      <c r="K26" s="131">
        <f t="shared" si="0"/>
        <v>0</v>
      </c>
      <c r="L26" s="136"/>
      <c r="M26" s="137"/>
      <c r="N26" s="136"/>
      <c r="O26" s="137"/>
      <c r="P26" s="64">
        <f>SUM(Tabelle26[[#This Row],[Davon: Für nicht angebotene Betreuungstage]:[Davon: Für die Betreuung (corona-abwesend)]])</f>
        <v>0</v>
      </c>
      <c r="Q26" s="64">
        <f t="shared" si="1"/>
        <v>0</v>
      </c>
      <c r="R26" s="64">
        <f t="shared" si="2"/>
        <v>0</v>
      </c>
      <c r="S26" s="65">
        <f t="shared" si="3"/>
        <v>0</v>
      </c>
      <c r="T26" s="65">
        <f t="shared" si="4"/>
        <v>0</v>
      </c>
    </row>
    <row r="27" spans="1:20" x14ac:dyDescent="0.25">
      <c r="A27" s="12"/>
      <c r="B27" s="13"/>
      <c r="C27" s="14"/>
      <c r="D27" s="15"/>
      <c r="E27" s="15"/>
      <c r="F27" s="11"/>
      <c r="G27" s="134"/>
      <c r="H27" s="135"/>
      <c r="I27" s="135"/>
      <c r="J27" s="135"/>
      <c r="K27" s="131">
        <f t="shared" si="0"/>
        <v>0</v>
      </c>
      <c r="L27" s="136"/>
      <c r="M27" s="137"/>
      <c r="N27" s="136"/>
      <c r="O27" s="137"/>
      <c r="P27" s="64">
        <f>SUM(Tabelle26[[#This Row],[Davon: Für nicht angebotene Betreuungstage]:[Davon: Für die Betreuung (corona-abwesend)]])</f>
        <v>0</v>
      </c>
      <c r="Q27" s="64">
        <f t="shared" si="1"/>
        <v>0</v>
      </c>
      <c r="R27" s="64">
        <f t="shared" si="2"/>
        <v>0</v>
      </c>
      <c r="S27" s="65">
        <f t="shared" si="3"/>
        <v>0</v>
      </c>
      <c r="T27" s="65">
        <f t="shared" si="4"/>
        <v>0</v>
      </c>
    </row>
    <row r="28" spans="1:20" x14ac:dyDescent="0.25">
      <c r="A28" s="12"/>
      <c r="B28" s="13"/>
      <c r="C28" s="14"/>
      <c r="D28" s="15"/>
      <c r="E28" s="15"/>
      <c r="F28" s="11"/>
      <c r="G28" s="134"/>
      <c r="H28" s="135"/>
      <c r="I28" s="135"/>
      <c r="J28" s="135"/>
      <c r="K28" s="131">
        <f t="shared" si="0"/>
        <v>0</v>
      </c>
      <c r="L28" s="136"/>
      <c r="M28" s="137"/>
      <c r="N28" s="136"/>
      <c r="O28" s="137"/>
      <c r="P28" s="64">
        <f>SUM(Tabelle26[[#This Row],[Davon: Für nicht angebotene Betreuungstage]:[Davon: Für die Betreuung (corona-abwesend)]])</f>
        <v>0</v>
      </c>
      <c r="Q28" s="64">
        <f t="shared" si="1"/>
        <v>0</v>
      </c>
      <c r="R28" s="64">
        <f t="shared" si="2"/>
        <v>0</v>
      </c>
      <c r="S28" s="65">
        <f t="shared" si="3"/>
        <v>0</v>
      </c>
      <c r="T28" s="65">
        <f t="shared" si="4"/>
        <v>0</v>
      </c>
    </row>
    <row r="29" spans="1:20" x14ac:dyDescent="0.25">
      <c r="A29" s="12"/>
      <c r="B29" s="13"/>
      <c r="C29" s="14"/>
      <c r="D29" s="15"/>
      <c r="E29" s="15"/>
      <c r="F29" s="11"/>
      <c r="G29" s="134"/>
      <c r="H29" s="135"/>
      <c r="I29" s="135"/>
      <c r="J29" s="135"/>
      <c r="K29" s="131">
        <f t="shared" si="0"/>
        <v>0</v>
      </c>
      <c r="L29" s="136"/>
      <c r="M29" s="137"/>
      <c r="N29" s="136"/>
      <c r="O29" s="137"/>
      <c r="P29" s="64">
        <f>SUM(Tabelle26[[#This Row],[Davon: Für nicht angebotene Betreuungstage]:[Davon: Für die Betreuung (corona-abwesend)]])</f>
        <v>0</v>
      </c>
      <c r="Q29" s="64">
        <f t="shared" si="1"/>
        <v>0</v>
      </c>
      <c r="R29" s="64">
        <f t="shared" si="2"/>
        <v>0</v>
      </c>
      <c r="S29" s="65">
        <f t="shared" si="3"/>
        <v>0</v>
      </c>
      <c r="T29" s="65">
        <f t="shared" si="4"/>
        <v>0</v>
      </c>
    </row>
    <row r="30" spans="1:20" x14ac:dyDescent="0.25">
      <c r="A30" s="12"/>
      <c r="B30" s="13"/>
      <c r="C30" s="14"/>
      <c r="D30" s="15"/>
      <c r="E30" s="15"/>
      <c r="F30" s="11"/>
      <c r="G30" s="134"/>
      <c r="H30" s="135"/>
      <c r="I30" s="135"/>
      <c r="J30" s="135"/>
      <c r="K30" s="131">
        <f t="shared" si="0"/>
        <v>0</v>
      </c>
      <c r="L30" s="136"/>
      <c r="M30" s="137"/>
      <c r="N30" s="136"/>
      <c r="O30" s="137"/>
      <c r="P30" s="64">
        <f>SUM(Tabelle26[[#This Row],[Davon: Für nicht angebotene Betreuungstage]:[Davon: Für die Betreuung (corona-abwesend)]])</f>
        <v>0</v>
      </c>
      <c r="Q30" s="64">
        <f t="shared" si="1"/>
        <v>0</v>
      </c>
      <c r="R30" s="64">
        <f t="shared" si="2"/>
        <v>0</v>
      </c>
      <c r="S30" s="65">
        <f t="shared" si="3"/>
        <v>0</v>
      </c>
      <c r="T30" s="65">
        <f t="shared" si="4"/>
        <v>0</v>
      </c>
    </row>
    <row r="31" spans="1:20" x14ac:dyDescent="0.25">
      <c r="A31" s="12"/>
      <c r="B31" s="13"/>
      <c r="C31" s="14"/>
      <c r="D31" s="15"/>
      <c r="E31" s="15"/>
      <c r="F31" s="11"/>
      <c r="G31" s="134"/>
      <c r="H31" s="135"/>
      <c r="I31" s="135"/>
      <c r="J31" s="135"/>
      <c r="K31" s="131">
        <f t="shared" si="0"/>
        <v>0</v>
      </c>
      <c r="L31" s="136"/>
      <c r="M31" s="137"/>
      <c r="N31" s="136"/>
      <c r="O31" s="137"/>
      <c r="P31" s="64">
        <f>SUM(Tabelle26[[#This Row],[Davon: Für nicht angebotene Betreuungstage]:[Davon: Für die Betreuung (corona-abwesend)]])</f>
        <v>0</v>
      </c>
      <c r="Q31" s="64">
        <f t="shared" si="1"/>
        <v>0</v>
      </c>
      <c r="R31" s="64">
        <f t="shared" si="2"/>
        <v>0</v>
      </c>
      <c r="S31" s="65">
        <f t="shared" si="3"/>
        <v>0</v>
      </c>
      <c r="T31" s="65">
        <f t="shared" si="4"/>
        <v>0</v>
      </c>
    </row>
    <row r="32" spans="1:20" x14ac:dyDescent="0.25">
      <c r="A32" s="12"/>
      <c r="B32" s="13"/>
      <c r="C32" s="14"/>
      <c r="D32" s="15"/>
      <c r="E32" s="15"/>
      <c r="F32" s="11"/>
      <c r="G32" s="134"/>
      <c r="H32" s="135"/>
      <c r="I32" s="135"/>
      <c r="J32" s="135"/>
      <c r="K32" s="131">
        <f t="shared" si="0"/>
        <v>0</v>
      </c>
      <c r="L32" s="136"/>
      <c r="M32" s="137"/>
      <c r="N32" s="136"/>
      <c r="O32" s="137"/>
      <c r="P32" s="64">
        <f>SUM(Tabelle26[[#This Row],[Davon: Für nicht angebotene Betreuungstage]:[Davon: Für die Betreuung (corona-abwesend)]])</f>
        <v>0</v>
      </c>
      <c r="Q32" s="64">
        <f t="shared" si="1"/>
        <v>0</v>
      </c>
      <c r="R32" s="64">
        <f t="shared" si="2"/>
        <v>0</v>
      </c>
      <c r="S32" s="65">
        <f t="shared" si="3"/>
        <v>0</v>
      </c>
      <c r="T32" s="65">
        <f t="shared" si="4"/>
        <v>0</v>
      </c>
    </row>
    <row r="33" spans="1:20" x14ac:dyDescent="0.25">
      <c r="A33" s="16"/>
      <c r="B33" s="17"/>
      <c r="C33" s="18"/>
      <c r="D33" s="19"/>
      <c r="E33" s="19"/>
      <c r="F33" s="20"/>
      <c r="G33" s="138"/>
      <c r="H33" s="139"/>
      <c r="I33" s="139"/>
      <c r="J33" s="139"/>
      <c r="K33" s="131">
        <f t="shared" si="0"/>
        <v>0</v>
      </c>
      <c r="L33" s="140"/>
      <c r="M33" s="141"/>
      <c r="N33" s="140"/>
      <c r="O33" s="141"/>
      <c r="P33" s="108">
        <f>SUM(Tabelle26[[#This Row],[Davon: Für nicht angebotene Betreuungstage]:[Davon: Für die Betreuung (corona-abwesend)]])</f>
        <v>0</v>
      </c>
      <c r="Q33" s="64">
        <f t="shared" si="1"/>
        <v>0</v>
      </c>
      <c r="R33" s="64">
        <f t="shared" si="2"/>
        <v>0</v>
      </c>
      <c r="S33" s="65">
        <f t="shared" si="3"/>
        <v>0</v>
      </c>
      <c r="T33" s="65">
        <f t="shared" si="4"/>
        <v>0</v>
      </c>
    </row>
    <row r="34" spans="1:20" x14ac:dyDescent="0.25">
      <c r="A34" s="21"/>
      <c r="B34" s="22"/>
      <c r="C34" s="23"/>
      <c r="D34" s="24"/>
      <c r="E34" s="24"/>
      <c r="F34" s="25"/>
      <c r="G34" s="138"/>
      <c r="H34" s="139"/>
      <c r="I34" s="139"/>
      <c r="J34" s="139"/>
      <c r="K34" s="131">
        <f t="shared" si="0"/>
        <v>0</v>
      </c>
      <c r="L34" s="140"/>
      <c r="M34" s="141"/>
      <c r="N34" s="140"/>
      <c r="O34" s="141"/>
      <c r="P34" s="108">
        <f>SUM(Tabelle26[[#This Row],[Davon: Für nicht angebotene Betreuungstage]:[Davon: Für die Betreuung (corona-abwesend)]])</f>
        <v>0</v>
      </c>
      <c r="Q34" s="64">
        <f t="shared" si="1"/>
        <v>0</v>
      </c>
      <c r="R34" s="64">
        <f t="shared" si="2"/>
        <v>0</v>
      </c>
      <c r="S34" s="65">
        <f t="shared" si="3"/>
        <v>0</v>
      </c>
      <c r="T34" s="65">
        <f t="shared" si="4"/>
        <v>0</v>
      </c>
    </row>
    <row r="35" spans="1:20" x14ac:dyDescent="0.25">
      <c r="A35" s="6"/>
      <c r="B35" s="7"/>
      <c r="C35" s="8"/>
      <c r="D35" s="9"/>
      <c r="E35" s="10"/>
      <c r="F35" s="11"/>
      <c r="G35" s="129"/>
      <c r="H35" s="130"/>
      <c r="I35" s="130"/>
      <c r="J35" s="130"/>
      <c r="K35" s="131">
        <f t="shared" si="0"/>
        <v>0</v>
      </c>
      <c r="L35" s="132"/>
      <c r="M35" s="133"/>
      <c r="N35" s="132"/>
      <c r="O35" s="133"/>
      <c r="P35" s="64">
        <f>SUM(Tabelle26[[#This Row],[Davon: Für nicht angebotene Betreuungstage]:[Davon: Für die Betreuung (corona-abwesend)]])</f>
        <v>0</v>
      </c>
      <c r="Q35" s="64">
        <f t="shared" si="1"/>
        <v>0</v>
      </c>
      <c r="R35" s="64">
        <f t="shared" si="2"/>
        <v>0</v>
      </c>
      <c r="S35" s="65">
        <f t="shared" si="3"/>
        <v>0</v>
      </c>
      <c r="T35" s="65">
        <f t="shared" si="4"/>
        <v>0</v>
      </c>
    </row>
    <row r="36" spans="1:20" x14ac:dyDescent="0.25">
      <c r="A36" s="12"/>
      <c r="B36" s="13"/>
      <c r="C36" s="14"/>
      <c r="D36" s="15"/>
      <c r="E36" s="15"/>
      <c r="F36" s="11"/>
      <c r="G36" s="134"/>
      <c r="H36" s="135"/>
      <c r="I36" s="135"/>
      <c r="J36" s="135"/>
      <c r="K36" s="131">
        <f t="shared" si="0"/>
        <v>0</v>
      </c>
      <c r="L36" s="136"/>
      <c r="M36" s="137"/>
      <c r="N36" s="136"/>
      <c r="O36" s="137"/>
      <c r="P36" s="64">
        <f>SUM(Tabelle26[[#This Row],[Davon: Für nicht angebotene Betreuungstage]:[Davon: Für die Betreuung (corona-abwesend)]])</f>
        <v>0</v>
      </c>
      <c r="Q36" s="64">
        <f t="shared" si="1"/>
        <v>0</v>
      </c>
      <c r="R36" s="64">
        <f t="shared" si="2"/>
        <v>0</v>
      </c>
      <c r="S36" s="65">
        <f t="shared" si="3"/>
        <v>0</v>
      </c>
      <c r="T36" s="65">
        <f t="shared" si="4"/>
        <v>0</v>
      </c>
    </row>
    <row r="37" spans="1:20" x14ac:dyDescent="0.25">
      <c r="A37" s="12"/>
      <c r="B37" s="13"/>
      <c r="C37" s="14"/>
      <c r="D37" s="15"/>
      <c r="E37" s="15"/>
      <c r="F37" s="11"/>
      <c r="G37" s="134"/>
      <c r="H37" s="135"/>
      <c r="I37" s="135"/>
      <c r="J37" s="135"/>
      <c r="K37" s="131">
        <f t="shared" si="0"/>
        <v>0</v>
      </c>
      <c r="L37" s="136"/>
      <c r="M37" s="137"/>
      <c r="N37" s="136"/>
      <c r="O37" s="137"/>
      <c r="P37" s="64">
        <f>SUM(Tabelle26[[#This Row],[Davon: Für nicht angebotene Betreuungstage]:[Davon: Für die Betreuung (corona-abwesend)]])</f>
        <v>0</v>
      </c>
      <c r="Q37" s="64">
        <f t="shared" si="1"/>
        <v>0</v>
      </c>
      <c r="R37" s="64">
        <f t="shared" si="2"/>
        <v>0</v>
      </c>
      <c r="S37" s="65">
        <f t="shared" si="3"/>
        <v>0</v>
      </c>
      <c r="T37" s="65">
        <f t="shared" si="4"/>
        <v>0</v>
      </c>
    </row>
    <row r="38" spans="1:20" x14ac:dyDescent="0.25">
      <c r="A38" s="12"/>
      <c r="B38" s="13"/>
      <c r="C38" s="14"/>
      <c r="D38" s="15"/>
      <c r="E38" s="15"/>
      <c r="F38" s="11"/>
      <c r="G38" s="134"/>
      <c r="H38" s="135"/>
      <c r="I38" s="135"/>
      <c r="J38" s="135"/>
      <c r="K38" s="131">
        <f t="shared" si="0"/>
        <v>0</v>
      </c>
      <c r="L38" s="136"/>
      <c r="M38" s="137"/>
      <c r="N38" s="136"/>
      <c r="O38" s="137"/>
      <c r="P38" s="64">
        <f>SUM(Tabelle26[[#This Row],[Davon: Für nicht angebotene Betreuungstage]:[Davon: Für die Betreuung (corona-abwesend)]])</f>
        <v>0</v>
      </c>
      <c r="Q38" s="64">
        <f t="shared" si="1"/>
        <v>0</v>
      </c>
      <c r="R38" s="64">
        <f t="shared" si="2"/>
        <v>0</v>
      </c>
      <c r="S38" s="65">
        <f t="shared" si="3"/>
        <v>0</v>
      </c>
      <c r="T38" s="65">
        <f t="shared" si="4"/>
        <v>0</v>
      </c>
    </row>
    <row r="39" spans="1:20" x14ac:dyDescent="0.25">
      <c r="A39" s="12"/>
      <c r="B39" s="13"/>
      <c r="C39" s="14"/>
      <c r="D39" s="15"/>
      <c r="E39" s="15"/>
      <c r="F39" s="11"/>
      <c r="G39" s="134"/>
      <c r="H39" s="135"/>
      <c r="I39" s="135"/>
      <c r="J39" s="135"/>
      <c r="K39" s="131">
        <f t="shared" si="0"/>
        <v>0</v>
      </c>
      <c r="L39" s="136"/>
      <c r="M39" s="137"/>
      <c r="N39" s="136"/>
      <c r="O39" s="137"/>
      <c r="P39" s="64">
        <f>SUM(Tabelle26[[#This Row],[Davon: Für nicht angebotene Betreuungstage]:[Davon: Für die Betreuung (corona-abwesend)]])</f>
        <v>0</v>
      </c>
      <c r="Q39" s="64">
        <f t="shared" si="1"/>
        <v>0</v>
      </c>
      <c r="R39" s="64">
        <f t="shared" si="2"/>
        <v>0</v>
      </c>
      <c r="S39" s="65">
        <f t="shared" si="3"/>
        <v>0</v>
      </c>
      <c r="T39" s="65">
        <f t="shared" si="4"/>
        <v>0</v>
      </c>
    </row>
    <row r="40" spans="1:20" x14ac:dyDescent="0.25">
      <c r="A40" s="12"/>
      <c r="B40" s="13"/>
      <c r="C40" s="14"/>
      <c r="D40" s="15"/>
      <c r="E40" s="15"/>
      <c r="F40" s="11"/>
      <c r="G40" s="134"/>
      <c r="H40" s="135"/>
      <c r="I40" s="135"/>
      <c r="J40" s="135"/>
      <c r="K40" s="131">
        <f t="shared" si="0"/>
        <v>0</v>
      </c>
      <c r="L40" s="136"/>
      <c r="M40" s="137"/>
      <c r="N40" s="136"/>
      <c r="O40" s="137"/>
      <c r="P40" s="64">
        <f>SUM(Tabelle26[[#This Row],[Davon: Für nicht angebotene Betreuungstage]:[Davon: Für die Betreuung (corona-abwesend)]])</f>
        <v>0</v>
      </c>
      <c r="Q40" s="64">
        <f t="shared" si="1"/>
        <v>0</v>
      </c>
      <c r="R40" s="64">
        <f t="shared" si="2"/>
        <v>0</v>
      </c>
      <c r="S40" s="65">
        <f t="shared" si="3"/>
        <v>0</v>
      </c>
      <c r="T40" s="65">
        <f t="shared" si="4"/>
        <v>0</v>
      </c>
    </row>
    <row r="41" spans="1:20" x14ac:dyDescent="0.25">
      <c r="A41" s="12"/>
      <c r="B41" s="13"/>
      <c r="C41" s="14"/>
      <c r="D41" s="15"/>
      <c r="E41" s="15"/>
      <c r="F41" s="11"/>
      <c r="G41" s="134"/>
      <c r="H41" s="135"/>
      <c r="I41" s="135"/>
      <c r="J41" s="135"/>
      <c r="K41" s="131">
        <f t="shared" si="0"/>
        <v>0</v>
      </c>
      <c r="L41" s="136"/>
      <c r="M41" s="137"/>
      <c r="N41" s="136"/>
      <c r="O41" s="137"/>
      <c r="P41" s="64">
        <f>SUM(Tabelle26[[#This Row],[Davon: Für nicht angebotene Betreuungstage]:[Davon: Für die Betreuung (corona-abwesend)]])</f>
        <v>0</v>
      </c>
      <c r="Q41" s="64">
        <f t="shared" si="1"/>
        <v>0</v>
      </c>
      <c r="R41" s="64">
        <f t="shared" si="2"/>
        <v>0</v>
      </c>
      <c r="S41" s="65">
        <f t="shared" si="3"/>
        <v>0</v>
      </c>
      <c r="T41" s="65">
        <f t="shared" si="4"/>
        <v>0</v>
      </c>
    </row>
    <row r="42" spans="1:20" x14ac:dyDescent="0.25">
      <c r="A42" s="12"/>
      <c r="B42" s="13"/>
      <c r="C42" s="14"/>
      <c r="D42" s="15"/>
      <c r="E42" s="15"/>
      <c r="F42" s="11"/>
      <c r="G42" s="134"/>
      <c r="H42" s="135"/>
      <c r="I42" s="135"/>
      <c r="J42" s="135"/>
      <c r="K42" s="131">
        <f t="shared" si="0"/>
        <v>0</v>
      </c>
      <c r="L42" s="136"/>
      <c r="M42" s="137"/>
      <c r="N42" s="136"/>
      <c r="O42" s="137"/>
      <c r="P42" s="64">
        <f>SUM(Tabelle26[[#This Row],[Davon: Für nicht angebotene Betreuungstage]:[Davon: Für die Betreuung (corona-abwesend)]])</f>
        <v>0</v>
      </c>
      <c r="Q42" s="64">
        <f t="shared" si="1"/>
        <v>0</v>
      </c>
      <c r="R42" s="64">
        <f t="shared" si="2"/>
        <v>0</v>
      </c>
      <c r="S42" s="65">
        <f t="shared" si="3"/>
        <v>0</v>
      </c>
      <c r="T42" s="65">
        <f t="shared" si="4"/>
        <v>0</v>
      </c>
    </row>
    <row r="43" spans="1:20" x14ac:dyDescent="0.25">
      <c r="A43" s="12"/>
      <c r="B43" s="13"/>
      <c r="C43" s="14"/>
      <c r="D43" s="15"/>
      <c r="E43" s="15"/>
      <c r="F43" s="11"/>
      <c r="G43" s="134"/>
      <c r="H43" s="135"/>
      <c r="I43" s="135"/>
      <c r="J43" s="135"/>
      <c r="K43" s="131">
        <f t="shared" si="0"/>
        <v>0</v>
      </c>
      <c r="L43" s="136"/>
      <c r="M43" s="137"/>
      <c r="N43" s="136"/>
      <c r="O43" s="137"/>
      <c r="P43" s="64">
        <f>SUM(Tabelle26[[#This Row],[Davon: Für nicht angebotene Betreuungstage]:[Davon: Für die Betreuung (corona-abwesend)]])</f>
        <v>0</v>
      </c>
      <c r="Q43" s="64">
        <f t="shared" si="1"/>
        <v>0</v>
      </c>
      <c r="R43" s="64">
        <f t="shared" si="2"/>
        <v>0</v>
      </c>
      <c r="S43" s="65">
        <f t="shared" si="3"/>
        <v>0</v>
      </c>
      <c r="T43" s="65">
        <f t="shared" si="4"/>
        <v>0</v>
      </c>
    </row>
    <row r="44" spans="1:20" x14ac:dyDescent="0.25">
      <c r="A44" s="12"/>
      <c r="B44" s="13"/>
      <c r="C44" s="14"/>
      <c r="D44" s="15"/>
      <c r="E44" s="15"/>
      <c r="F44" s="11"/>
      <c r="G44" s="134"/>
      <c r="H44" s="135"/>
      <c r="I44" s="135"/>
      <c r="J44" s="135"/>
      <c r="K44" s="131">
        <f t="shared" si="0"/>
        <v>0</v>
      </c>
      <c r="L44" s="136"/>
      <c r="M44" s="137"/>
      <c r="N44" s="136"/>
      <c r="O44" s="137"/>
      <c r="P44" s="64">
        <f>SUM(Tabelle26[[#This Row],[Davon: Für nicht angebotene Betreuungstage]:[Davon: Für die Betreuung (corona-abwesend)]])</f>
        <v>0</v>
      </c>
      <c r="Q44" s="64">
        <f t="shared" si="1"/>
        <v>0</v>
      </c>
      <c r="R44" s="64">
        <f t="shared" si="2"/>
        <v>0</v>
      </c>
      <c r="S44" s="65">
        <f t="shared" si="3"/>
        <v>0</v>
      </c>
      <c r="T44" s="65">
        <f t="shared" si="4"/>
        <v>0</v>
      </c>
    </row>
    <row r="45" spans="1:20" x14ac:dyDescent="0.25">
      <c r="A45" s="12"/>
      <c r="B45" s="13"/>
      <c r="C45" s="14"/>
      <c r="D45" s="15"/>
      <c r="E45" s="15"/>
      <c r="F45" s="11"/>
      <c r="G45" s="134"/>
      <c r="H45" s="135"/>
      <c r="I45" s="135"/>
      <c r="J45" s="135"/>
      <c r="K45" s="131">
        <f t="shared" si="0"/>
        <v>0</v>
      </c>
      <c r="L45" s="136"/>
      <c r="M45" s="137"/>
      <c r="N45" s="136"/>
      <c r="O45" s="137"/>
      <c r="P45" s="64">
        <f>SUM(Tabelle26[[#This Row],[Davon: Für nicht angebotene Betreuungstage]:[Davon: Für die Betreuung (corona-abwesend)]])</f>
        <v>0</v>
      </c>
      <c r="Q45" s="64">
        <f t="shared" si="1"/>
        <v>0</v>
      </c>
      <c r="R45" s="64">
        <f t="shared" si="2"/>
        <v>0</v>
      </c>
      <c r="S45" s="65">
        <f t="shared" si="3"/>
        <v>0</v>
      </c>
      <c r="T45" s="65">
        <f t="shared" si="4"/>
        <v>0</v>
      </c>
    </row>
    <row r="46" spans="1:20" x14ac:dyDescent="0.25">
      <c r="A46" s="12"/>
      <c r="B46" s="13"/>
      <c r="C46" s="14"/>
      <c r="D46" s="15"/>
      <c r="E46" s="15"/>
      <c r="F46" s="11"/>
      <c r="G46" s="134"/>
      <c r="H46" s="135"/>
      <c r="I46" s="135"/>
      <c r="J46" s="135"/>
      <c r="K46" s="131">
        <f t="shared" si="0"/>
        <v>0</v>
      </c>
      <c r="L46" s="136"/>
      <c r="M46" s="137"/>
      <c r="N46" s="136"/>
      <c r="O46" s="137"/>
      <c r="P46" s="64">
        <f>SUM(Tabelle26[[#This Row],[Davon: Für nicht angebotene Betreuungstage]:[Davon: Für die Betreuung (corona-abwesend)]])</f>
        <v>0</v>
      </c>
      <c r="Q46" s="64">
        <f t="shared" si="1"/>
        <v>0</v>
      </c>
      <c r="R46" s="64">
        <f t="shared" si="2"/>
        <v>0</v>
      </c>
      <c r="S46" s="65">
        <f t="shared" si="3"/>
        <v>0</v>
      </c>
      <c r="T46" s="65">
        <f t="shared" si="4"/>
        <v>0</v>
      </c>
    </row>
    <row r="47" spans="1:20" x14ac:dyDescent="0.25">
      <c r="A47" s="12"/>
      <c r="B47" s="13"/>
      <c r="C47" s="14"/>
      <c r="D47" s="15"/>
      <c r="E47" s="15"/>
      <c r="F47" s="11"/>
      <c r="G47" s="134"/>
      <c r="H47" s="135"/>
      <c r="I47" s="135"/>
      <c r="J47" s="135"/>
      <c r="K47" s="131">
        <f t="shared" si="0"/>
        <v>0</v>
      </c>
      <c r="L47" s="136"/>
      <c r="M47" s="137"/>
      <c r="N47" s="136"/>
      <c r="O47" s="137"/>
      <c r="P47" s="64">
        <f>SUM(Tabelle26[[#This Row],[Davon: Für nicht angebotene Betreuungstage]:[Davon: Für die Betreuung (corona-abwesend)]])</f>
        <v>0</v>
      </c>
      <c r="Q47" s="64">
        <f t="shared" si="1"/>
        <v>0</v>
      </c>
      <c r="R47" s="64">
        <f t="shared" si="2"/>
        <v>0</v>
      </c>
      <c r="S47" s="65">
        <f t="shared" si="3"/>
        <v>0</v>
      </c>
      <c r="T47" s="65">
        <f t="shared" si="4"/>
        <v>0</v>
      </c>
    </row>
    <row r="48" spans="1:20" x14ac:dyDescent="0.25">
      <c r="A48" s="12"/>
      <c r="B48" s="13"/>
      <c r="C48" s="14"/>
      <c r="D48" s="15"/>
      <c r="E48" s="15"/>
      <c r="F48" s="11"/>
      <c r="G48" s="134"/>
      <c r="H48" s="135"/>
      <c r="I48" s="135"/>
      <c r="J48" s="135"/>
      <c r="K48" s="131">
        <f t="shared" si="0"/>
        <v>0</v>
      </c>
      <c r="L48" s="136"/>
      <c r="M48" s="137"/>
      <c r="N48" s="136"/>
      <c r="O48" s="137"/>
      <c r="P48" s="64">
        <f>SUM(Tabelle26[[#This Row],[Davon: Für nicht angebotene Betreuungstage]:[Davon: Für die Betreuung (corona-abwesend)]])</f>
        <v>0</v>
      </c>
      <c r="Q48" s="64">
        <f t="shared" si="1"/>
        <v>0</v>
      </c>
      <c r="R48" s="64">
        <f t="shared" si="2"/>
        <v>0</v>
      </c>
      <c r="S48" s="65">
        <f t="shared" si="3"/>
        <v>0</v>
      </c>
      <c r="T48" s="65">
        <f t="shared" si="4"/>
        <v>0</v>
      </c>
    </row>
    <row r="49" spans="1:20" x14ac:dyDescent="0.25">
      <c r="A49" s="16"/>
      <c r="B49" s="17"/>
      <c r="C49" s="18"/>
      <c r="D49" s="19"/>
      <c r="E49" s="19"/>
      <c r="F49" s="20"/>
      <c r="G49" s="138"/>
      <c r="H49" s="139"/>
      <c r="I49" s="139"/>
      <c r="J49" s="139"/>
      <c r="K49" s="131">
        <f t="shared" si="0"/>
        <v>0</v>
      </c>
      <c r="L49" s="140"/>
      <c r="M49" s="141"/>
      <c r="N49" s="140"/>
      <c r="O49" s="141"/>
      <c r="P49" s="108">
        <f>SUM(Tabelle26[[#This Row],[Davon: Für nicht angebotene Betreuungstage]:[Davon: Für die Betreuung (corona-abwesend)]])</f>
        <v>0</v>
      </c>
      <c r="Q49" s="64">
        <f t="shared" si="1"/>
        <v>0</v>
      </c>
      <c r="R49" s="64">
        <f t="shared" si="2"/>
        <v>0</v>
      </c>
      <c r="S49" s="65">
        <f t="shared" si="3"/>
        <v>0</v>
      </c>
      <c r="T49" s="65">
        <f t="shared" si="4"/>
        <v>0</v>
      </c>
    </row>
    <row r="50" spans="1:20" x14ac:dyDescent="0.25">
      <c r="A50" s="21"/>
      <c r="B50" s="22"/>
      <c r="C50" s="23"/>
      <c r="D50" s="24"/>
      <c r="E50" s="24"/>
      <c r="F50" s="25"/>
      <c r="G50" s="138"/>
      <c r="H50" s="139"/>
      <c r="I50" s="139"/>
      <c r="J50" s="139"/>
      <c r="K50" s="131">
        <f t="shared" si="0"/>
        <v>0</v>
      </c>
      <c r="L50" s="140"/>
      <c r="M50" s="141"/>
      <c r="N50" s="140"/>
      <c r="O50" s="141"/>
      <c r="P50" s="108">
        <f>SUM(Tabelle26[[#This Row],[Davon: Für nicht angebotene Betreuungstage]:[Davon: Für die Betreuung (corona-abwesend)]])</f>
        <v>0</v>
      </c>
      <c r="Q50" s="64">
        <f t="shared" si="1"/>
        <v>0</v>
      </c>
      <c r="R50" s="64">
        <f t="shared" si="2"/>
        <v>0</v>
      </c>
      <c r="S50" s="65">
        <f t="shared" si="3"/>
        <v>0</v>
      </c>
      <c r="T50" s="65">
        <f t="shared" si="4"/>
        <v>0</v>
      </c>
    </row>
    <row r="51" spans="1:20" x14ac:dyDescent="0.25">
      <c r="A51" s="21"/>
      <c r="B51" s="22"/>
      <c r="C51" s="23"/>
      <c r="D51" s="24"/>
      <c r="E51" s="24"/>
      <c r="F51" s="25"/>
      <c r="G51" s="138"/>
      <c r="H51" s="139"/>
      <c r="I51" s="139"/>
      <c r="J51" s="139"/>
      <c r="K51" s="142">
        <f>H51-I51-J51</f>
        <v>0</v>
      </c>
      <c r="L51" s="140"/>
      <c r="M51" s="141"/>
      <c r="N51" s="140"/>
      <c r="O51" s="141"/>
      <c r="P51" s="108">
        <f>SUM(Tabelle26[[#This Row],[Davon: Für nicht angebotene Betreuungstage]:[Davon: Für die Betreuung (corona-abwesend)]])</f>
        <v>0</v>
      </c>
      <c r="Q51" s="64">
        <f t="shared" si="1"/>
        <v>0</v>
      </c>
      <c r="R51" s="64">
        <f t="shared" si="2"/>
        <v>0</v>
      </c>
      <c r="S51" s="65">
        <f t="shared" si="3"/>
        <v>0</v>
      </c>
      <c r="T51" s="65">
        <f t="shared" si="4"/>
        <v>0</v>
      </c>
    </row>
    <row r="52" spans="1:20" x14ac:dyDescent="0.25">
      <c r="A52" s="66"/>
      <c r="B52" s="67"/>
      <c r="C52" s="68"/>
      <c r="D52" s="69"/>
      <c r="E52" s="69"/>
      <c r="F52" s="70"/>
      <c r="G52" s="134"/>
      <c r="H52" s="135"/>
      <c r="I52" s="135"/>
      <c r="J52" s="135"/>
      <c r="K52" s="143">
        <f t="shared" ref="K52:K115" si="5">H52-I52-J52</f>
        <v>0</v>
      </c>
      <c r="L52" s="136"/>
      <c r="M52" s="137"/>
      <c r="N52" s="136"/>
      <c r="O52" s="137"/>
      <c r="P52" s="71">
        <f>SUM(Tabelle26[[#This Row],[Davon: Für nicht angebotene Betreuungstage]:[Davon: Für die Betreuung (corona-abwesend)]])</f>
        <v>0</v>
      </c>
      <c r="Q52" s="64">
        <f t="shared" si="1"/>
        <v>0</v>
      </c>
      <c r="R52" s="71">
        <f t="shared" si="2"/>
        <v>0</v>
      </c>
      <c r="S52" s="72">
        <f t="shared" si="3"/>
        <v>0</v>
      </c>
      <c r="T52" s="72">
        <f t="shared" si="4"/>
        <v>0</v>
      </c>
    </row>
    <row r="53" spans="1:20" x14ac:dyDescent="0.25">
      <c r="A53" s="66"/>
      <c r="B53" s="67"/>
      <c r="C53" s="68"/>
      <c r="D53" s="69"/>
      <c r="E53" s="69"/>
      <c r="F53" s="70"/>
      <c r="G53" s="134"/>
      <c r="H53" s="135"/>
      <c r="I53" s="135"/>
      <c r="J53" s="135"/>
      <c r="K53" s="143">
        <f t="shared" si="5"/>
        <v>0</v>
      </c>
      <c r="L53" s="136"/>
      <c r="M53" s="137"/>
      <c r="N53" s="136"/>
      <c r="O53" s="137"/>
      <c r="P53" s="71">
        <f>SUM(Tabelle26[[#This Row],[Davon: Für nicht angebotene Betreuungstage]:[Davon: Für die Betreuung (corona-abwesend)]])</f>
        <v>0</v>
      </c>
      <c r="Q53" s="64">
        <f t="shared" si="1"/>
        <v>0</v>
      </c>
      <c r="R53" s="71">
        <f t="shared" si="2"/>
        <v>0</v>
      </c>
      <c r="S53" s="72">
        <f t="shared" si="3"/>
        <v>0</v>
      </c>
      <c r="T53" s="72">
        <f t="shared" si="4"/>
        <v>0</v>
      </c>
    </row>
    <row r="54" spans="1:20" x14ac:dyDescent="0.25">
      <c r="A54" s="66"/>
      <c r="B54" s="67"/>
      <c r="C54" s="68"/>
      <c r="D54" s="69"/>
      <c r="E54" s="69"/>
      <c r="F54" s="70"/>
      <c r="G54" s="134"/>
      <c r="H54" s="135"/>
      <c r="I54" s="135"/>
      <c r="J54" s="135"/>
      <c r="K54" s="143">
        <f t="shared" si="5"/>
        <v>0</v>
      </c>
      <c r="L54" s="136"/>
      <c r="M54" s="137"/>
      <c r="N54" s="136"/>
      <c r="O54" s="137"/>
      <c r="P54" s="71">
        <f>SUM(Tabelle26[[#This Row],[Davon: Für nicht angebotene Betreuungstage]:[Davon: Für die Betreuung (corona-abwesend)]])</f>
        <v>0</v>
      </c>
      <c r="Q54" s="64">
        <f t="shared" si="1"/>
        <v>0</v>
      </c>
      <c r="R54" s="71">
        <f t="shared" si="2"/>
        <v>0</v>
      </c>
      <c r="S54" s="72">
        <f t="shared" si="3"/>
        <v>0</v>
      </c>
      <c r="T54" s="72">
        <f t="shared" si="4"/>
        <v>0</v>
      </c>
    </row>
    <row r="55" spans="1:20" x14ac:dyDescent="0.25">
      <c r="A55" s="66"/>
      <c r="B55" s="67"/>
      <c r="C55" s="68"/>
      <c r="D55" s="69"/>
      <c r="E55" s="69"/>
      <c r="F55" s="70"/>
      <c r="G55" s="134"/>
      <c r="H55" s="135"/>
      <c r="I55" s="135"/>
      <c r="J55" s="135"/>
      <c r="K55" s="143">
        <f t="shared" si="5"/>
        <v>0</v>
      </c>
      <c r="L55" s="136"/>
      <c r="M55" s="137"/>
      <c r="N55" s="136"/>
      <c r="O55" s="137"/>
      <c r="P55" s="71">
        <f>SUM(Tabelle26[[#This Row],[Davon: Für nicht angebotene Betreuungstage]:[Davon: Für die Betreuung (corona-abwesend)]])</f>
        <v>0</v>
      </c>
      <c r="Q55" s="64">
        <f t="shared" si="1"/>
        <v>0</v>
      </c>
      <c r="R55" s="71">
        <f t="shared" si="2"/>
        <v>0</v>
      </c>
      <c r="S55" s="72">
        <f t="shared" si="3"/>
        <v>0</v>
      </c>
      <c r="T55" s="72">
        <f t="shared" si="4"/>
        <v>0</v>
      </c>
    </row>
    <row r="56" spans="1:20" x14ac:dyDescent="0.25">
      <c r="A56" s="66"/>
      <c r="B56" s="67"/>
      <c r="C56" s="68"/>
      <c r="D56" s="69"/>
      <c r="E56" s="69"/>
      <c r="F56" s="70"/>
      <c r="G56" s="134"/>
      <c r="H56" s="135"/>
      <c r="I56" s="135"/>
      <c r="J56" s="135"/>
      <c r="K56" s="143">
        <f t="shared" si="5"/>
        <v>0</v>
      </c>
      <c r="L56" s="136"/>
      <c r="M56" s="137"/>
      <c r="N56" s="136"/>
      <c r="O56" s="137"/>
      <c r="P56" s="71">
        <f>SUM(Tabelle26[[#This Row],[Davon: Für nicht angebotene Betreuungstage]:[Davon: Für die Betreuung (corona-abwesend)]])</f>
        <v>0</v>
      </c>
      <c r="Q56" s="64">
        <f t="shared" si="1"/>
        <v>0</v>
      </c>
      <c r="R56" s="71">
        <f t="shared" si="2"/>
        <v>0</v>
      </c>
      <c r="S56" s="72">
        <f t="shared" si="3"/>
        <v>0</v>
      </c>
      <c r="T56" s="72">
        <f t="shared" si="4"/>
        <v>0</v>
      </c>
    </row>
    <row r="57" spans="1:20" x14ac:dyDescent="0.25">
      <c r="A57" s="66"/>
      <c r="B57" s="67"/>
      <c r="C57" s="68"/>
      <c r="D57" s="69"/>
      <c r="E57" s="69"/>
      <c r="F57" s="70"/>
      <c r="G57" s="134"/>
      <c r="H57" s="135"/>
      <c r="I57" s="135"/>
      <c r="J57" s="135"/>
      <c r="K57" s="143">
        <f t="shared" si="5"/>
        <v>0</v>
      </c>
      <c r="L57" s="136"/>
      <c r="M57" s="137"/>
      <c r="N57" s="136"/>
      <c r="O57" s="137"/>
      <c r="P57" s="71">
        <f>SUM(Tabelle26[[#This Row],[Davon: Für nicht angebotene Betreuungstage]:[Davon: Für die Betreuung (corona-abwesend)]])</f>
        <v>0</v>
      </c>
      <c r="Q57" s="64">
        <f t="shared" si="1"/>
        <v>0</v>
      </c>
      <c r="R57" s="71">
        <f t="shared" si="2"/>
        <v>0</v>
      </c>
      <c r="S57" s="72">
        <f t="shared" si="3"/>
        <v>0</v>
      </c>
      <c r="T57" s="72">
        <f t="shared" si="4"/>
        <v>0</v>
      </c>
    </row>
    <row r="58" spans="1:20" x14ac:dyDescent="0.25">
      <c r="A58" s="66"/>
      <c r="B58" s="67"/>
      <c r="C58" s="68"/>
      <c r="D58" s="69"/>
      <c r="E58" s="69"/>
      <c r="F58" s="70"/>
      <c r="G58" s="134"/>
      <c r="H58" s="135"/>
      <c r="I58" s="135"/>
      <c r="J58" s="135"/>
      <c r="K58" s="143">
        <f t="shared" si="5"/>
        <v>0</v>
      </c>
      <c r="L58" s="136"/>
      <c r="M58" s="137"/>
      <c r="N58" s="136"/>
      <c r="O58" s="137"/>
      <c r="P58" s="71">
        <f>SUM(Tabelle26[[#This Row],[Davon: Für nicht angebotene Betreuungstage]:[Davon: Für die Betreuung (corona-abwesend)]])</f>
        <v>0</v>
      </c>
      <c r="Q58" s="64">
        <f t="shared" si="1"/>
        <v>0</v>
      </c>
      <c r="R58" s="71">
        <f t="shared" si="2"/>
        <v>0</v>
      </c>
      <c r="S58" s="72">
        <f t="shared" si="3"/>
        <v>0</v>
      </c>
      <c r="T58" s="72">
        <f t="shared" si="4"/>
        <v>0</v>
      </c>
    </row>
    <row r="59" spans="1:20" x14ac:dyDescent="0.25">
      <c r="A59" s="66"/>
      <c r="B59" s="67"/>
      <c r="C59" s="68"/>
      <c r="D59" s="69"/>
      <c r="E59" s="69"/>
      <c r="F59" s="70"/>
      <c r="G59" s="134"/>
      <c r="H59" s="135"/>
      <c r="I59" s="135"/>
      <c r="J59" s="135"/>
      <c r="K59" s="143">
        <f t="shared" si="5"/>
        <v>0</v>
      </c>
      <c r="L59" s="136"/>
      <c r="M59" s="137"/>
      <c r="N59" s="136"/>
      <c r="O59" s="137"/>
      <c r="P59" s="71">
        <f>SUM(Tabelle26[[#This Row],[Davon: Für nicht angebotene Betreuungstage]:[Davon: Für die Betreuung (corona-abwesend)]])</f>
        <v>0</v>
      </c>
      <c r="Q59" s="64">
        <f t="shared" si="1"/>
        <v>0</v>
      </c>
      <c r="R59" s="71">
        <f t="shared" si="2"/>
        <v>0</v>
      </c>
      <c r="S59" s="72">
        <f t="shared" si="3"/>
        <v>0</v>
      </c>
      <c r="T59" s="72">
        <f t="shared" si="4"/>
        <v>0</v>
      </c>
    </row>
    <row r="60" spans="1:20" x14ac:dyDescent="0.25">
      <c r="A60" s="66"/>
      <c r="B60" s="67"/>
      <c r="C60" s="68"/>
      <c r="D60" s="69"/>
      <c r="E60" s="69"/>
      <c r="F60" s="70"/>
      <c r="G60" s="134"/>
      <c r="H60" s="135"/>
      <c r="I60" s="135"/>
      <c r="J60" s="135"/>
      <c r="K60" s="143">
        <f t="shared" si="5"/>
        <v>0</v>
      </c>
      <c r="L60" s="136"/>
      <c r="M60" s="137"/>
      <c r="N60" s="136"/>
      <c r="O60" s="137"/>
      <c r="P60" s="71">
        <f>SUM(Tabelle26[[#This Row],[Davon: Für nicht angebotene Betreuungstage]:[Davon: Für die Betreuung (corona-abwesend)]])</f>
        <v>0</v>
      </c>
      <c r="Q60" s="64">
        <f t="shared" si="1"/>
        <v>0</v>
      </c>
      <c r="R60" s="71">
        <f t="shared" si="2"/>
        <v>0</v>
      </c>
      <c r="S60" s="72">
        <f t="shared" si="3"/>
        <v>0</v>
      </c>
      <c r="T60" s="72">
        <f t="shared" si="4"/>
        <v>0</v>
      </c>
    </row>
    <row r="61" spans="1:20" x14ac:dyDescent="0.25">
      <c r="A61" s="66"/>
      <c r="B61" s="67"/>
      <c r="C61" s="68"/>
      <c r="D61" s="69"/>
      <c r="E61" s="69"/>
      <c r="F61" s="70"/>
      <c r="G61" s="134"/>
      <c r="H61" s="135"/>
      <c r="I61" s="135"/>
      <c r="J61" s="135"/>
      <c r="K61" s="143">
        <f t="shared" si="5"/>
        <v>0</v>
      </c>
      <c r="L61" s="136"/>
      <c r="M61" s="137"/>
      <c r="N61" s="136"/>
      <c r="O61" s="137"/>
      <c r="P61" s="71">
        <f>SUM(Tabelle26[[#This Row],[Davon: Für nicht angebotene Betreuungstage]:[Davon: Für die Betreuung (corona-abwesend)]])</f>
        <v>0</v>
      </c>
      <c r="Q61" s="64">
        <f t="shared" si="1"/>
        <v>0</v>
      </c>
      <c r="R61" s="71">
        <f t="shared" si="2"/>
        <v>0</v>
      </c>
      <c r="S61" s="72">
        <f t="shared" si="3"/>
        <v>0</v>
      </c>
      <c r="T61" s="72">
        <f t="shared" si="4"/>
        <v>0</v>
      </c>
    </row>
    <row r="62" spans="1:20" x14ac:dyDescent="0.25">
      <c r="A62" s="66"/>
      <c r="B62" s="67"/>
      <c r="C62" s="68"/>
      <c r="D62" s="69"/>
      <c r="E62" s="69"/>
      <c r="F62" s="70"/>
      <c r="G62" s="134"/>
      <c r="H62" s="135"/>
      <c r="I62" s="135"/>
      <c r="J62" s="135"/>
      <c r="K62" s="143">
        <f t="shared" si="5"/>
        <v>0</v>
      </c>
      <c r="L62" s="136"/>
      <c r="M62" s="137"/>
      <c r="N62" s="136"/>
      <c r="O62" s="137"/>
      <c r="P62" s="71">
        <f>SUM(Tabelle26[[#This Row],[Davon: Für nicht angebotene Betreuungstage]:[Davon: Für die Betreuung (corona-abwesend)]])</f>
        <v>0</v>
      </c>
      <c r="Q62" s="64">
        <f t="shared" si="1"/>
        <v>0</v>
      </c>
      <c r="R62" s="71">
        <f t="shared" si="2"/>
        <v>0</v>
      </c>
      <c r="S62" s="72">
        <f t="shared" si="3"/>
        <v>0</v>
      </c>
      <c r="T62" s="72">
        <f t="shared" si="4"/>
        <v>0</v>
      </c>
    </row>
    <row r="63" spans="1:20" x14ac:dyDescent="0.25">
      <c r="A63" s="66"/>
      <c r="B63" s="67"/>
      <c r="C63" s="68"/>
      <c r="D63" s="69"/>
      <c r="E63" s="69"/>
      <c r="F63" s="70"/>
      <c r="G63" s="134"/>
      <c r="H63" s="135"/>
      <c r="I63" s="135"/>
      <c r="J63" s="135"/>
      <c r="K63" s="143">
        <f t="shared" si="5"/>
        <v>0</v>
      </c>
      <c r="L63" s="136"/>
      <c r="M63" s="137"/>
      <c r="N63" s="136"/>
      <c r="O63" s="137"/>
      <c r="P63" s="71">
        <f>SUM(Tabelle26[[#This Row],[Davon: Für nicht angebotene Betreuungstage]:[Davon: Für die Betreuung (corona-abwesend)]])</f>
        <v>0</v>
      </c>
      <c r="Q63" s="64">
        <f t="shared" si="1"/>
        <v>0</v>
      </c>
      <c r="R63" s="71">
        <f t="shared" si="2"/>
        <v>0</v>
      </c>
      <c r="S63" s="72">
        <f t="shared" si="3"/>
        <v>0</v>
      </c>
      <c r="T63" s="72">
        <f t="shared" si="4"/>
        <v>0</v>
      </c>
    </row>
    <row r="64" spans="1:20" x14ac:dyDescent="0.25">
      <c r="A64" s="66"/>
      <c r="B64" s="67"/>
      <c r="C64" s="68"/>
      <c r="D64" s="69"/>
      <c r="E64" s="69"/>
      <c r="F64" s="70"/>
      <c r="G64" s="134"/>
      <c r="H64" s="135"/>
      <c r="I64" s="135"/>
      <c r="J64" s="135"/>
      <c r="K64" s="143">
        <f t="shared" si="5"/>
        <v>0</v>
      </c>
      <c r="L64" s="136"/>
      <c r="M64" s="137"/>
      <c r="N64" s="136"/>
      <c r="O64" s="137"/>
      <c r="P64" s="71">
        <f>SUM(Tabelle26[[#This Row],[Davon: Für nicht angebotene Betreuungstage]:[Davon: Für die Betreuung (corona-abwesend)]])</f>
        <v>0</v>
      </c>
      <c r="Q64" s="64">
        <f t="shared" si="1"/>
        <v>0</v>
      </c>
      <c r="R64" s="71">
        <f t="shared" si="2"/>
        <v>0</v>
      </c>
      <c r="S64" s="72">
        <f t="shared" si="3"/>
        <v>0</v>
      </c>
      <c r="T64" s="72">
        <f t="shared" si="4"/>
        <v>0</v>
      </c>
    </row>
    <row r="65" spans="1:20" x14ac:dyDescent="0.25">
      <c r="A65" s="66"/>
      <c r="B65" s="67"/>
      <c r="C65" s="68"/>
      <c r="D65" s="69"/>
      <c r="E65" s="69"/>
      <c r="F65" s="70"/>
      <c r="G65" s="134"/>
      <c r="H65" s="135"/>
      <c r="I65" s="135"/>
      <c r="J65" s="135"/>
      <c r="K65" s="143">
        <f t="shared" si="5"/>
        <v>0</v>
      </c>
      <c r="L65" s="136"/>
      <c r="M65" s="137"/>
      <c r="N65" s="136"/>
      <c r="O65" s="137"/>
      <c r="P65" s="71">
        <f>SUM(Tabelle26[[#This Row],[Davon: Für nicht angebotene Betreuungstage]:[Davon: Für die Betreuung (corona-abwesend)]])</f>
        <v>0</v>
      </c>
      <c r="Q65" s="64">
        <f t="shared" si="1"/>
        <v>0</v>
      </c>
      <c r="R65" s="71">
        <f t="shared" si="2"/>
        <v>0</v>
      </c>
      <c r="S65" s="72">
        <f t="shared" si="3"/>
        <v>0</v>
      </c>
      <c r="T65" s="72">
        <f t="shared" si="4"/>
        <v>0</v>
      </c>
    </row>
    <row r="66" spans="1:20" x14ac:dyDescent="0.25">
      <c r="A66" s="66"/>
      <c r="B66" s="67"/>
      <c r="C66" s="68"/>
      <c r="D66" s="69"/>
      <c r="E66" s="69"/>
      <c r="F66" s="70"/>
      <c r="G66" s="134"/>
      <c r="H66" s="135"/>
      <c r="I66" s="135"/>
      <c r="J66" s="135"/>
      <c r="K66" s="143">
        <f t="shared" si="5"/>
        <v>0</v>
      </c>
      <c r="L66" s="136"/>
      <c r="M66" s="137"/>
      <c r="N66" s="136"/>
      <c r="O66" s="137"/>
      <c r="P66" s="71">
        <f>SUM(Tabelle26[[#This Row],[Davon: Für nicht angebotene Betreuungstage]:[Davon: Für die Betreuung (corona-abwesend)]])</f>
        <v>0</v>
      </c>
      <c r="Q66" s="64">
        <f t="shared" si="1"/>
        <v>0</v>
      </c>
      <c r="R66" s="71">
        <f t="shared" si="2"/>
        <v>0</v>
      </c>
      <c r="S66" s="72">
        <f t="shared" si="3"/>
        <v>0</v>
      </c>
      <c r="T66" s="72">
        <f t="shared" si="4"/>
        <v>0</v>
      </c>
    </row>
    <row r="67" spans="1:20" x14ac:dyDescent="0.25">
      <c r="A67" s="66"/>
      <c r="B67" s="67"/>
      <c r="C67" s="68"/>
      <c r="D67" s="69"/>
      <c r="E67" s="69"/>
      <c r="F67" s="70"/>
      <c r="G67" s="134"/>
      <c r="H67" s="135"/>
      <c r="I67" s="135"/>
      <c r="J67" s="135"/>
      <c r="K67" s="143">
        <f t="shared" si="5"/>
        <v>0</v>
      </c>
      <c r="L67" s="136"/>
      <c r="M67" s="137"/>
      <c r="N67" s="136"/>
      <c r="O67" s="137"/>
      <c r="P67" s="71">
        <f>SUM(Tabelle26[[#This Row],[Davon: Für nicht angebotene Betreuungstage]:[Davon: Für die Betreuung (corona-abwesend)]])</f>
        <v>0</v>
      </c>
      <c r="Q67" s="64">
        <f t="shared" si="1"/>
        <v>0</v>
      </c>
      <c r="R67" s="71">
        <f t="shared" si="2"/>
        <v>0</v>
      </c>
      <c r="S67" s="72">
        <f t="shared" si="3"/>
        <v>0</v>
      </c>
      <c r="T67" s="72">
        <f t="shared" si="4"/>
        <v>0</v>
      </c>
    </row>
    <row r="68" spans="1:20" x14ac:dyDescent="0.25">
      <c r="A68" s="66"/>
      <c r="B68" s="67"/>
      <c r="C68" s="68"/>
      <c r="D68" s="69"/>
      <c r="E68" s="69"/>
      <c r="F68" s="70"/>
      <c r="G68" s="134"/>
      <c r="H68" s="135"/>
      <c r="I68" s="135"/>
      <c r="J68" s="135"/>
      <c r="K68" s="143">
        <f t="shared" si="5"/>
        <v>0</v>
      </c>
      <c r="L68" s="136"/>
      <c r="M68" s="137"/>
      <c r="N68" s="136"/>
      <c r="O68" s="137"/>
      <c r="P68" s="71">
        <f>SUM(Tabelle26[[#This Row],[Davon: Für nicht angebotene Betreuungstage]:[Davon: Für die Betreuung (corona-abwesend)]])</f>
        <v>0</v>
      </c>
      <c r="Q68" s="64">
        <f t="shared" si="1"/>
        <v>0</v>
      </c>
      <c r="R68" s="71">
        <f t="shared" si="2"/>
        <v>0</v>
      </c>
      <c r="S68" s="72">
        <f t="shared" si="3"/>
        <v>0</v>
      </c>
      <c r="T68" s="72">
        <f t="shared" si="4"/>
        <v>0</v>
      </c>
    </row>
    <row r="69" spans="1:20" x14ac:dyDescent="0.25">
      <c r="A69" s="66"/>
      <c r="B69" s="67"/>
      <c r="C69" s="68"/>
      <c r="D69" s="69"/>
      <c r="E69" s="69"/>
      <c r="F69" s="70"/>
      <c r="G69" s="134"/>
      <c r="H69" s="135"/>
      <c r="I69" s="135"/>
      <c r="J69" s="135"/>
      <c r="K69" s="143">
        <f t="shared" si="5"/>
        <v>0</v>
      </c>
      <c r="L69" s="136"/>
      <c r="M69" s="137"/>
      <c r="N69" s="136"/>
      <c r="O69" s="137"/>
      <c r="P69" s="71">
        <f>SUM(Tabelle26[[#This Row],[Davon: Für nicht angebotene Betreuungstage]:[Davon: Für die Betreuung (corona-abwesend)]])</f>
        <v>0</v>
      </c>
      <c r="Q69" s="64">
        <f t="shared" si="1"/>
        <v>0</v>
      </c>
      <c r="R69" s="71">
        <f t="shared" si="2"/>
        <v>0</v>
      </c>
      <c r="S69" s="72">
        <f t="shared" si="3"/>
        <v>0</v>
      </c>
      <c r="T69" s="72">
        <f t="shared" si="4"/>
        <v>0</v>
      </c>
    </row>
    <row r="70" spans="1:20" x14ac:dyDescent="0.25">
      <c r="A70" s="66"/>
      <c r="B70" s="67"/>
      <c r="C70" s="68"/>
      <c r="D70" s="69"/>
      <c r="E70" s="69"/>
      <c r="F70" s="70"/>
      <c r="G70" s="134"/>
      <c r="H70" s="135"/>
      <c r="I70" s="135"/>
      <c r="J70" s="135"/>
      <c r="K70" s="143">
        <f t="shared" si="5"/>
        <v>0</v>
      </c>
      <c r="L70" s="136"/>
      <c r="M70" s="137"/>
      <c r="N70" s="136"/>
      <c r="O70" s="137"/>
      <c r="P70" s="71">
        <f>SUM(Tabelle26[[#This Row],[Davon: Für nicht angebotene Betreuungstage]:[Davon: Für die Betreuung (corona-abwesend)]])</f>
        <v>0</v>
      </c>
      <c r="Q70" s="64">
        <f t="shared" si="1"/>
        <v>0</v>
      </c>
      <c r="R70" s="71">
        <f t="shared" si="2"/>
        <v>0</v>
      </c>
      <c r="S70" s="72">
        <f t="shared" si="3"/>
        <v>0</v>
      </c>
      <c r="T70" s="72">
        <f t="shared" si="4"/>
        <v>0</v>
      </c>
    </row>
    <row r="71" spans="1:20" x14ac:dyDescent="0.25">
      <c r="A71" s="66"/>
      <c r="B71" s="67"/>
      <c r="C71" s="68"/>
      <c r="D71" s="69"/>
      <c r="E71" s="69"/>
      <c r="F71" s="70"/>
      <c r="G71" s="134"/>
      <c r="H71" s="135"/>
      <c r="I71" s="135"/>
      <c r="J71" s="135"/>
      <c r="K71" s="143">
        <f t="shared" si="5"/>
        <v>0</v>
      </c>
      <c r="L71" s="136"/>
      <c r="M71" s="137"/>
      <c r="N71" s="136"/>
      <c r="O71" s="137"/>
      <c r="P71" s="71">
        <f>SUM(Tabelle26[[#This Row],[Davon: Für nicht angebotene Betreuungstage]:[Davon: Für die Betreuung (corona-abwesend)]])</f>
        <v>0</v>
      </c>
      <c r="Q71" s="64">
        <f t="shared" si="1"/>
        <v>0</v>
      </c>
      <c r="R71" s="71">
        <f t="shared" si="2"/>
        <v>0</v>
      </c>
      <c r="S71" s="72">
        <f t="shared" si="3"/>
        <v>0</v>
      </c>
      <c r="T71" s="72">
        <f t="shared" si="4"/>
        <v>0</v>
      </c>
    </row>
    <row r="72" spans="1:20" x14ac:dyDescent="0.25">
      <c r="A72" s="66"/>
      <c r="B72" s="67"/>
      <c r="C72" s="68"/>
      <c r="D72" s="69"/>
      <c r="E72" s="69"/>
      <c r="F72" s="70"/>
      <c r="G72" s="134"/>
      <c r="H72" s="135"/>
      <c r="I72" s="135"/>
      <c r="J72" s="135"/>
      <c r="K72" s="143">
        <f t="shared" si="5"/>
        <v>0</v>
      </c>
      <c r="L72" s="136"/>
      <c r="M72" s="137"/>
      <c r="N72" s="136"/>
      <c r="O72" s="137"/>
      <c r="P72" s="71">
        <f>SUM(Tabelle26[[#This Row],[Davon: Für nicht angebotene Betreuungstage]:[Davon: Für die Betreuung (corona-abwesend)]])</f>
        <v>0</v>
      </c>
      <c r="Q72" s="64">
        <f t="shared" si="1"/>
        <v>0</v>
      </c>
      <c r="R72" s="71">
        <f t="shared" si="2"/>
        <v>0</v>
      </c>
      <c r="S72" s="72">
        <f t="shared" si="3"/>
        <v>0</v>
      </c>
      <c r="T72" s="72">
        <f t="shared" si="4"/>
        <v>0</v>
      </c>
    </row>
    <row r="73" spans="1:20" x14ac:dyDescent="0.25">
      <c r="A73" s="66"/>
      <c r="B73" s="67"/>
      <c r="C73" s="68"/>
      <c r="D73" s="69"/>
      <c r="E73" s="69"/>
      <c r="F73" s="70"/>
      <c r="G73" s="134"/>
      <c r="H73" s="135"/>
      <c r="I73" s="135"/>
      <c r="J73" s="135"/>
      <c r="K73" s="143">
        <f t="shared" si="5"/>
        <v>0</v>
      </c>
      <c r="L73" s="136"/>
      <c r="M73" s="137"/>
      <c r="N73" s="136"/>
      <c r="O73" s="137"/>
      <c r="P73" s="71">
        <f>SUM(Tabelle26[[#This Row],[Davon: Für nicht angebotene Betreuungstage]:[Davon: Für die Betreuung (corona-abwesend)]])</f>
        <v>0</v>
      </c>
      <c r="Q73" s="64">
        <f t="shared" si="1"/>
        <v>0</v>
      </c>
      <c r="R73" s="71">
        <f t="shared" si="2"/>
        <v>0</v>
      </c>
      <c r="S73" s="72">
        <f t="shared" si="3"/>
        <v>0</v>
      </c>
      <c r="T73" s="72">
        <f t="shared" si="4"/>
        <v>0</v>
      </c>
    </row>
    <row r="74" spans="1:20" x14ac:dyDescent="0.25">
      <c r="A74" s="66"/>
      <c r="B74" s="67"/>
      <c r="C74" s="68"/>
      <c r="D74" s="69"/>
      <c r="E74" s="69"/>
      <c r="F74" s="70"/>
      <c r="G74" s="134"/>
      <c r="H74" s="135"/>
      <c r="I74" s="135"/>
      <c r="J74" s="135"/>
      <c r="K74" s="143">
        <f t="shared" si="5"/>
        <v>0</v>
      </c>
      <c r="L74" s="136"/>
      <c r="M74" s="137"/>
      <c r="N74" s="136"/>
      <c r="O74" s="137"/>
      <c r="P74" s="71">
        <f>SUM(Tabelle26[[#This Row],[Davon: Für nicht angebotene Betreuungstage]:[Davon: Für die Betreuung (corona-abwesend)]])</f>
        <v>0</v>
      </c>
      <c r="Q74" s="64">
        <f t="shared" si="1"/>
        <v>0</v>
      </c>
      <c r="R74" s="71">
        <f t="shared" si="2"/>
        <v>0</v>
      </c>
      <c r="S74" s="72">
        <f t="shared" si="3"/>
        <v>0</v>
      </c>
      <c r="T74" s="72">
        <f t="shared" si="4"/>
        <v>0</v>
      </c>
    </row>
    <row r="75" spans="1:20" x14ac:dyDescent="0.25">
      <c r="A75" s="66"/>
      <c r="B75" s="67"/>
      <c r="C75" s="68"/>
      <c r="D75" s="69"/>
      <c r="E75" s="69"/>
      <c r="F75" s="70"/>
      <c r="G75" s="134"/>
      <c r="H75" s="135"/>
      <c r="I75" s="135"/>
      <c r="J75" s="135"/>
      <c r="K75" s="143">
        <f t="shared" si="5"/>
        <v>0</v>
      </c>
      <c r="L75" s="136"/>
      <c r="M75" s="137"/>
      <c r="N75" s="136"/>
      <c r="O75" s="137"/>
      <c r="P75" s="71">
        <f>SUM(Tabelle26[[#This Row],[Davon: Für nicht angebotene Betreuungstage]:[Davon: Für die Betreuung (corona-abwesend)]])</f>
        <v>0</v>
      </c>
      <c r="Q75" s="64">
        <f t="shared" si="1"/>
        <v>0</v>
      </c>
      <c r="R75" s="71">
        <f t="shared" si="2"/>
        <v>0</v>
      </c>
      <c r="S75" s="72">
        <f t="shared" si="3"/>
        <v>0</v>
      </c>
      <c r="T75" s="72">
        <f t="shared" si="4"/>
        <v>0</v>
      </c>
    </row>
    <row r="76" spans="1:20" x14ac:dyDescent="0.25">
      <c r="A76" s="66"/>
      <c r="B76" s="67"/>
      <c r="C76" s="68"/>
      <c r="D76" s="69"/>
      <c r="E76" s="69"/>
      <c r="F76" s="70"/>
      <c r="G76" s="134"/>
      <c r="H76" s="135"/>
      <c r="I76" s="135"/>
      <c r="J76" s="135"/>
      <c r="K76" s="143">
        <f t="shared" si="5"/>
        <v>0</v>
      </c>
      <c r="L76" s="136"/>
      <c r="M76" s="137"/>
      <c r="N76" s="136"/>
      <c r="O76" s="137"/>
      <c r="P76" s="71">
        <f>SUM(Tabelle26[[#This Row],[Davon: Für nicht angebotene Betreuungstage]:[Davon: Für die Betreuung (corona-abwesend)]])</f>
        <v>0</v>
      </c>
      <c r="Q76" s="64">
        <f t="shared" si="1"/>
        <v>0</v>
      </c>
      <c r="R76" s="71">
        <f t="shared" si="2"/>
        <v>0</v>
      </c>
      <c r="S76" s="72">
        <f t="shared" si="3"/>
        <v>0</v>
      </c>
      <c r="T76" s="72">
        <f t="shared" si="4"/>
        <v>0</v>
      </c>
    </row>
    <row r="77" spans="1:20" x14ac:dyDescent="0.25">
      <c r="A77" s="66"/>
      <c r="B77" s="67"/>
      <c r="C77" s="68"/>
      <c r="D77" s="69"/>
      <c r="E77" s="69"/>
      <c r="F77" s="70"/>
      <c r="G77" s="134"/>
      <c r="H77" s="135"/>
      <c r="I77" s="135"/>
      <c r="J77" s="135"/>
      <c r="K77" s="143">
        <f t="shared" si="5"/>
        <v>0</v>
      </c>
      <c r="L77" s="136"/>
      <c r="M77" s="137"/>
      <c r="N77" s="136"/>
      <c r="O77" s="137"/>
      <c r="P77" s="71">
        <f>SUM(Tabelle26[[#This Row],[Davon: Für nicht angebotene Betreuungstage]:[Davon: Für die Betreuung (corona-abwesend)]])</f>
        <v>0</v>
      </c>
      <c r="Q77" s="64">
        <f t="shared" si="1"/>
        <v>0</v>
      </c>
      <c r="R77" s="71">
        <f t="shared" si="2"/>
        <v>0</v>
      </c>
      <c r="S77" s="72">
        <f t="shared" si="3"/>
        <v>0</v>
      </c>
      <c r="T77" s="72">
        <f t="shared" si="4"/>
        <v>0</v>
      </c>
    </row>
    <row r="78" spans="1:20" x14ac:dyDescent="0.25">
      <c r="A78" s="66"/>
      <c r="B78" s="67"/>
      <c r="C78" s="68"/>
      <c r="D78" s="69"/>
      <c r="E78" s="69"/>
      <c r="F78" s="70"/>
      <c r="G78" s="134"/>
      <c r="H78" s="135"/>
      <c r="I78" s="135"/>
      <c r="J78" s="135"/>
      <c r="K78" s="143">
        <f t="shared" si="5"/>
        <v>0</v>
      </c>
      <c r="L78" s="136"/>
      <c r="M78" s="137"/>
      <c r="N78" s="136"/>
      <c r="O78" s="137"/>
      <c r="P78" s="71">
        <f>SUM(Tabelle26[[#This Row],[Davon: Für nicht angebotene Betreuungstage]:[Davon: Für die Betreuung (corona-abwesend)]])</f>
        <v>0</v>
      </c>
      <c r="Q78" s="64">
        <f t="shared" si="1"/>
        <v>0</v>
      </c>
      <c r="R78" s="71">
        <f t="shared" si="2"/>
        <v>0</v>
      </c>
      <c r="S78" s="72">
        <f t="shared" si="3"/>
        <v>0</v>
      </c>
      <c r="T78" s="72">
        <f t="shared" si="4"/>
        <v>0</v>
      </c>
    </row>
    <row r="79" spans="1:20" x14ac:dyDescent="0.25">
      <c r="A79" s="66"/>
      <c r="B79" s="67"/>
      <c r="C79" s="68"/>
      <c r="D79" s="69"/>
      <c r="E79" s="69"/>
      <c r="F79" s="70"/>
      <c r="G79" s="134"/>
      <c r="H79" s="135"/>
      <c r="I79" s="135"/>
      <c r="J79" s="135"/>
      <c r="K79" s="143">
        <f t="shared" si="5"/>
        <v>0</v>
      </c>
      <c r="L79" s="136"/>
      <c r="M79" s="137"/>
      <c r="N79" s="136"/>
      <c r="O79" s="137"/>
      <c r="P79" s="71">
        <f>SUM(Tabelle26[[#This Row],[Davon: Für nicht angebotene Betreuungstage]:[Davon: Für die Betreuung (corona-abwesend)]])</f>
        <v>0</v>
      </c>
      <c r="Q79" s="64">
        <f t="shared" si="1"/>
        <v>0</v>
      </c>
      <c r="R79" s="71">
        <f t="shared" si="2"/>
        <v>0</v>
      </c>
      <c r="S79" s="72">
        <f t="shared" si="3"/>
        <v>0</v>
      </c>
      <c r="T79" s="72">
        <f t="shared" si="4"/>
        <v>0</v>
      </c>
    </row>
    <row r="80" spans="1:20" x14ac:dyDescent="0.25">
      <c r="A80" s="66"/>
      <c r="B80" s="67"/>
      <c r="C80" s="68"/>
      <c r="D80" s="69"/>
      <c r="E80" s="69"/>
      <c r="F80" s="70"/>
      <c r="G80" s="134"/>
      <c r="H80" s="135"/>
      <c r="I80" s="135"/>
      <c r="J80" s="135"/>
      <c r="K80" s="143">
        <f t="shared" si="5"/>
        <v>0</v>
      </c>
      <c r="L80" s="136"/>
      <c r="M80" s="137"/>
      <c r="N80" s="136"/>
      <c r="O80" s="137"/>
      <c r="P80" s="71">
        <f>SUM(Tabelle26[[#This Row],[Davon: Für nicht angebotene Betreuungstage]:[Davon: Für die Betreuung (corona-abwesend)]])</f>
        <v>0</v>
      </c>
      <c r="Q80" s="64">
        <f t="shared" si="1"/>
        <v>0</v>
      </c>
      <c r="R80" s="71">
        <f t="shared" si="2"/>
        <v>0</v>
      </c>
      <c r="S80" s="72">
        <f t="shared" si="3"/>
        <v>0</v>
      </c>
      <c r="T80" s="72">
        <f t="shared" si="4"/>
        <v>0</v>
      </c>
    </row>
    <row r="81" spans="1:20" x14ac:dyDescent="0.25">
      <c r="A81" s="66"/>
      <c r="B81" s="67"/>
      <c r="C81" s="68"/>
      <c r="D81" s="69"/>
      <c r="E81" s="69"/>
      <c r="F81" s="70"/>
      <c r="G81" s="134"/>
      <c r="H81" s="135"/>
      <c r="I81" s="135"/>
      <c r="J81" s="135"/>
      <c r="K81" s="143">
        <f t="shared" si="5"/>
        <v>0</v>
      </c>
      <c r="L81" s="136"/>
      <c r="M81" s="137"/>
      <c r="N81" s="136"/>
      <c r="O81" s="137"/>
      <c r="P81" s="71">
        <f>SUM(Tabelle26[[#This Row],[Davon: Für nicht angebotene Betreuungstage]:[Davon: Für die Betreuung (corona-abwesend)]])</f>
        <v>0</v>
      </c>
      <c r="Q81" s="64">
        <f t="shared" si="1"/>
        <v>0</v>
      </c>
      <c r="R81" s="71">
        <f t="shared" si="2"/>
        <v>0</v>
      </c>
      <c r="S81" s="72">
        <f t="shared" si="3"/>
        <v>0</v>
      </c>
      <c r="T81" s="72">
        <f t="shared" si="4"/>
        <v>0</v>
      </c>
    </row>
    <row r="82" spans="1:20" x14ac:dyDescent="0.25">
      <c r="A82" s="66"/>
      <c r="B82" s="67"/>
      <c r="C82" s="68"/>
      <c r="D82" s="69"/>
      <c r="E82" s="69"/>
      <c r="F82" s="70"/>
      <c r="G82" s="134"/>
      <c r="H82" s="135"/>
      <c r="I82" s="135"/>
      <c r="J82" s="135"/>
      <c r="K82" s="143">
        <f t="shared" si="5"/>
        <v>0</v>
      </c>
      <c r="L82" s="136"/>
      <c r="M82" s="137"/>
      <c r="N82" s="136"/>
      <c r="O82" s="137"/>
      <c r="P82" s="71">
        <f>SUM(Tabelle26[[#This Row],[Davon: Für nicht angebotene Betreuungstage]:[Davon: Für die Betreuung (corona-abwesend)]])</f>
        <v>0</v>
      </c>
      <c r="Q82" s="64">
        <f t="shared" si="1"/>
        <v>0</v>
      </c>
      <c r="R82" s="71">
        <f t="shared" si="2"/>
        <v>0</v>
      </c>
      <c r="S82" s="72">
        <f t="shared" si="3"/>
        <v>0</v>
      </c>
      <c r="T82" s="72">
        <f t="shared" si="4"/>
        <v>0</v>
      </c>
    </row>
    <row r="83" spans="1:20" x14ac:dyDescent="0.25">
      <c r="A83" s="66"/>
      <c r="B83" s="67"/>
      <c r="C83" s="68"/>
      <c r="D83" s="69"/>
      <c r="E83" s="69"/>
      <c r="F83" s="70"/>
      <c r="G83" s="134"/>
      <c r="H83" s="135"/>
      <c r="I83" s="135"/>
      <c r="J83" s="135"/>
      <c r="K83" s="143">
        <f t="shared" si="5"/>
        <v>0</v>
      </c>
      <c r="L83" s="136"/>
      <c r="M83" s="137"/>
      <c r="N83" s="136"/>
      <c r="O83" s="137"/>
      <c r="P83" s="71">
        <f>SUM(Tabelle26[[#This Row],[Davon: Für nicht angebotene Betreuungstage]:[Davon: Für die Betreuung (corona-abwesend)]])</f>
        <v>0</v>
      </c>
      <c r="Q83" s="64">
        <f t="shared" ref="Q83:Q146" si="6">IFERROR(MROUND((L83*K83/G83),0.05),0)</f>
        <v>0</v>
      </c>
      <c r="R83" s="71">
        <f t="shared" ref="R83:R146" si="7">IFERROR(MROUND((N83*K83/G83),0.05),0)</f>
        <v>0</v>
      </c>
      <c r="S83" s="72">
        <f t="shared" ref="S83:S146" si="8">IFERROR(MROUND((G83-L83-N83)*K83/G83,0.05),0)</f>
        <v>0</v>
      </c>
      <c r="T83" s="72">
        <f t="shared" ref="T83:T146" si="9">MROUND(L83*D83*25,0.05)</f>
        <v>0</v>
      </c>
    </row>
    <row r="84" spans="1:20" x14ac:dyDescent="0.25">
      <c r="A84" s="66"/>
      <c r="B84" s="67"/>
      <c r="C84" s="68"/>
      <c r="D84" s="69"/>
      <c r="E84" s="69"/>
      <c r="F84" s="70"/>
      <c r="G84" s="134"/>
      <c r="H84" s="135"/>
      <c r="I84" s="135"/>
      <c r="J84" s="135"/>
      <c r="K84" s="143">
        <f t="shared" si="5"/>
        <v>0</v>
      </c>
      <c r="L84" s="136"/>
      <c r="M84" s="137"/>
      <c r="N84" s="136"/>
      <c r="O84" s="137"/>
      <c r="P84" s="71">
        <f>SUM(Tabelle26[[#This Row],[Davon: Für nicht angebotene Betreuungstage]:[Davon: Für die Betreuung (corona-abwesend)]])</f>
        <v>0</v>
      </c>
      <c r="Q84" s="64">
        <f t="shared" si="6"/>
        <v>0</v>
      </c>
      <c r="R84" s="71">
        <f t="shared" si="7"/>
        <v>0</v>
      </c>
      <c r="S84" s="72">
        <f t="shared" si="8"/>
        <v>0</v>
      </c>
      <c r="T84" s="72">
        <f t="shared" si="9"/>
        <v>0</v>
      </c>
    </row>
    <row r="85" spans="1:20" x14ac:dyDescent="0.25">
      <c r="A85" s="66"/>
      <c r="B85" s="67"/>
      <c r="C85" s="68"/>
      <c r="D85" s="69"/>
      <c r="E85" s="69"/>
      <c r="F85" s="70"/>
      <c r="G85" s="134"/>
      <c r="H85" s="135"/>
      <c r="I85" s="135"/>
      <c r="J85" s="135"/>
      <c r="K85" s="143">
        <f t="shared" si="5"/>
        <v>0</v>
      </c>
      <c r="L85" s="136"/>
      <c r="M85" s="137"/>
      <c r="N85" s="136"/>
      <c r="O85" s="137"/>
      <c r="P85" s="71">
        <f>SUM(Tabelle26[[#This Row],[Davon: Für nicht angebotene Betreuungstage]:[Davon: Für die Betreuung (corona-abwesend)]])</f>
        <v>0</v>
      </c>
      <c r="Q85" s="64">
        <f t="shared" si="6"/>
        <v>0</v>
      </c>
      <c r="R85" s="71">
        <f t="shared" si="7"/>
        <v>0</v>
      </c>
      <c r="S85" s="72">
        <f t="shared" si="8"/>
        <v>0</v>
      </c>
      <c r="T85" s="72">
        <f t="shared" si="9"/>
        <v>0</v>
      </c>
    </row>
    <row r="86" spans="1:20" x14ac:dyDescent="0.25">
      <c r="A86" s="66"/>
      <c r="B86" s="67"/>
      <c r="C86" s="68"/>
      <c r="D86" s="69"/>
      <c r="E86" s="69"/>
      <c r="F86" s="70"/>
      <c r="G86" s="134"/>
      <c r="H86" s="135"/>
      <c r="I86" s="135"/>
      <c r="J86" s="135"/>
      <c r="K86" s="143">
        <f t="shared" si="5"/>
        <v>0</v>
      </c>
      <c r="L86" s="136"/>
      <c r="M86" s="137"/>
      <c r="N86" s="136"/>
      <c r="O86" s="137"/>
      <c r="P86" s="71">
        <f>SUM(Tabelle26[[#This Row],[Davon: Für nicht angebotene Betreuungstage]:[Davon: Für die Betreuung (corona-abwesend)]])</f>
        <v>0</v>
      </c>
      <c r="Q86" s="64">
        <f t="shared" si="6"/>
        <v>0</v>
      </c>
      <c r="R86" s="71">
        <f t="shared" si="7"/>
        <v>0</v>
      </c>
      <c r="S86" s="72">
        <f t="shared" si="8"/>
        <v>0</v>
      </c>
      <c r="T86" s="72">
        <f t="shared" si="9"/>
        <v>0</v>
      </c>
    </row>
    <row r="87" spans="1:20" x14ac:dyDescent="0.25">
      <c r="A87" s="66"/>
      <c r="B87" s="67"/>
      <c r="C87" s="68"/>
      <c r="D87" s="69"/>
      <c r="E87" s="69"/>
      <c r="F87" s="70"/>
      <c r="G87" s="134"/>
      <c r="H87" s="135"/>
      <c r="I87" s="135"/>
      <c r="J87" s="135"/>
      <c r="K87" s="143">
        <f t="shared" si="5"/>
        <v>0</v>
      </c>
      <c r="L87" s="136"/>
      <c r="M87" s="137"/>
      <c r="N87" s="136"/>
      <c r="O87" s="137"/>
      <c r="P87" s="71">
        <f>SUM(Tabelle26[[#This Row],[Davon: Für nicht angebotene Betreuungstage]:[Davon: Für die Betreuung (corona-abwesend)]])</f>
        <v>0</v>
      </c>
      <c r="Q87" s="64">
        <f t="shared" si="6"/>
        <v>0</v>
      </c>
      <c r="R87" s="71">
        <f t="shared" si="7"/>
        <v>0</v>
      </c>
      <c r="S87" s="72">
        <f t="shared" si="8"/>
        <v>0</v>
      </c>
      <c r="T87" s="72">
        <f t="shared" si="9"/>
        <v>0</v>
      </c>
    </row>
    <row r="88" spans="1:20" x14ac:dyDescent="0.25">
      <c r="A88" s="66"/>
      <c r="B88" s="67"/>
      <c r="C88" s="68"/>
      <c r="D88" s="69"/>
      <c r="E88" s="69"/>
      <c r="F88" s="70"/>
      <c r="G88" s="134"/>
      <c r="H88" s="135"/>
      <c r="I88" s="135"/>
      <c r="J88" s="135"/>
      <c r="K88" s="143">
        <f t="shared" si="5"/>
        <v>0</v>
      </c>
      <c r="L88" s="136"/>
      <c r="M88" s="137"/>
      <c r="N88" s="136"/>
      <c r="O88" s="137"/>
      <c r="P88" s="71">
        <f>SUM(Tabelle26[[#This Row],[Davon: Für nicht angebotene Betreuungstage]:[Davon: Für die Betreuung (corona-abwesend)]])</f>
        <v>0</v>
      </c>
      <c r="Q88" s="64">
        <f t="shared" si="6"/>
        <v>0</v>
      </c>
      <c r="R88" s="71">
        <f t="shared" si="7"/>
        <v>0</v>
      </c>
      <c r="S88" s="72">
        <f t="shared" si="8"/>
        <v>0</v>
      </c>
      <c r="T88" s="72">
        <f t="shared" si="9"/>
        <v>0</v>
      </c>
    </row>
    <row r="89" spans="1:20" x14ac:dyDescent="0.25">
      <c r="A89" s="66"/>
      <c r="B89" s="67"/>
      <c r="C89" s="68"/>
      <c r="D89" s="69"/>
      <c r="E89" s="69"/>
      <c r="F89" s="70"/>
      <c r="G89" s="134"/>
      <c r="H89" s="135"/>
      <c r="I89" s="135"/>
      <c r="J89" s="135"/>
      <c r="K89" s="143">
        <f t="shared" si="5"/>
        <v>0</v>
      </c>
      <c r="L89" s="136"/>
      <c r="M89" s="137"/>
      <c r="N89" s="136"/>
      <c r="O89" s="137"/>
      <c r="P89" s="71">
        <f>SUM(Tabelle26[[#This Row],[Davon: Für nicht angebotene Betreuungstage]:[Davon: Für die Betreuung (corona-abwesend)]])</f>
        <v>0</v>
      </c>
      <c r="Q89" s="64">
        <f t="shared" si="6"/>
        <v>0</v>
      </c>
      <c r="R89" s="71">
        <f t="shared" si="7"/>
        <v>0</v>
      </c>
      <c r="S89" s="72">
        <f t="shared" si="8"/>
        <v>0</v>
      </c>
      <c r="T89" s="72">
        <f t="shared" si="9"/>
        <v>0</v>
      </c>
    </row>
    <row r="90" spans="1:20" x14ac:dyDescent="0.25">
      <c r="A90" s="66"/>
      <c r="B90" s="67"/>
      <c r="C90" s="68"/>
      <c r="D90" s="69"/>
      <c r="E90" s="69"/>
      <c r="F90" s="70"/>
      <c r="G90" s="134"/>
      <c r="H90" s="135"/>
      <c r="I90" s="135"/>
      <c r="J90" s="135"/>
      <c r="K90" s="143">
        <f t="shared" si="5"/>
        <v>0</v>
      </c>
      <c r="L90" s="136"/>
      <c r="M90" s="137"/>
      <c r="N90" s="136"/>
      <c r="O90" s="137"/>
      <c r="P90" s="71">
        <f>SUM(Tabelle26[[#This Row],[Davon: Für nicht angebotene Betreuungstage]:[Davon: Für die Betreuung (corona-abwesend)]])</f>
        <v>0</v>
      </c>
      <c r="Q90" s="64">
        <f t="shared" si="6"/>
        <v>0</v>
      </c>
      <c r="R90" s="71">
        <f t="shared" si="7"/>
        <v>0</v>
      </c>
      <c r="S90" s="72">
        <f t="shared" si="8"/>
        <v>0</v>
      </c>
      <c r="T90" s="72">
        <f t="shared" si="9"/>
        <v>0</v>
      </c>
    </row>
    <row r="91" spans="1:20" x14ac:dyDescent="0.25">
      <c r="A91" s="66"/>
      <c r="B91" s="67"/>
      <c r="C91" s="68"/>
      <c r="D91" s="69"/>
      <c r="E91" s="69"/>
      <c r="F91" s="70"/>
      <c r="G91" s="134"/>
      <c r="H91" s="135"/>
      <c r="I91" s="135"/>
      <c r="J91" s="135"/>
      <c r="K91" s="143">
        <f t="shared" si="5"/>
        <v>0</v>
      </c>
      <c r="L91" s="136"/>
      <c r="M91" s="137"/>
      <c r="N91" s="136"/>
      <c r="O91" s="137"/>
      <c r="P91" s="71">
        <f>SUM(Tabelle26[[#This Row],[Davon: Für nicht angebotene Betreuungstage]:[Davon: Für die Betreuung (corona-abwesend)]])</f>
        <v>0</v>
      </c>
      <c r="Q91" s="64">
        <f t="shared" si="6"/>
        <v>0</v>
      </c>
      <c r="R91" s="71">
        <f t="shared" si="7"/>
        <v>0</v>
      </c>
      <c r="S91" s="72">
        <f t="shared" si="8"/>
        <v>0</v>
      </c>
      <c r="T91" s="72">
        <f t="shared" si="9"/>
        <v>0</v>
      </c>
    </row>
    <row r="92" spans="1:20" x14ac:dyDescent="0.25">
      <c r="A92" s="66"/>
      <c r="B92" s="67"/>
      <c r="C92" s="68"/>
      <c r="D92" s="69"/>
      <c r="E92" s="69"/>
      <c r="F92" s="70"/>
      <c r="G92" s="134"/>
      <c r="H92" s="135"/>
      <c r="I92" s="135"/>
      <c r="J92" s="135"/>
      <c r="K92" s="143">
        <f t="shared" si="5"/>
        <v>0</v>
      </c>
      <c r="L92" s="136"/>
      <c r="M92" s="137"/>
      <c r="N92" s="136"/>
      <c r="O92" s="137"/>
      <c r="P92" s="71">
        <f>SUM(Tabelle26[[#This Row],[Davon: Für nicht angebotene Betreuungstage]:[Davon: Für die Betreuung (corona-abwesend)]])</f>
        <v>0</v>
      </c>
      <c r="Q92" s="64">
        <f t="shared" si="6"/>
        <v>0</v>
      </c>
      <c r="R92" s="71">
        <f t="shared" si="7"/>
        <v>0</v>
      </c>
      <c r="S92" s="72">
        <f t="shared" si="8"/>
        <v>0</v>
      </c>
      <c r="T92" s="72">
        <f t="shared" si="9"/>
        <v>0</v>
      </c>
    </row>
    <row r="93" spans="1:20" x14ac:dyDescent="0.25">
      <c r="A93" s="66"/>
      <c r="B93" s="67"/>
      <c r="C93" s="68"/>
      <c r="D93" s="69"/>
      <c r="E93" s="69"/>
      <c r="F93" s="70"/>
      <c r="G93" s="134"/>
      <c r="H93" s="135"/>
      <c r="I93" s="135"/>
      <c r="J93" s="135"/>
      <c r="K93" s="143">
        <f t="shared" si="5"/>
        <v>0</v>
      </c>
      <c r="L93" s="136"/>
      <c r="M93" s="137"/>
      <c r="N93" s="136"/>
      <c r="O93" s="137"/>
      <c r="P93" s="71">
        <f>SUM(Tabelle26[[#This Row],[Davon: Für nicht angebotene Betreuungstage]:[Davon: Für die Betreuung (corona-abwesend)]])</f>
        <v>0</v>
      </c>
      <c r="Q93" s="64">
        <f t="shared" si="6"/>
        <v>0</v>
      </c>
      <c r="R93" s="71">
        <f t="shared" si="7"/>
        <v>0</v>
      </c>
      <c r="S93" s="72">
        <f t="shared" si="8"/>
        <v>0</v>
      </c>
      <c r="T93" s="72">
        <f t="shared" si="9"/>
        <v>0</v>
      </c>
    </row>
    <row r="94" spans="1:20" x14ac:dyDescent="0.25">
      <c r="A94" s="66"/>
      <c r="B94" s="67"/>
      <c r="C94" s="68"/>
      <c r="D94" s="69"/>
      <c r="E94" s="69"/>
      <c r="F94" s="70"/>
      <c r="G94" s="134"/>
      <c r="H94" s="135"/>
      <c r="I94" s="135"/>
      <c r="J94" s="135"/>
      <c r="K94" s="143">
        <f t="shared" si="5"/>
        <v>0</v>
      </c>
      <c r="L94" s="136"/>
      <c r="M94" s="137"/>
      <c r="N94" s="136"/>
      <c r="O94" s="137"/>
      <c r="P94" s="71">
        <f>SUM(Tabelle26[[#This Row],[Davon: Für nicht angebotene Betreuungstage]:[Davon: Für die Betreuung (corona-abwesend)]])</f>
        <v>0</v>
      </c>
      <c r="Q94" s="64">
        <f t="shared" si="6"/>
        <v>0</v>
      </c>
      <c r="R94" s="71">
        <f t="shared" si="7"/>
        <v>0</v>
      </c>
      <c r="S94" s="72">
        <f t="shared" si="8"/>
        <v>0</v>
      </c>
      <c r="T94" s="72">
        <f t="shared" si="9"/>
        <v>0</v>
      </c>
    </row>
    <row r="95" spans="1:20" x14ac:dyDescent="0.25">
      <c r="A95" s="66"/>
      <c r="B95" s="67"/>
      <c r="C95" s="68"/>
      <c r="D95" s="69"/>
      <c r="E95" s="69"/>
      <c r="F95" s="70"/>
      <c r="G95" s="134"/>
      <c r="H95" s="135"/>
      <c r="I95" s="135"/>
      <c r="J95" s="135"/>
      <c r="K95" s="143">
        <f t="shared" si="5"/>
        <v>0</v>
      </c>
      <c r="L95" s="136"/>
      <c r="M95" s="137"/>
      <c r="N95" s="136"/>
      <c r="O95" s="137"/>
      <c r="P95" s="71">
        <f>SUM(Tabelle26[[#This Row],[Davon: Für nicht angebotene Betreuungstage]:[Davon: Für die Betreuung (corona-abwesend)]])</f>
        <v>0</v>
      </c>
      <c r="Q95" s="64">
        <f t="shared" si="6"/>
        <v>0</v>
      </c>
      <c r="R95" s="71">
        <f t="shared" si="7"/>
        <v>0</v>
      </c>
      <c r="S95" s="72">
        <f t="shared" si="8"/>
        <v>0</v>
      </c>
      <c r="T95" s="72">
        <f t="shared" si="9"/>
        <v>0</v>
      </c>
    </row>
    <row r="96" spans="1:20" x14ac:dyDescent="0.25">
      <c r="A96" s="66"/>
      <c r="B96" s="67"/>
      <c r="C96" s="68"/>
      <c r="D96" s="69"/>
      <c r="E96" s="69"/>
      <c r="F96" s="70"/>
      <c r="G96" s="134"/>
      <c r="H96" s="135"/>
      <c r="I96" s="135"/>
      <c r="J96" s="135"/>
      <c r="K96" s="143">
        <f t="shared" si="5"/>
        <v>0</v>
      </c>
      <c r="L96" s="136"/>
      <c r="M96" s="137"/>
      <c r="N96" s="136"/>
      <c r="O96" s="137"/>
      <c r="P96" s="71">
        <f>SUM(Tabelle26[[#This Row],[Davon: Für nicht angebotene Betreuungstage]:[Davon: Für die Betreuung (corona-abwesend)]])</f>
        <v>0</v>
      </c>
      <c r="Q96" s="64">
        <f t="shared" si="6"/>
        <v>0</v>
      </c>
      <c r="R96" s="71">
        <f t="shared" si="7"/>
        <v>0</v>
      </c>
      <c r="S96" s="72">
        <f t="shared" si="8"/>
        <v>0</v>
      </c>
      <c r="T96" s="72">
        <f t="shared" si="9"/>
        <v>0</v>
      </c>
    </row>
    <row r="97" spans="1:20" x14ac:dyDescent="0.25">
      <c r="A97" s="66"/>
      <c r="B97" s="67"/>
      <c r="C97" s="68"/>
      <c r="D97" s="69"/>
      <c r="E97" s="69"/>
      <c r="F97" s="70"/>
      <c r="G97" s="134"/>
      <c r="H97" s="135"/>
      <c r="I97" s="135"/>
      <c r="J97" s="135"/>
      <c r="K97" s="143">
        <f t="shared" si="5"/>
        <v>0</v>
      </c>
      <c r="L97" s="136"/>
      <c r="M97" s="137"/>
      <c r="N97" s="136"/>
      <c r="O97" s="137"/>
      <c r="P97" s="71">
        <f>SUM(Tabelle26[[#This Row],[Davon: Für nicht angebotene Betreuungstage]:[Davon: Für die Betreuung (corona-abwesend)]])</f>
        <v>0</v>
      </c>
      <c r="Q97" s="64">
        <f t="shared" si="6"/>
        <v>0</v>
      </c>
      <c r="R97" s="71">
        <f t="shared" si="7"/>
        <v>0</v>
      </c>
      <c r="S97" s="72">
        <f t="shared" si="8"/>
        <v>0</v>
      </c>
      <c r="T97" s="72">
        <f t="shared" si="9"/>
        <v>0</v>
      </c>
    </row>
    <row r="98" spans="1:20" x14ac:dyDescent="0.25">
      <c r="A98" s="66"/>
      <c r="B98" s="67"/>
      <c r="C98" s="68"/>
      <c r="D98" s="69"/>
      <c r="E98" s="69"/>
      <c r="F98" s="70"/>
      <c r="G98" s="134"/>
      <c r="H98" s="135"/>
      <c r="I98" s="135"/>
      <c r="J98" s="135"/>
      <c r="K98" s="143">
        <f t="shared" si="5"/>
        <v>0</v>
      </c>
      <c r="L98" s="136"/>
      <c r="M98" s="137"/>
      <c r="N98" s="136"/>
      <c r="O98" s="137"/>
      <c r="P98" s="71">
        <f>SUM(Tabelle26[[#This Row],[Davon: Für nicht angebotene Betreuungstage]:[Davon: Für die Betreuung (corona-abwesend)]])</f>
        <v>0</v>
      </c>
      <c r="Q98" s="64">
        <f t="shared" si="6"/>
        <v>0</v>
      </c>
      <c r="R98" s="71">
        <f t="shared" si="7"/>
        <v>0</v>
      </c>
      <c r="S98" s="72">
        <f t="shared" si="8"/>
        <v>0</v>
      </c>
      <c r="T98" s="72">
        <f t="shared" si="9"/>
        <v>0</v>
      </c>
    </row>
    <row r="99" spans="1:20" x14ac:dyDescent="0.25">
      <c r="A99" s="66"/>
      <c r="B99" s="67"/>
      <c r="C99" s="68"/>
      <c r="D99" s="69"/>
      <c r="E99" s="69"/>
      <c r="F99" s="70"/>
      <c r="G99" s="134"/>
      <c r="H99" s="135"/>
      <c r="I99" s="135"/>
      <c r="J99" s="135"/>
      <c r="K99" s="143">
        <f t="shared" si="5"/>
        <v>0</v>
      </c>
      <c r="L99" s="136"/>
      <c r="M99" s="137"/>
      <c r="N99" s="136"/>
      <c r="O99" s="137"/>
      <c r="P99" s="71">
        <f>SUM(Tabelle26[[#This Row],[Davon: Für nicht angebotene Betreuungstage]:[Davon: Für die Betreuung (corona-abwesend)]])</f>
        <v>0</v>
      </c>
      <c r="Q99" s="64">
        <f t="shared" si="6"/>
        <v>0</v>
      </c>
      <c r="R99" s="71">
        <f t="shared" si="7"/>
        <v>0</v>
      </c>
      <c r="S99" s="72">
        <f t="shared" si="8"/>
        <v>0</v>
      </c>
      <c r="T99" s="72">
        <f t="shared" si="9"/>
        <v>0</v>
      </c>
    </row>
    <row r="100" spans="1:20" x14ac:dyDescent="0.25">
      <c r="A100" s="66"/>
      <c r="B100" s="67"/>
      <c r="C100" s="68"/>
      <c r="D100" s="69"/>
      <c r="E100" s="69"/>
      <c r="F100" s="70"/>
      <c r="G100" s="134"/>
      <c r="H100" s="135"/>
      <c r="I100" s="135"/>
      <c r="J100" s="135"/>
      <c r="K100" s="143">
        <f t="shared" si="5"/>
        <v>0</v>
      </c>
      <c r="L100" s="136"/>
      <c r="M100" s="137"/>
      <c r="N100" s="136"/>
      <c r="O100" s="137"/>
      <c r="P100" s="71">
        <f>SUM(Tabelle26[[#This Row],[Davon: Für nicht angebotene Betreuungstage]:[Davon: Für die Betreuung (corona-abwesend)]])</f>
        <v>0</v>
      </c>
      <c r="Q100" s="64">
        <f t="shared" si="6"/>
        <v>0</v>
      </c>
      <c r="R100" s="71">
        <f t="shared" si="7"/>
        <v>0</v>
      </c>
      <c r="S100" s="72">
        <f t="shared" si="8"/>
        <v>0</v>
      </c>
      <c r="T100" s="72">
        <f t="shared" si="9"/>
        <v>0</v>
      </c>
    </row>
    <row r="101" spans="1:20" x14ac:dyDescent="0.25">
      <c r="A101" s="66"/>
      <c r="B101" s="67"/>
      <c r="C101" s="68"/>
      <c r="D101" s="69"/>
      <c r="E101" s="69"/>
      <c r="F101" s="70"/>
      <c r="G101" s="134"/>
      <c r="H101" s="135"/>
      <c r="I101" s="135"/>
      <c r="J101" s="135"/>
      <c r="K101" s="143">
        <f t="shared" si="5"/>
        <v>0</v>
      </c>
      <c r="L101" s="136"/>
      <c r="M101" s="137"/>
      <c r="N101" s="136"/>
      <c r="O101" s="137"/>
      <c r="P101" s="71">
        <f>SUM(Tabelle26[[#This Row],[Davon: Für nicht angebotene Betreuungstage]:[Davon: Für die Betreuung (corona-abwesend)]])</f>
        <v>0</v>
      </c>
      <c r="Q101" s="64">
        <f t="shared" si="6"/>
        <v>0</v>
      </c>
      <c r="R101" s="71">
        <f t="shared" si="7"/>
        <v>0</v>
      </c>
      <c r="S101" s="72">
        <f t="shared" si="8"/>
        <v>0</v>
      </c>
      <c r="T101" s="72">
        <f t="shared" si="9"/>
        <v>0</v>
      </c>
    </row>
    <row r="102" spans="1:20" x14ac:dyDescent="0.25">
      <c r="A102" s="66"/>
      <c r="B102" s="67"/>
      <c r="C102" s="68"/>
      <c r="D102" s="69"/>
      <c r="E102" s="69"/>
      <c r="F102" s="70"/>
      <c r="G102" s="134"/>
      <c r="H102" s="135"/>
      <c r="I102" s="135"/>
      <c r="J102" s="135"/>
      <c r="K102" s="143">
        <f t="shared" si="5"/>
        <v>0</v>
      </c>
      <c r="L102" s="136"/>
      <c r="M102" s="137"/>
      <c r="N102" s="136"/>
      <c r="O102" s="137"/>
      <c r="P102" s="71">
        <f>SUM(Tabelle26[[#This Row],[Davon: Für nicht angebotene Betreuungstage]:[Davon: Für die Betreuung (corona-abwesend)]])</f>
        <v>0</v>
      </c>
      <c r="Q102" s="64">
        <f t="shared" si="6"/>
        <v>0</v>
      </c>
      <c r="R102" s="71">
        <f t="shared" si="7"/>
        <v>0</v>
      </c>
      <c r="S102" s="72">
        <f t="shared" si="8"/>
        <v>0</v>
      </c>
      <c r="T102" s="72">
        <f t="shared" si="9"/>
        <v>0</v>
      </c>
    </row>
    <row r="103" spans="1:20" x14ac:dyDescent="0.25">
      <c r="A103" s="66"/>
      <c r="B103" s="67"/>
      <c r="C103" s="68"/>
      <c r="D103" s="69"/>
      <c r="E103" s="69"/>
      <c r="F103" s="70"/>
      <c r="G103" s="134"/>
      <c r="H103" s="135"/>
      <c r="I103" s="135"/>
      <c r="J103" s="135"/>
      <c r="K103" s="143">
        <f t="shared" si="5"/>
        <v>0</v>
      </c>
      <c r="L103" s="136"/>
      <c r="M103" s="137"/>
      <c r="N103" s="136"/>
      <c r="O103" s="137"/>
      <c r="P103" s="71">
        <f>SUM(Tabelle26[[#This Row],[Davon: Für nicht angebotene Betreuungstage]:[Davon: Für die Betreuung (corona-abwesend)]])</f>
        <v>0</v>
      </c>
      <c r="Q103" s="64">
        <f t="shared" si="6"/>
        <v>0</v>
      </c>
      <c r="R103" s="71">
        <f t="shared" si="7"/>
        <v>0</v>
      </c>
      <c r="S103" s="72">
        <f t="shared" si="8"/>
        <v>0</v>
      </c>
      <c r="T103" s="72">
        <f t="shared" si="9"/>
        <v>0</v>
      </c>
    </row>
    <row r="104" spans="1:20" x14ac:dyDescent="0.25">
      <c r="A104" s="66"/>
      <c r="B104" s="67"/>
      <c r="C104" s="68"/>
      <c r="D104" s="69"/>
      <c r="E104" s="69"/>
      <c r="F104" s="70"/>
      <c r="G104" s="134"/>
      <c r="H104" s="135"/>
      <c r="I104" s="135"/>
      <c r="J104" s="135"/>
      <c r="K104" s="143">
        <f t="shared" si="5"/>
        <v>0</v>
      </c>
      <c r="L104" s="136"/>
      <c r="M104" s="137"/>
      <c r="N104" s="136"/>
      <c r="O104" s="137"/>
      <c r="P104" s="71">
        <f>SUM(Tabelle26[[#This Row],[Davon: Für nicht angebotene Betreuungstage]:[Davon: Für die Betreuung (corona-abwesend)]])</f>
        <v>0</v>
      </c>
      <c r="Q104" s="64">
        <f t="shared" si="6"/>
        <v>0</v>
      </c>
      <c r="R104" s="71">
        <f t="shared" si="7"/>
        <v>0</v>
      </c>
      <c r="S104" s="72">
        <f t="shared" si="8"/>
        <v>0</v>
      </c>
      <c r="T104" s="72">
        <f t="shared" si="9"/>
        <v>0</v>
      </c>
    </row>
    <row r="105" spans="1:20" x14ac:dyDescent="0.25">
      <c r="A105" s="66"/>
      <c r="B105" s="67"/>
      <c r="C105" s="68"/>
      <c r="D105" s="69"/>
      <c r="E105" s="69"/>
      <c r="F105" s="70"/>
      <c r="G105" s="134"/>
      <c r="H105" s="135"/>
      <c r="I105" s="135"/>
      <c r="J105" s="135"/>
      <c r="K105" s="143">
        <f t="shared" si="5"/>
        <v>0</v>
      </c>
      <c r="L105" s="136"/>
      <c r="M105" s="137"/>
      <c r="N105" s="136"/>
      <c r="O105" s="137"/>
      <c r="P105" s="71">
        <f>SUM(Tabelle26[[#This Row],[Davon: Für nicht angebotene Betreuungstage]:[Davon: Für die Betreuung (corona-abwesend)]])</f>
        <v>0</v>
      </c>
      <c r="Q105" s="64">
        <f t="shared" si="6"/>
        <v>0</v>
      </c>
      <c r="R105" s="71">
        <f t="shared" si="7"/>
        <v>0</v>
      </c>
      <c r="S105" s="72">
        <f t="shared" si="8"/>
        <v>0</v>
      </c>
      <c r="T105" s="72">
        <f t="shared" si="9"/>
        <v>0</v>
      </c>
    </row>
    <row r="106" spans="1:20" x14ac:dyDescent="0.25">
      <c r="A106" s="66"/>
      <c r="B106" s="67"/>
      <c r="C106" s="68"/>
      <c r="D106" s="69"/>
      <c r="E106" s="69"/>
      <c r="F106" s="70"/>
      <c r="G106" s="134"/>
      <c r="H106" s="135"/>
      <c r="I106" s="135"/>
      <c r="J106" s="135"/>
      <c r="K106" s="143">
        <f t="shared" si="5"/>
        <v>0</v>
      </c>
      <c r="L106" s="136"/>
      <c r="M106" s="137"/>
      <c r="N106" s="136"/>
      <c r="O106" s="137"/>
      <c r="P106" s="71">
        <f>SUM(Tabelle26[[#This Row],[Davon: Für nicht angebotene Betreuungstage]:[Davon: Für die Betreuung (corona-abwesend)]])</f>
        <v>0</v>
      </c>
      <c r="Q106" s="64">
        <f t="shared" si="6"/>
        <v>0</v>
      </c>
      <c r="R106" s="71">
        <f t="shared" si="7"/>
        <v>0</v>
      </c>
      <c r="S106" s="72">
        <f t="shared" si="8"/>
        <v>0</v>
      </c>
      <c r="T106" s="72">
        <f t="shared" si="9"/>
        <v>0</v>
      </c>
    </row>
    <row r="107" spans="1:20" x14ac:dyDescent="0.25">
      <c r="A107" s="66"/>
      <c r="B107" s="67"/>
      <c r="C107" s="68"/>
      <c r="D107" s="69"/>
      <c r="E107" s="69"/>
      <c r="F107" s="70"/>
      <c r="G107" s="134"/>
      <c r="H107" s="135"/>
      <c r="I107" s="135"/>
      <c r="J107" s="135"/>
      <c r="K107" s="143">
        <f t="shared" si="5"/>
        <v>0</v>
      </c>
      <c r="L107" s="136"/>
      <c r="M107" s="137"/>
      <c r="N107" s="136"/>
      <c r="O107" s="137"/>
      <c r="P107" s="71">
        <f>SUM(Tabelle26[[#This Row],[Davon: Für nicht angebotene Betreuungstage]:[Davon: Für die Betreuung (corona-abwesend)]])</f>
        <v>0</v>
      </c>
      <c r="Q107" s="64">
        <f t="shared" si="6"/>
        <v>0</v>
      </c>
      <c r="R107" s="71">
        <f t="shared" si="7"/>
        <v>0</v>
      </c>
      <c r="S107" s="72">
        <f t="shared" si="8"/>
        <v>0</v>
      </c>
      <c r="T107" s="72">
        <f t="shared" si="9"/>
        <v>0</v>
      </c>
    </row>
    <row r="108" spans="1:20" x14ac:dyDescent="0.25">
      <c r="A108" s="66"/>
      <c r="B108" s="67"/>
      <c r="C108" s="68"/>
      <c r="D108" s="69"/>
      <c r="E108" s="69"/>
      <c r="F108" s="70"/>
      <c r="G108" s="134"/>
      <c r="H108" s="135"/>
      <c r="I108" s="135"/>
      <c r="J108" s="135"/>
      <c r="K108" s="143">
        <f t="shared" si="5"/>
        <v>0</v>
      </c>
      <c r="L108" s="136"/>
      <c r="M108" s="137"/>
      <c r="N108" s="136"/>
      <c r="O108" s="137"/>
      <c r="P108" s="71">
        <f>SUM(Tabelle26[[#This Row],[Davon: Für nicht angebotene Betreuungstage]:[Davon: Für die Betreuung (corona-abwesend)]])</f>
        <v>0</v>
      </c>
      <c r="Q108" s="64">
        <f t="shared" si="6"/>
        <v>0</v>
      </c>
      <c r="R108" s="71">
        <f t="shared" si="7"/>
        <v>0</v>
      </c>
      <c r="S108" s="72">
        <f t="shared" si="8"/>
        <v>0</v>
      </c>
      <c r="T108" s="72">
        <f t="shared" si="9"/>
        <v>0</v>
      </c>
    </row>
    <row r="109" spans="1:20" x14ac:dyDescent="0.25">
      <c r="A109" s="66"/>
      <c r="B109" s="67"/>
      <c r="C109" s="68"/>
      <c r="D109" s="69"/>
      <c r="E109" s="69"/>
      <c r="F109" s="70"/>
      <c r="G109" s="134"/>
      <c r="H109" s="135"/>
      <c r="I109" s="135"/>
      <c r="J109" s="135"/>
      <c r="K109" s="143">
        <f t="shared" si="5"/>
        <v>0</v>
      </c>
      <c r="L109" s="136"/>
      <c r="M109" s="137"/>
      <c r="N109" s="136"/>
      <c r="O109" s="137"/>
      <c r="P109" s="71">
        <f>SUM(Tabelle26[[#This Row],[Davon: Für nicht angebotene Betreuungstage]:[Davon: Für die Betreuung (corona-abwesend)]])</f>
        <v>0</v>
      </c>
      <c r="Q109" s="64">
        <f t="shared" si="6"/>
        <v>0</v>
      </c>
      <c r="R109" s="71">
        <f t="shared" si="7"/>
        <v>0</v>
      </c>
      <c r="S109" s="72">
        <f t="shared" si="8"/>
        <v>0</v>
      </c>
      <c r="T109" s="72">
        <f t="shared" si="9"/>
        <v>0</v>
      </c>
    </row>
    <row r="110" spans="1:20" x14ac:dyDescent="0.25">
      <c r="A110" s="66"/>
      <c r="B110" s="67"/>
      <c r="C110" s="68"/>
      <c r="D110" s="69"/>
      <c r="E110" s="69"/>
      <c r="F110" s="70"/>
      <c r="G110" s="134"/>
      <c r="H110" s="135"/>
      <c r="I110" s="135"/>
      <c r="J110" s="135"/>
      <c r="K110" s="143">
        <f t="shared" si="5"/>
        <v>0</v>
      </c>
      <c r="L110" s="136"/>
      <c r="M110" s="137"/>
      <c r="N110" s="136"/>
      <c r="O110" s="137"/>
      <c r="P110" s="71">
        <f>SUM(Tabelle26[[#This Row],[Davon: Für nicht angebotene Betreuungstage]:[Davon: Für die Betreuung (corona-abwesend)]])</f>
        <v>0</v>
      </c>
      <c r="Q110" s="64">
        <f t="shared" si="6"/>
        <v>0</v>
      </c>
      <c r="R110" s="71">
        <f t="shared" si="7"/>
        <v>0</v>
      </c>
      <c r="S110" s="72">
        <f t="shared" si="8"/>
        <v>0</v>
      </c>
      <c r="T110" s="72">
        <f t="shared" si="9"/>
        <v>0</v>
      </c>
    </row>
    <row r="111" spans="1:20" x14ac:dyDescent="0.25">
      <c r="A111" s="66"/>
      <c r="B111" s="67"/>
      <c r="C111" s="68"/>
      <c r="D111" s="69"/>
      <c r="E111" s="69"/>
      <c r="F111" s="70"/>
      <c r="G111" s="134"/>
      <c r="H111" s="135"/>
      <c r="I111" s="135"/>
      <c r="J111" s="135"/>
      <c r="K111" s="143">
        <f t="shared" si="5"/>
        <v>0</v>
      </c>
      <c r="L111" s="136"/>
      <c r="M111" s="137"/>
      <c r="N111" s="136"/>
      <c r="O111" s="137"/>
      <c r="P111" s="71">
        <f>SUM(Tabelle26[[#This Row],[Davon: Für nicht angebotene Betreuungstage]:[Davon: Für die Betreuung (corona-abwesend)]])</f>
        <v>0</v>
      </c>
      <c r="Q111" s="64">
        <f t="shared" si="6"/>
        <v>0</v>
      </c>
      <c r="R111" s="71">
        <f t="shared" si="7"/>
        <v>0</v>
      </c>
      <c r="S111" s="72">
        <f t="shared" si="8"/>
        <v>0</v>
      </c>
      <c r="T111" s="72">
        <f t="shared" si="9"/>
        <v>0</v>
      </c>
    </row>
    <row r="112" spans="1:20" x14ac:dyDescent="0.25">
      <c r="A112" s="66"/>
      <c r="B112" s="67"/>
      <c r="C112" s="68"/>
      <c r="D112" s="69"/>
      <c r="E112" s="69"/>
      <c r="F112" s="70"/>
      <c r="G112" s="134"/>
      <c r="H112" s="135"/>
      <c r="I112" s="135"/>
      <c r="J112" s="135"/>
      <c r="K112" s="143">
        <f t="shared" si="5"/>
        <v>0</v>
      </c>
      <c r="L112" s="136"/>
      <c r="M112" s="137"/>
      <c r="N112" s="136"/>
      <c r="O112" s="137"/>
      <c r="P112" s="71">
        <f>SUM(Tabelle26[[#This Row],[Davon: Für nicht angebotene Betreuungstage]:[Davon: Für die Betreuung (corona-abwesend)]])</f>
        <v>0</v>
      </c>
      <c r="Q112" s="64">
        <f t="shared" si="6"/>
        <v>0</v>
      </c>
      <c r="R112" s="71">
        <f t="shared" si="7"/>
        <v>0</v>
      </c>
      <c r="S112" s="72">
        <f t="shared" si="8"/>
        <v>0</v>
      </c>
      <c r="T112" s="72">
        <f t="shared" si="9"/>
        <v>0</v>
      </c>
    </row>
    <row r="113" spans="1:20" x14ac:dyDescent="0.25">
      <c r="A113" s="66"/>
      <c r="B113" s="67"/>
      <c r="C113" s="68"/>
      <c r="D113" s="69"/>
      <c r="E113" s="69"/>
      <c r="F113" s="70"/>
      <c r="G113" s="134"/>
      <c r="H113" s="135"/>
      <c r="I113" s="135"/>
      <c r="J113" s="135"/>
      <c r="K113" s="143">
        <f t="shared" si="5"/>
        <v>0</v>
      </c>
      <c r="L113" s="136"/>
      <c r="M113" s="137"/>
      <c r="N113" s="136"/>
      <c r="O113" s="137"/>
      <c r="P113" s="71">
        <f>SUM(Tabelle26[[#This Row],[Davon: Für nicht angebotene Betreuungstage]:[Davon: Für die Betreuung (corona-abwesend)]])</f>
        <v>0</v>
      </c>
      <c r="Q113" s="64">
        <f t="shared" si="6"/>
        <v>0</v>
      </c>
      <c r="R113" s="71">
        <f t="shared" si="7"/>
        <v>0</v>
      </c>
      <c r="S113" s="72">
        <f t="shared" si="8"/>
        <v>0</v>
      </c>
      <c r="T113" s="72">
        <f t="shared" si="9"/>
        <v>0</v>
      </c>
    </row>
    <row r="114" spans="1:20" x14ac:dyDescent="0.25">
      <c r="A114" s="66"/>
      <c r="B114" s="67"/>
      <c r="C114" s="68"/>
      <c r="D114" s="69"/>
      <c r="E114" s="69"/>
      <c r="F114" s="70"/>
      <c r="G114" s="134"/>
      <c r="H114" s="135"/>
      <c r="I114" s="135"/>
      <c r="J114" s="135"/>
      <c r="K114" s="143">
        <f t="shared" si="5"/>
        <v>0</v>
      </c>
      <c r="L114" s="136"/>
      <c r="M114" s="137"/>
      <c r="N114" s="136"/>
      <c r="O114" s="137"/>
      <c r="P114" s="71">
        <f>SUM(Tabelle26[[#This Row],[Davon: Für nicht angebotene Betreuungstage]:[Davon: Für die Betreuung (corona-abwesend)]])</f>
        <v>0</v>
      </c>
      <c r="Q114" s="64">
        <f t="shared" si="6"/>
        <v>0</v>
      </c>
      <c r="R114" s="71">
        <f t="shared" si="7"/>
        <v>0</v>
      </c>
      <c r="S114" s="72">
        <f t="shared" si="8"/>
        <v>0</v>
      </c>
      <c r="T114" s="72">
        <f t="shared" si="9"/>
        <v>0</v>
      </c>
    </row>
    <row r="115" spans="1:20" x14ac:dyDescent="0.25">
      <c r="A115" s="66"/>
      <c r="B115" s="67"/>
      <c r="C115" s="68"/>
      <c r="D115" s="69"/>
      <c r="E115" s="69"/>
      <c r="F115" s="70"/>
      <c r="G115" s="134"/>
      <c r="H115" s="135"/>
      <c r="I115" s="135"/>
      <c r="J115" s="135"/>
      <c r="K115" s="143">
        <f t="shared" si="5"/>
        <v>0</v>
      </c>
      <c r="L115" s="136"/>
      <c r="M115" s="137"/>
      <c r="N115" s="136"/>
      <c r="O115" s="137"/>
      <c r="P115" s="71">
        <f>SUM(Tabelle26[[#This Row],[Davon: Für nicht angebotene Betreuungstage]:[Davon: Für die Betreuung (corona-abwesend)]])</f>
        <v>0</v>
      </c>
      <c r="Q115" s="64">
        <f t="shared" si="6"/>
        <v>0</v>
      </c>
      <c r="R115" s="71">
        <f t="shared" si="7"/>
        <v>0</v>
      </c>
      <c r="S115" s="72">
        <f t="shared" si="8"/>
        <v>0</v>
      </c>
      <c r="T115" s="72">
        <f t="shared" si="9"/>
        <v>0</v>
      </c>
    </row>
    <row r="116" spans="1:20" x14ac:dyDescent="0.25">
      <c r="A116" s="66"/>
      <c r="B116" s="67"/>
      <c r="C116" s="68"/>
      <c r="D116" s="69"/>
      <c r="E116" s="69"/>
      <c r="F116" s="70"/>
      <c r="G116" s="134"/>
      <c r="H116" s="135"/>
      <c r="I116" s="135"/>
      <c r="J116" s="135"/>
      <c r="K116" s="143">
        <f t="shared" ref="K116:K179" si="10">H116-I116-J116</f>
        <v>0</v>
      </c>
      <c r="L116" s="136"/>
      <c r="M116" s="137"/>
      <c r="N116" s="136"/>
      <c r="O116" s="137"/>
      <c r="P116" s="71">
        <f>SUM(Tabelle26[[#This Row],[Davon: Für nicht angebotene Betreuungstage]:[Davon: Für die Betreuung (corona-abwesend)]])</f>
        <v>0</v>
      </c>
      <c r="Q116" s="64">
        <f t="shared" si="6"/>
        <v>0</v>
      </c>
      <c r="R116" s="71">
        <f t="shared" si="7"/>
        <v>0</v>
      </c>
      <c r="S116" s="72">
        <f t="shared" si="8"/>
        <v>0</v>
      </c>
      <c r="T116" s="72">
        <f t="shared" si="9"/>
        <v>0</v>
      </c>
    </row>
    <row r="117" spans="1:20" x14ac:dyDescent="0.25">
      <c r="A117" s="66"/>
      <c r="B117" s="67"/>
      <c r="C117" s="68"/>
      <c r="D117" s="69"/>
      <c r="E117" s="69"/>
      <c r="F117" s="70"/>
      <c r="G117" s="134"/>
      <c r="H117" s="135"/>
      <c r="I117" s="135"/>
      <c r="J117" s="135"/>
      <c r="K117" s="143">
        <f t="shared" si="10"/>
        <v>0</v>
      </c>
      <c r="L117" s="136"/>
      <c r="M117" s="137"/>
      <c r="N117" s="136"/>
      <c r="O117" s="137"/>
      <c r="P117" s="71">
        <f>SUM(Tabelle26[[#This Row],[Davon: Für nicht angebotene Betreuungstage]:[Davon: Für die Betreuung (corona-abwesend)]])</f>
        <v>0</v>
      </c>
      <c r="Q117" s="64">
        <f t="shared" si="6"/>
        <v>0</v>
      </c>
      <c r="R117" s="71">
        <f t="shared" si="7"/>
        <v>0</v>
      </c>
      <c r="S117" s="72">
        <f t="shared" si="8"/>
        <v>0</v>
      </c>
      <c r="T117" s="72">
        <f t="shared" si="9"/>
        <v>0</v>
      </c>
    </row>
    <row r="118" spans="1:20" x14ac:dyDescent="0.25">
      <c r="A118" s="66"/>
      <c r="B118" s="67"/>
      <c r="C118" s="68"/>
      <c r="D118" s="69"/>
      <c r="E118" s="69"/>
      <c r="F118" s="70"/>
      <c r="G118" s="134"/>
      <c r="H118" s="135"/>
      <c r="I118" s="135"/>
      <c r="J118" s="135"/>
      <c r="K118" s="143">
        <f t="shared" si="10"/>
        <v>0</v>
      </c>
      <c r="L118" s="136"/>
      <c r="M118" s="137"/>
      <c r="N118" s="136"/>
      <c r="O118" s="137"/>
      <c r="P118" s="71">
        <f>SUM(Tabelle26[[#This Row],[Davon: Für nicht angebotene Betreuungstage]:[Davon: Für die Betreuung (corona-abwesend)]])</f>
        <v>0</v>
      </c>
      <c r="Q118" s="64">
        <f t="shared" si="6"/>
        <v>0</v>
      </c>
      <c r="R118" s="71">
        <f t="shared" si="7"/>
        <v>0</v>
      </c>
      <c r="S118" s="72">
        <f t="shared" si="8"/>
        <v>0</v>
      </c>
      <c r="T118" s="72">
        <f t="shared" si="9"/>
        <v>0</v>
      </c>
    </row>
    <row r="119" spans="1:20" x14ac:dyDescent="0.25">
      <c r="A119" s="66"/>
      <c r="B119" s="67"/>
      <c r="C119" s="68"/>
      <c r="D119" s="69"/>
      <c r="E119" s="69"/>
      <c r="F119" s="70"/>
      <c r="G119" s="134"/>
      <c r="H119" s="135"/>
      <c r="I119" s="135"/>
      <c r="J119" s="135"/>
      <c r="K119" s="143">
        <f t="shared" si="10"/>
        <v>0</v>
      </c>
      <c r="L119" s="136"/>
      <c r="M119" s="137"/>
      <c r="N119" s="136"/>
      <c r="O119" s="137"/>
      <c r="P119" s="71">
        <f>SUM(Tabelle26[[#This Row],[Davon: Für nicht angebotene Betreuungstage]:[Davon: Für die Betreuung (corona-abwesend)]])</f>
        <v>0</v>
      </c>
      <c r="Q119" s="64">
        <f t="shared" si="6"/>
        <v>0</v>
      </c>
      <c r="R119" s="71">
        <f t="shared" si="7"/>
        <v>0</v>
      </c>
      <c r="S119" s="72">
        <f t="shared" si="8"/>
        <v>0</v>
      </c>
      <c r="T119" s="72">
        <f t="shared" si="9"/>
        <v>0</v>
      </c>
    </row>
    <row r="120" spans="1:20" x14ac:dyDescent="0.25">
      <c r="A120" s="66"/>
      <c r="B120" s="67"/>
      <c r="C120" s="68"/>
      <c r="D120" s="69"/>
      <c r="E120" s="69"/>
      <c r="F120" s="70"/>
      <c r="G120" s="134"/>
      <c r="H120" s="135"/>
      <c r="I120" s="135"/>
      <c r="J120" s="135"/>
      <c r="K120" s="143">
        <f t="shared" si="10"/>
        <v>0</v>
      </c>
      <c r="L120" s="136"/>
      <c r="M120" s="137"/>
      <c r="N120" s="136"/>
      <c r="O120" s="137"/>
      <c r="P120" s="71">
        <f>SUM(Tabelle26[[#This Row],[Davon: Für nicht angebotene Betreuungstage]:[Davon: Für die Betreuung (corona-abwesend)]])</f>
        <v>0</v>
      </c>
      <c r="Q120" s="64">
        <f t="shared" si="6"/>
        <v>0</v>
      </c>
      <c r="R120" s="71">
        <f t="shared" si="7"/>
        <v>0</v>
      </c>
      <c r="S120" s="72">
        <f t="shared" si="8"/>
        <v>0</v>
      </c>
      <c r="T120" s="72">
        <f t="shared" si="9"/>
        <v>0</v>
      </c>
    </row>
    <row r="121" spans="1:20" x14ac:dyDescent="0.25">
      <c r="A121" s="66"/>
      <c r="B121" s="67"/>
      <c r="C121" s="68"/>
      <c r="D121" s="69"/>
      <c r="E121" s="69"/>
      <c r="F121" s="70"/>
      <c r="G121" s="134"/>
      <c r="H121" s="135"/>
      <c r="I121" s="135"/>
      <c r="J121" s="135"/>
      <c r="K121" s="143">
        <f t="shared" si="10"/>
        <v>0</v>
      </c>
      <c r="L121" s="136"/>
      <c r="M121" s="137"/>
      <c r="N121" s="136"/>
      <c r="O121" s="137"/>
      <c r="P121" s="71">
        <f>SUM(Tabelle26[[#This Row],[Davon: Für nicht angebotene Betreuungstage]:[Davon: Für die Betreuung (corona-abwesend)]])</f>
        <v>0</v>
      </c>
      <c r="Q121" s="64">
        <f t="shared" si="6"/>
        <v>0</v>
      </c>
      <c r="R121" s="71">
        <f t="shared" si="7"/>
        <v>0</v>
      </c>
      <c r="S121" s="72">
        <f t="shared" si="8"/>
        <v>0</v>
      </c>
      <c r="T121" s="72">
        <f t="shared" si="9"/>
        <v>0</v>
      </c>
    </row>
    <row r="122" spans="1:20" x14ac:dyDescent="0.25">
      <c r="A122" s="66"/>
      <c r="B122" s="67"/>
      <c r="C122" s="68"/>
      <c r="D122" s="69"/>
      <c r="E122" s="69"/>
      <c r="F122" s="70"/>
      <c r="G122" s="134"/>
      <c r="H122" s="135"/>
      <c r="I122" s="135"/>
      <c r="J122" s="135"/>
      <c r="K122" s="143">
        <f t="shared" si="10"/>
        <v>0</v>
      </c>
      <c r="L122" s="136"/>
      <c r="M122" s="137"/>
      <c r="N122" s="136"/>
      <c r="O122" s="137"/>
      <c r="P122" s="71">
        <f>SUM(Tabelle26[[#This Row],[Davon: Für nicht angebotene Betreuungstage]:[Davon: Für die Betreuung (corona-abwesend)]])</f>
        <v>0</v>
      </c>
      <c r="Q122" s="64">
        <f t="shared" si="6"/>
        <v>0</v>
      </c>
      <c r="R122" s="71">
        <f t="shared" si="7"/>
        <v>0</v>
      </c>
      <c r="S122" s="72">
        <f t="shared" si="8"/>
        <v>0</v>
      </c>
      <c r="T122" s="72">
        <f t="shared" si="9"/>
        <v>0</v>
      </c>
    </row>
    <row r="123" spans="1:20" x14ac:dyDescent="0.25">
      <c r="A123" s="66"/>
      <c r="B123" s="67"/>
      <c r="C123" s="68"/>
      <c r="D123" s="69"/>
      <c r="E123" s="69"/>
      <c r="F123" s="70"/>
      <c r="G123" s="134"/>
      <c r="H123" s="135"/>
      <c r="I123" s="135"/>
      <c r="J123" s="135"/>
      <c r="K123" s="143">
        <f t="shared" si="10"/>
        <v>0</v>
      </c>
      <c r="L123" s="136"/>
      <c r="M123" s="137"/>
      <c r="N123" s="136"/>
      <c r="O123" s="137"/>
      <c r="P123" s="71">
        <f>SUM(Tabelle26[[#This Row],[Davon: Für nicht angebotene Betreuungstage]:[Davon: Für die Betreuung (corona-abwesend)]])</f>
        <v>0</v>
      </c>
      <c r="Q123" s="64">
        <f t="shared" si="6"/>
        <v>0</v>
      </c>
      <c r="R123" s="71">
        <f t="shared" si="7"/>
        <v>0</v>
      </c>
      <c r="S123" s="72">
        <f t="shared" si="8"/>
        <v>0</v>
      </c>
      <c r="T123" s="72">
        <f t="shared" si="9"/>
        <v>0</v>
      </c>
    </row>
    <row r="124" spans="1:20" x14ac:dyDescent="0.25">
      <c r="A124" s="66"/>
      <c r="B124" s="67"/>
      <c r="C124" s="68"/>
      <c r="D124" s="69"/>
      <c r="E124" s="69"/>
      <c r="F124" s="70"/>
      <c r="G124" s="134"/>
      <c r="H124" s="135"/>
      <c r="I124" s="135"/>
      <c r="J124" s="135"/>
      <c r="K124" s="143">
        <f t="shared" si="10"/>
        <v>0</v>
      </c>
      <c r="L124" s="136"/>
      <c r="M124" s="137"/>
      <c r="N124" s="136"/>
      <c r="O124" s="137"/>
      <c r="P124" s="71">
        <f>SUM(Tabelle26[[#This Row],[Davon: Für nicht angebotene Betreuungstage]:[Davon: Für die Betreuung (corona-abwesend)]])</f>
        <v>0</v>
      </c>
      <c r="Q124" s="64">
        <f t="shared" si="6"/>
        <v>0</v>
      </c>
      <c r="R124" s="71">
        <f t="shared" si="7"/>
        <v>0</v>
      </c>
      <c r="S124" s="72">
        <f t="shared" si="8"/>
        <v>0</v>
      </c>
      <c r="T124" s="72">
        <f t="shared" si="9"/>
        <v>0</v>
      </c>
    </row>
    <row r="125" spans="1:20" x14ac:dyDescent="0.25">
      <c r="A125" s="66"/>
      <c r="B125" s="67"/>
      <c r="C125" s="68"/>
      <c r="D125" s="69"/>
      <c r="E125" s="69"/>
      <c r="F125" s="70"/>
      <c r="G125" s="134"/>
      <c r="H125" s="135"/>
      <c r="I125" s="135"/>
      <c r="J125" s="135"/>
      <c r="K125" s="143">
        <f t="shared" si="10"/>
        <v>0</v>
      </c>
      <c r="L125" s="136"/>
      <c r="M125" s="137"/>
      <c r="N125" s="136"/>
      <c r="O125" s="137"/>
      <c r="P125" s="71">
        <f>SUM(Tabelle26[[#This Row],[Davon: Für nicht angebotene Betreuungstage]:[Davon: Für die Betreuung (corona-abwesend)]])</f>
        <v>0</v>
      </c>
      <c r="Q125" s="64">
        <f t="shared" si="6"/>
        <v>0</v>
      </c>
      <c r="R125" s="71">
        <f t="shared" si="7"/>
        <v>0</v>
      </c>
      <c r="S125" s="72">
        <f t="shared" si="8"/>
        <v>0</v>
      </c>
      <c r="T125" s="72">
        <f t="shared" si="9"/>
        <v>0</v>
      </c>
    </row>
    <row r="126" spans="1:20" x14ac:dyDescent="0.25">
      <c r="A126" s="66"/>
      <c r="B126" s="67"/>
      <c r="C126" s="68"/>
      <c r="D126" s="69"/>
      <c r="E126" s="69"/>
      <c r="F126" s="70"/>
      <c r="G126" s="134"/>
      <c r="H126" s="135"/>
      <c r="I126" s="135"/>
      <c r="J126" s="135"/>
      <c r="K126" s="143">
        <f t="shared" si="10"/>
        <v>0</v>
      </c>
      <c r="L126" s="136"/>
      <c r="M126" s="137"/>
      <c r="N126" s="136"/>
      <c r="O126" s="137"/>
      <c r="P126" s="71">
        <f>SUM(Tabelle26[[#This Row],[Davon: Für nicht angebotene Betreuungstage]:[Davon: Für die Betreuung (corona-abwesend)]])</f>
        <v>0</v>
      </c>
      <c r="Q126" s="64">
        <f t="shared" si="6"/>
        <v>0</v>
      </c>
      <c r="R126" s="71">
        <f t="shared" si="7"/>
        <v>0</v>
      </c>
      <c r="S126" s="72">
        <f t="shared" si="8"/>
        <v>0</v>
      </c>
      <c r="T126" s="72">
        <f t="shared" si="9"/>
        <v>0</v>
      </c>
    </row>
    <row r="127" spans="1:20" x14ac:dyDescent="0.25">
      <c r="A127" s="66"/>
      <c r="B127" s="67"/>
      <c r="C127" s="68"/>
      <c r="D127" s="69"/>
      <c r="E127" s="69"/>
      <c r="F127" s="70"/>
      <c r="G127" s="134"/>
      <c r="H127" s="135"/>
      <c r="I127" s="135"/>
      <c r="J127" s="135"/>
      <c r="K127" s="143">
        <f t="shared" si="10"/>
        <v>0</v>
      </c>
      <c r="L127" s="136"/>
      <c r="M127" s="137"/>
      <c r="N127" s="136"/>
      <c r="O127" s="137"/>
      <c r="P127" s="71">
        <f>SUM(Tabelle26[[#This Row],[Davon: Für nicht angebotene Betreuungstage]:[Davon: Für die Betreuung (corona-abwesend)]])</f>
        <v>0</v>
      </c>
      <c r="Q127" s="64">
        <f t="shared" si="6"/>
        <v>0</v>
      </c>
      <c r="R127" s="71">
        <f t="shared" si="7"/>
        <v>0</v>
      </c>
      <c r="S127" s="72">
        <f t="shared" si="8"/>
        <v>0</v>
      </c>
      <c r="T127" s="72">
        <f t="shared" si="9"/>
        <v>0</v>
      </c>
    </row>
    <row r="128" spans="1:20" x14ac:dyDescent="0.25">
      <c r="A128" s="66"/>
      <c r="B128" s="67"/>
      <c r="C128" s="68"/>
      <c r="D128" s="69"/>
      <c r="E128" s="69"/>
      <c r="F128" s="70"/>
      <c r="G128" s="134"/>
      <c r="H128" s="135"/>
      <c r="I128" s="135"/>
      <c r="J128" s="135"/>
      <c r="K128" s="143">
        <f t="shared" si="10"/>
        <v>0</v>
      </c>
      <c r="L128" s="136"/>
      <c r="M128" s="137"/>
      <c r="N128" s="136"/>
      <c r="O128" s="137"/>
      <c r="P128" s="71">
        <f>SUM(Tabelle26[[#This Row],[Davon: Für nicht angebotene Betreuungstage]:[Davon: Für die Betreuung (corona-abwesend)]])</f>
        <v>0</v>
      </c>
      <c r="Q128" s="64">
        <f t="shared" si="6"/>
        <v>0</v>
      </c>
      <c r="R128" s="71">
        <f t="shared" si="7"/>
        <v>0</v>
      </c>
      <c r="S128" s="72">
        <f t="shared" si="8"/>
        <v>0</v>
      </c>
      <c r="T128" s="72">
        <f t="shared" si="9"/>
        <v>0</v>
      </c>
    </row>
    <row r="129" spans="1:20" x14ac:dyDescent="0.25">
      <c r="A129" s="66"/>
      <c r="B129" s="67"/>
      <c r="C129" s="68"/>
      <c r="D129" s="69"/>
      <c r="E129" s="69"/>
      <c r="F129" s="70"/>
      <c r="G129" s="134"/>
      <c r="H129" s="135"/>
      <c r="I129" s="135"/>
      <c r="J129" s="135"/>
      <c r="K129" s="143">
        <f t="shared" si="10"/>
        <v>0</v>
      </c>
      <c r="L129" s="136"/>
      <c r="M129" s="137"/>
      <c r="N129" s="136"/>
      <c r="O129" s="137"/>
      <c r="P129" s="71">
        <f>SUM(Tabelle26[[#This Row],[Davon: Für nicht angebotene Betreuungstage]:[Davon: Für die Betreuung (corona-abwesend)]])</f>
        <v>0</v>
      </c>
      <c r="Q129" s="64">
        <f t="shared" si="6"/>
        <v>0</v>
      </c>
      <c r="R129" s="71">
        <f t="shared" si="7"/>
        <v>0</v>
      </c>
      <c r="S129" s="72">
        <f t="shared" si="8"/>
        <v>0</v>
      </c>
      <c r="T129" s="72">
        <f t="shared" si="9"/>
        <v>0</v>
      </c>
    </row>
    <row r="130" spans="1:20" x14ac:dyDescent="0.25">
      <c r="A130" s="66"/>
      <c r="B130" s="67"/>
      <c r="C130" s="68"/>
      <c r="D130" s="69"/>
      <c r="E130" s="69"/>
      <c r="F130" s="70"/>
      <c r="G130" s="134"/>
      <c r="H130" s="135"/>
      <c r="I130" s="135"/>
      <c r="J130" s="135"/>
      <c r="K130" s="143">
        <f t="shared" si="10"/>
        <v>0</v>
      </c>
      <c r="L130" s="136"/>
      <c r="M130" s="137"/>
      <c r="N130" s="136"/>
      <c r="O130" s="137"/>
      <c r="P130" s="71">
        <f>SUM(Tabelle26[[#This Row],[Davon: Für nicht angebotene Betreuungstage]:[Davon: Für die Betreuung (corona-abwesend)]])</f>
        <v>0</v>
      </c>
      <c r="Q130" s="64">
        <f t="shared" si="6"/>
        <v>0</v>
      </c>
      <c r="R130" s="71">
        <f t="shared" si="7"/>
        <v>0</v>
      </c>
      <c r="S130" s="72">
        <f t="shared" si="8"/>
        <v>0</v>
      </c>
      <c r="T130" s="72">
        <f t="shared" si="9"/>
        <v>0</v>
      </c>
    </row>
    <row r="131" spans="1:20" x14ac:dyDescent="0.25">
      <c r="A131" s="66"/>
      <c r="B131" s="67"/>
      <c r="C131" s="68"/>
      <c r="D131" s="69"/>
      <c r="E131" s="69"/>
      <c r="F131" s="70"/>
      <c r="G131" s="134"/>
      <c r="H131" s="135"/>
      <c r="I131" s="135"/>
      <c r="J131" s="135"/>
      <c r="K131" s="143">
        <f t="shared" si="10"/>
        <v>0</v>
      </c>
      <c r="L131" s="136"/>
      <c r="M131" s="137"/>
      <c r="N131" s="136"/>
      <c r="O131" s="137"/>
      <c r="P131" s="71">
        <f>SUM(Tabelle26[[#This Row],[Davon: Für nicht angebotene Betreuungstage]:[Davon: Für die Betreuung (corona-abwesend)]])</f>
        <v>0</v>
      </c>
      <c r="Q131" s="64">
        <f t="shared" si="6"/>
        <v>0</v>
      </c>
      <c r="R131" s="71">
        <f t="shared" si="7"/>
        <v>0</v>
      </c>
      <c r="S131" s="72">
        <f t="shared" si="8"/>
        <v>0</v>
      </c>
      <c r="T131" s="72">
        <f t="shared" si="9"/>
        <v>0</v>
      </c>
    </row>
    <row r="132" spans="1:20" x14ac:dyDescent="0.25">
      <c r="A132" s="66"/>
      <c r="B132" s="67"/>
      <c r="C132" s="68"/>
      <c r="D132" s="69"/>
      <c r="E132" s="69"/>
      <c r="F132" s="70"/>
      <c r="G132" s="134"/>
      <c r="H132" s="135"/>
      <c r="I132" s="135"/>
      <c r="J132" s="135"/>
      <c r="K132" s="143">
        <f t="shared" si="10"/>
        <v>0</v>
      </c>
      <c r="L132" s="136"/>
      <c r="M132" s="137"/>
      <c r="N132" s="136"/>
      <c r="O132" s="137"/>
      <c r="P132" s="71">
        <f>SUM(Tabelle26[[#This Row],[Davon: Für nicht angebotene Betreuungstage]:[Davon: Für die Betreuung (corona-abwesend)]])</f>
        <v>0</v>
      </c>
      <c r="Q132" s="64">
        <f t="shared" si="6"/>
        <v>0</v>
      </c>
      <c r="R132" s="71">
        <f t="shared" si="7"/>
        <v>0</v>
      </c>
      <c r="S132" s="72">
        <f t="shared" si="8"/>
        <v>0</v>
      </c>
      <c r="T132" s="72">
        <f t="shared" si="9"/>
        <v>0</v>
      </c>
    </row>
    <row r="133" spans="1:20" x14ac:dyDescent="0.25">
      <c r="A133" s="66"/>
      <c r="B133" s="67"/>
      <c r="C133" s="68"/>
      <c r="D133" s="69"/>
      <c r="E133" s="69"/>
      <c r="F133" s="70"/>
      <c r="G133" s="134"/>
      <c r="H133" s="135"/>
      <c r="I133" s="135"/>
      <c r="J133" s="135"/>
      <c r="K133" s="143">
        <f t="shared" si="10"/>
        <v>0</v>
      </c>
      <c r="L133" s="136"/>
      <c r="M133" s="137"/>
      <c r="N133" s="136"/>
      <c r="O133" s="137"/>
      <c r="P133" s="71">
        <f>SUM(Tabelle26[[#This Row],[Davon: Für nicht angebotene Betreuungstage]:[Davon: Für die Betreuung (corona-abwesend)]])</f>
        <v>0</v>
      </c>
      <c r="Q133" s="64">
        <f t="shared" si="6"/>
        <v>0</v>
      </c>
      <c r="R133" s="71">
        <f t="shared" si="7"/>
        <v>0</v>
      </c>
      <c r="S133" s="72">
        <f t="shared" si="8"/>
        <v>0</v>
      </c>
      <c r="T133" s="72">
        <f t="shared" si="9"/>
        <v>0</v>
      </c>
    </row>
    <row r="134" spans="1:20" x14ac:dyDescent="0.25">
      <c r="A134" s="66"/>
      <c r="B134" s="67"/>
      <c r="C134" s="68"/>
      <c r="D134" s="69"/>
      <c r="E134" s="69"/>
      <c r="F134" s="70"/>
      <c r="G134" s="134"/>
      <c r="H134" s="135"/>
      <c r="I134" s="135"/>
      <c r="J134" s="135"/>
      <c r="K134" s="143">
        <f t="shared" si="10"/>
        <v>0</v>
      </c>
      <c r="L134" s="136"/>
      <c r="M134" s="137"/>
      <c r="N134" s="136"/>
      <c r="O134" s="137"/>
      <c r="P134" s="71">
        <f>SUM(Tabelle26[[#This Row],[Davon: Für nicht angebotene Betreuungstage]:[Davon: Für die Betreuung (corona-abwesend)]])</f>
        <v>0</v>
      </c>
      <c r="Q134" s="64">
        <f t="shared" si="6"/>
        <v>0</v>
      </c>
      <c r="R134" s="71">
        <f t="shared" si="7"/>
        <v>0</v>
      </c>
      <c r="S134" s="72">
        <f t="shared" si="8"/>
        <v>0</v>
      </c>
      <c r="T134" s="72">
        <f t="shared" si="9"/>
        <v>0</v>
      </c>
    </row>
    <row r="135" spans="1:20" x14ac:dyDescent="0.25">
      <c r="A135" s="66"/>
      <c r="B135" s="67"/>
      <c r="C135" s="68"/>
      <c r="D135" s="69"/>
      <c r="E135" s="69"/>
      <c r="F135" s="70"/>
      <c r="G135" s="134"/>
      <c r="H135" s="135"/>
      <c r="I135" s="135"/>
      <c r="J135" s="135"/>
      <c r="K135" s="143">
        <f t="shared" si="10"/>
        <v>0</v>
      </c>
      <c r="L135" s="136"/>
      <c r="M135" s="137"/>
      <c r="N135" s="136"/>
      <c r="O135" s="137"/>
      <c r="P135" s="71">
        <f>SUM(Tabelle26[[#This Row],[Davon: Für nicht angebotene Betreuungstage]:[Davon: Für die Betreuung (corona-abwesend)]])</f>
        <v>0</v>
      </c>
      <c r="Q135" s="64">
        <f t="shared" si="6"/>
        <v>0</v>
      </c>
      <c r="R135" s="71">
        <f t="shared" si="7"/>
        <v>0</v>
      </c>
      <c r="S135" s="72">
        <f t="shared" si="8"/>
        <v>0</v>
      </c>
      <c r="T135" s="72">
        <f t="shared" si="9"/>
        <v>0</v>
      </c>
    </row>
    <row r="136" spans="1:20" x14ac:dyDescent="0.25">
      <c r="A136" s="66"/>
      <c r="B136" s="67"/>
      <c r="C136" s="68"/>
      <c r="D136" s="69"/>
      <c r="E136" s="69"/>
      <c r="F136" s="70"/>
      <c r="G136" s="134"/>
      <c r="H136" s="135"/>
      <c r="I136" s="135"/>
      <c r="J136" s="135"/>
      <c r="K136" s="143">
        <f t="shared" si="10"/>
        <v>0</v>
      </c>
      <c r="L136" s="136"/>
      <c r="M136" s="137"/>
      <c r="N136" s="136"/>
      <c r="O136" s="137"/>
      <c r="P136" s="71">
        <f>SUM(Tabelle26[[#This Row],[Davon: Für nicht angebotene Betreuungstage]:[Davon: Für die Betreuung (corona-abwesend)]])</f>
        <v>0</v>
      </c>
      <c r="Q136" s="64">
        <f t="shared" si="6"/>
        <v>0</v>
      </c>
      <c r="R136" s="71">
        <f t="shared" si="7"/>
        <v>0</v>
      </c>
      <c r="S136" s="72">
        <f t="shared" si="8"/>
        <v>0</v>
      </c>
      <c r="T136" s="72">
        <f t="shared" si="9"/>
        <v>0</v>
      </c>
    </row>
    <row r="137" spans="1:20" x14ac:dyDescent="0.25">
      <c r="A137" s="66"/>
      <c r="B137" s="67"/>
      <c r="C137" s="68"/>
      <c r="D137" s="69"/>
      <c r="E137" s="69"/>
      <c r="F137" s="70"/>
      <c r="G137" s="134"/>
      <c r="H137" s="135"/>
      <c r="I137" s="135"/>
      <c r="J137" s="135"/>
      <c r="K137" s="143">
        <f t="shared" si="10"/>
        <v>0</v>
      </c>
      <c r="L137" s="136"/>
      <c r="M137" s="137"/>
      <c r="N137" s="136"/>
      <c r="O137" s="137"/>
      <c r="P137" s="71">
        <f>SUM(Tabelle26[[#This Row],[Davon: Für nicht angebotene Betreuungstage]:[Davon: Für die Betreuung (corona-abwesend)]])</f>
        <v>0</v>
      </c>
      <c r="Q137" s="64">
        <f t="shared" si="6"/>
        <v>0</v>
      </c>
      <c r="R137" s="71">
        <f t="shared" si="7"/>
        <v>0</v>
      </c>
      <c r="S137" s="72">
        <f t="shared" si="8"/>
        <v>0</v>
      </c>
      <c r="T137" s="72">
        <f t="shared" si="9"/>
        <v>0</v>
      </c>
    </row>
    <row r="138" spans="1:20" x14ac:dyDescent="0.25">
      <c r="A138" s="66"/>
      <c r="B138" s="67"/>
      <c r="C138" s="68"/>
      <c r="D138" s="69"/>
      <c r="E138" s="69"/>
      <c r="F138" s="70"/>
      <c r="G138" s="134"/>
      <c r="H138" s="135"/>
      <c r="I138" s="135"/>
      <c r="J138" s="135"/>
      <c r="K138" s="143">
        <f t="shared" si="10"/>
        <v>0</v>
      </c>
      <c r="L138" s="136"/>
      <c r="M138" s="137"/>
      <c r="N138" s="136"/>
      <c r="O138" s="137"/>
      <c r="P138" s="71">
        <f>SUM(Tabelle26[[#This Row],[Davon: Für nicht angebotene Betreuungstage]:[Davon: Für die Betreuung (corona-abwesend)]])</f>
        <v>0</v>
      </c>
      <c r="Q138" s="64">
        <f t="shared" si="6"/>
        <v>0</v>
      </c>
      <c r="R138" s="71">
        <f t="shared" si="7"/>
        <v>0</v>
      </c>
      <c r="S138" s="72">
        <f t="shared" si="8"/>
        <v>0</v>
      </c>
      <c r="T138" s="72">
        <f t="shared" si="9"/>
        <v>0</v>
      </c>
    </row>
    <row r="139" spans="1:20" x14ac:dyDescent="0.25">
      <c r="A139" s="66"/>
      <c r="B139" s="67"/>
      <c r="C139" s="68"/>
      <c r="D139" s="69"/>
      <c r="E139" s="69"/>
      <c r="F139" s="70"/>
      <c r="G139" s="134"/>
      <c r="H139" s="135"/>
      <c r="I139" s="135"/>
      <c r="J139" s="135"/>
      <c r="K139" s="143">
        <f t="shared" si="10"/>
        <v>0</v>
      </c>
      <c r="L139" s="136"/>
      <c r="M139" s="137"/>
      <c r="N139" s="136"/>
      <c r="O139" s="137"/>
      <c r="P139" s="71">
        <f>SUM(Tabelle26[[#This Row],[Davon: Für nicht angebotene Betreuungstage]:[Davon: Für die Betreuung (corona-abwesend)]])</f>
        <v>0</v>
      </c>
      <c r="Q139" s="64">
        <f t="shared" si="6"/>
        <v>0</v>
      </c>
      <c r="R139" s="71">
        <f t="shared" si="7"/>
        <v>0</v>
      </c>
      <c r="S139" s="72">
        <f t="shared" si="8"/>
        <v>0</v>
      </c>
      <c r="T139" s="72">
        <f t="shared" si="9"/>
        <v>0</v>
      </c>
    </row>
    <row r="140" spans="1:20" x14ac:dyDescent="0.25">
      <c r="A140" s="66"/>
      <c r="B140" s="67"/>
      <c r="C140" s="68"/>
      <c r="D140" s="69"/>
      <c r="E140" s="69"/>
      <c r="F140" s="70"/>
      <c r="G140" s="134"/>
      <c r="H140" s="135"/>
      <c r="I140" s="135"/>
      <c r="J140" s="135"/>
      <c r="K140" s="143">
        <f t="shared" si="10"/>
        <v>0</v>
      </c>
      <c r="L140" s="136"/>
      <c r="M140" s="137"/>
      <c r="N140" s="136"/>
      <c r="O140" s="137"/>
      <c r="P140" s="71">
        <f>SUM(Tabelle26[[#This Row],[Davon: Für nicht angebotene Betreuungstage]:[Davon: Für die Betreuung (corona-abwesend)]])</f>
        <v>0</v>
      </c>
      <c r="Q140" s="64">
        <f t="shared" si="6"/>
        <v>0</v>
      </c>
      <c r="R140" s="71">
        <f t="shared" si="7"/>
        <v>0</v>
      </c>
      <c r="S140" s="72">
        <f t="shared" si="8"/>
        <v>0</v>
      </c>
      <c r="T140" s="72">
        <f t="shared" si="9"/>
        <v>0</v>
      </c>
    </row>
    <row r="141" spans="1:20" x14ac:dyDescent="0.25">
      <c r="A141" s="66"/>
      <c r="B141" s="67"/>
      <c r="C141" s="68"/>
      <c r="D141" s="69"/>
      <c r="E141" s="69"/>
      <c r="F141" s="70"/>
      <c r="G141" s="134"/>
      <c r="H141" s="135"/>
      <c r="I141" s="135"/>
      <c r="J141" s="135"/>
      <c r="K141" s="143">
        <f t="shared" si="10"/>
        <v>0</v>
      </c>
      <c r="L141" s="136"/>
      <c r="M141" s="137"/>
      <c r="N141" s="136"/>
      <c r="O141" s="137"/>
      <c r="P141" s="71">
        <f>SUM(Tabelle26[[#This Row],[Davon: Für nicht angebotene Betreuungstage]:[Davon: Für die Betreuung (corona-abwesend)]])</f>
        <v>0</v>
      </c>
      <c r="Q141" s="64">
        <f t="shared" si="6"/>
        <v>0</v>
      </c>
      <c r="R141" s="71">
        <f t="shared" si="7"/>
        <v>0</v>
      </c>
      <c r="S141" s="72">
        <f t="shared" si="8"/>
        <v>0</v>
      </c>
      <c r="T141" s="72">
        <f t="shared" si="9"/>
        <v>0</v>
      </c>
    </row>
    <row r="142" spans="1:20" x14ac:dyDescent="0.25">
      <c r="A142" s="66"/>
      <c r="B142" s="67"/>
      <c r="C142" s="68"/>
      <c r="D142" s="69"/>
      <c r="E142" s="69"/>
      <c r="F142" s="70"/>
      <c r="G142" s="134"/>
      <c r="H142" s="135"/>
      <c r="I142" s="135"/>
      <c r="J142" s="135"/>
      <c r="K142" s="143">
        <f t="shared" si="10"/>
        <v>0</v>
      </c>
      <c r="L142" s="136"/>
      <c r="M142" s="137"/>
      <c r="N142" s="136"/>
      <c r="O142" s="137"/>
      <c r="P142" s="71">
        <f>SUM(Tabelle26[[#This Row],[Davon: Für nicht angebotene Betreuungstage]:[Davon: Für die Betreuung (corona-abwesend)]])</f>
        <v>0</v>
      </c>
      <c r="Q142" s="64">
        <f t="shared" si="6"/>
        <v>0</v>
      </c>
      <c r="R142" s="71">
        <f t="shared" si="7"/>
        <v>0</v>
      </c>
      <c r="S142" s="72">
        <f t="shared" si="8"/>
        <v>0</v>
      </c>
      <c r="T142" s="72">
        <f t="shared" si="9"/>
        <v>0</v>
      </c>
    </row>
    <row r="143" spans="1:20" x14ac:dyDescent="0.25">
      <c r="A143" s="66"/>
      <c r="B143" s="67"/>
      <c r="C143" s="68"/>
      <c r="D143" s="69"/>
      <c r="E143" s="69"/>
      <c r="F143" s="70"/>
      <c r="G143" s="134"/>
      <c r="H143" s="135"/>
      <c r="I143" s="135"/>
      <c r="J143" s="135"/>
      <c r="K143" s="143">
        <f t="shared" si="10"/>
        <v>0</v>
      </c>
      <c r="L143" s="136"/>
      <c r="M143" s="137"/>
      <c r="N143" s="136"/>
      <c r="O143" s="137"/>
      <c r="P143" s="71">
        <f>SUM(Tabelle26[[#This Row],[Davon: Für nicht angebotene Betreuungstage]:[Davon: Für die Betreuung (corona-abwesend)]])</f>
        <v>0</v>
      </c>
      <c r="Q143" s="64">
        <f t="shared" si="6"/>
        <v>0</v>
      </c>
      <c r="R143" s="71">
        <f t="shared" si="7"/>
        <v>0</v>
      </c>
      <c r="S143" s="72">
        <f t="shared" si="8"/>
        <v>0</v>
      </c>
      <c r="T143" s="72">
        <f t="shared" si="9"/>
        <v>0</v>
      </c>
    </row>
    <row r="144" spans="1:20" x14ac:dyDescent="0.25">
      <c r="A144" s="66"/>
      <c r="B144" s="67"/>
      <c r="C144" s="68"/>
      <c r="D144" s="69"/>
      <c r="E144" s="69"/>
      <c r="F144" s="70"/>
      <c r="G144" s="134"/>
      <c r="H144" s="135"/>
      <c r="I144" s="135"/>
      <c r="J144" s="135"/>
      <c r="K144" s="143">
        <f t="shared" si="10"/>
        <v>0</v>
      </c>
      <c r="L144" s="136"/>
      <c r="M144" s="137"/>
      <c r="N144" s="136"/>
      <c r="O144" s="137"/>
      <c r="P144" s="71">
        <f>SUM(Tabelle26[[#This Row],[Davon: Für nicht angebotene Betreuungstage]:[Davon: Für die Betreuung (corona-abwesend)]])</f>
        <v>0</v>
      </c>
      <c r="Q144" s="64">
        <f t="shared" si="6"/>
        <v>0</v>
      </c>
      <c r="R144" s="71">
        <f t="shared" si="7"/>
        <v>0</v>
      </c>
      <c r="S144" s="72">
        <f t="shared" si="8"/>
        <v>0</v>
      </c>
      <c r="T144" s="72">
        <f t="shared" si="9"/>
        <v>0</v>
      </c>
    </row>
    <row r="145" spans="1:20" x14ac:dyDescent="0.25">
      <c r="A145" s="66"/>
      <c r="B145" s="67"/>
      <c r="C145" s="68"/>
      <c r="D145" s="69"/>
      <c r="E145" s="69"/>
      <c r="F145" s="70"/>
      <c r="G145" s="134"/>
      <c r="H145" s="135"/>
      <c r="I145" s="135"/>
      <c r="J145" s="135"/>
      <c r="K145" s="143">
        <f t="shared" si="10"/>
        <v>0</v>
      </c>
      <c r="L145" s="136"/>
      <c r="M145" s="137"/>
      <c r="N145" s="136"/>
      <c r="O145" s="137"/>
      <c r="P145" s="71">
        <f>SUM(Tabelle26[[#This Row],[Davon: Für nicht angebotene Betreuungstage]:[Davon: Für die Betreuung (corona-abwesend)]])</f>
        <v>0</v>
      </c>
      <c r="Q145" s="64">
        <f t="shared" si="6"/>
        <v>0</v>
      </c>
      <c r="R145" s="71">
        <f t="shared" si="7"/>
        <v>0</v>
      </c>
      <c r="S145" s="72">
        <f t="shared" si="8"/>
        <v>0</v>
      </c>
      <c r="T145" s="72">
        <f t="shared" si="9"/>
        <v>0</v>
      </c>
    </row>
    <row r="146" spans="1:20" x14ac:dyDescent="0.25">
      <c r="A146" s="66"/>
      <c r="B146" s="67"/>
      <c r="C146" s="68"/>
      <c r="D146" s="69"/>
      <c r="E146" s="69"/>
      <c r="F146" s="70"/>
      <c r="G146" s="134"/>
      <c r="H146" s="135"/>
      <c r="I146" s="135"/>
      <c r="J146" s="135"/>
      <c r="K146" s="143">
        <f t="shared" si="10"/>
        <v>0</v>
      </c>
      <c r="L146" s="136"/>
      <c r="M146" s="137"/>
      <c r="N146" s="136"/>
      <c r="O146" s="137"/>
      <c r="P146" s="71">
        <f>SUM(Tabelle26[[#This Row],[Davon: Für nicht angebotene Betreuungstage]:[Davon: Für die Betreuung (corona-abwesend)]])</f>
        <v>0</v>
      </c>
      <c r="Q146" s="64">
        <f t="shared" si="6"/>
        <v>0</v>
      </c>
      <c r="R146" s="71">
        <f t="shared" si="7"/>
        <v>0</v>
      </c>
      <c r="S146" s="72">
        <f t="shared" si="8"/>
        <v>0</v>
      </c>
      <c r="T146" s="72">
        <f t="shared" si="9"/>
        <v>0</v>
      </c>
    </row>
    <row r="147" spans="1:20" x14ac:dyDescent="0.25">
      <c r="A147" s="66"/>
      <c r="B147" s="67"/>
      <c r="C147" s="68"/>
      <c r="D147" s="69"/>
      <c r="E147" s="69"/>
      <c r="F147" s="70"/>
      <c r="G147" s="134"/>
      <c r="H147" s="135"/>
      <c r="I147" s="135"/>
      <c r="J147" s="135"/>
      <c r="K147" s="143">
        <f t="shared" si="10"/>
        <v>0</v>
      </c>
      <c r="L147" s="136"/>
      <c r="M147" s="137"/>
      <c r="N147" s="136"/>
      <c r="O147" s="137"/>
      <c r="P147" s="71">
        <f>SUM(Tabelle26[[#This Row],[Davon: Für nicht angebotene Betreuungstage]:[Davon: Für die Betreuung (corona-abwesend)]])</f>
        <v>0</v>
      </c>
      <c r="Q147" s="64">
        <f t="shared" ref="Q147:Q210" si="11">IFERROR(MROUND((L147*K147/G147),0.05),0)</f>
        <v>0</v>
      </c>
      <c r="R147" s="71">
        <f t="shared" ref="R147:R210" si="12">IFERROR(MROUND((N147*K147/G147),0.05),0)</f>
        <v>0</v>
      </c>
      <c r="S147" s="72">
        <f t="shared" ref="S147:S210" si="13">IFERROR(MROUND((G147-L147-N147)*K147/G147,0.05),0)</f>
        <v>0</v>
      </c>
      <c r="T147" s="72">
        <f t="shared" ref="T147:T210" si="14">MROUND(L147*D147*25,0.05)</f>
        <v>0</v>
      </c>
    </row>
    <row r="148" spans="1:20" x14ac:dyDescent="0.25">
      <c r="A148" s="66"/>
      <c r="B148" s="67"/>
      <c r="C148" s="68"/>
      <c r="D148" s="69"/>
      <c r="E148" s="69"/>
      <c r="F148" s="70"/>
      <c r="G148" s="134"/>
      <c r="H148" s="135"/>
      <c r="I148" s="135"/>
      <c r="J148" s="135"/>
      <c r="K148" s="143">
        <f t="shared" si="10"/>
        <v>0</v>
      </c>
      <c r="L148" s="136"/>
      <c r="M148" s="137"/>
      <c r="N148" s="136"/>
      <c r="O148" s="137"/>
      <c r="P148" s="71">
        <f>SUM(Tabelle26[[#This Row],[Davon: Für nicht angebotene Betreuungstage]:[Davon: Für die Betreuung (corona-abwesend)]])</f>
        <v>0</v>
      </c>
      <c r="Q148" s="64">
        <f t="shared" si="11"/>
        <v>0</v>
      </c>
      <c r="R148" s="71">
        <f t="shared" si="12"/>
        <v>0</v>
      </c>
      <c r="S148" s="72">
        <f t="shared" si="13"/>
        <v>0</v>
      </c>
      <c r="T148" s="72">
        <f t="shared" si="14"/>
        <v>0</v>
      </c>
    </row>
    <row r="149" spans="1:20" x14ac:dyDescent="0.25">
      <c r="A149" s="66"/>
      <c r="B149" s="67"/>
      <c r="C149" s="68"/>
      <c r="D149" s="69"/>
      <c r="E149" s="69"/>
      <c r="F149" s="70"/>
      <c r="G149" s="134"/>
      <c r="H149" s="135"/>
      <c r="I149" s="135"/>
      <c r="J149" s="135"/>
      <c r="K149" s="143">
        <f t="shared" si="10"/>
        <v>0</v>
      </c>
      <c r="L149" s="136"/>
      <c r="M149" s="137"/>
      <c r="N149" s="136"/>
      <c r="O149" s="137"/>
      <c r="P149" s="71">
        <f>SUM(Tabelle26[[#This Row],[Davon: Für nicht angebotene Betreuungstage]:[Davon: Für die Betreuung (corona-abwesend)]])</f>
        <v>0</v>
      </c>
      <c r="Q149" s="64">
        <f t="shared" si="11"/>
        <v>0</v>
      </c>
      <c r="R149" s="71">
        <f t="shared" si="12"/>
        <v>0</v>
      </c>
      <c r="S149" s="72">
        <f t="shared" si="13"/>
        <v>0</v>
      </c>
      <c r="T149" s="72">
        <f t="shared" si="14"/>
        <v>0</v>
      </c>
    </row>
    <row r="150" spans="1:20" x14ac:dyDescent="0.25">
      <c r="A150" s="66"/>
      <c r="B150" s="67"/>
      <c r="C150" s="68"/>
      <c r="D150" s="69"/>
      <c r="E150" s="69"/>
      <c r="F150" s="70"/>
      <c r="G150" s="134"/>
      <c r="H150" s="135"/>
      <c r="I150" s="135"/>
      <c r="J150" s="135"/>
      <c r="K150" s="143">
        <f t="shared" si="10"/>
        <v>0</v>
      </c>
      <c r="L150" s="136"/>
      <c r="M150" s="137"/>
      <c r="N150" s="136"/>
      <c r="O150" s="137"/>
      <c r="P150" s="71">
        <f>SUM(Tabelle26[[#This Row],[Davon: Für nicht angebotene Betreuungstage]:[Davon: Für die Betreuung (corona-abwesend)]])</f>
        <v>0</v>
      </c>
      <c r="Q150" s="64">
        <f t="shared" si="11"/>
        <v>0</v>
      </c>
      <c r="R150" s="71">
        <f t="shared" si="12"/>
        <v>0</v>
      </c>
      <c r="S150" s="72">
        <f t="shared" si="13"/>
        <v>0</v>
      </c>
      <c r="T150" s="72">
        <f t="shared" si="14"/>
        <v>0</v>
      </c>
    </row>
    <row r="151" spans="1:20" x14ac:dyDescent="0.25">
      <c r="A151" s="66"/>
      <c r="B151" s="67"/>
      <c r="C151" s="68"/>
      <c r="D151" s="69"/>
      <c r="E151" s="69"/>
      <c r="F151" s="70"/>
      <c r="G151" s="134"/>
      <c r="H151" s="135"/>
      <c r="I151" s="135"/>
      <c r="J151" s="135"/>
      <c r="K151" s="143">
        <f t="shared" si="10"/>
        <v>0</v>
      </c>
      <c r="L151" s="136"/>
      <c r="M151" s="137"/>
      <c r="N151" s="136"/>
      <c r="O151" s="137"/>
      <c r="P151" s="71">
        <f>SUM(Tabelle26[[#This Row],[Davon: Für nicht angebotene Betreuungstage]:[Davon: Für die Betreuung (corona-abwesend)]])</f>
        <v>0</v>
      </c>
      <c r="Q151" s="64">
        <f t="shared" si="11"/>
        <v>0</v>
      </c>
      <c r="R151" s="71">
        <f t="shared" si="12"/>
        <v>0</v>
      </c>
      <c r="S151" s="72">
        <f t="shared" si="13"/>
        <v>0</v>
      </c>
      <c r="T151" s="72">
        <f t="shared" si="14"/>
        <v>0</v>
      </c>
    </row>
    <row r="152" spans="1:20" x14ac:dyDescent="0.25">
      <c r="A152" s="66"/>
      <c r="B152" s="67"/>
      <c r="C152" s="68"/>
      <c r="D152" s="69"/>
      <c r="E152" s="69"/>
      <c r="F152" s="70"/>
      <c r="G152" s="134"/>
      <c r="H152" s="135"/>
      <c r="I152" s="135"/>
      <c r="J152" s="135"/>
      <c r="K152" s="143">
        <f t="shared" si="10"/>
        <v>0</v>
      </c>
      <c r="L152" s="136"/>
      <c r="M152" s="137"/>
      <c r="N152" s="136"/>
      <c r="O152" s="137"/>
      <c r="P152" s="71">
        <f>SUM(Tabelle26[[#This Row],[Davon: Für nicht angebotene Betreuungstage]:[Davon: Für die Betreuung (corona-abwesend)]])</f>
        <v>0</v>
      </c>
      <c r="Q152" s="64">
        <f t="shared" si="11"/>
        <v>0</v>
      </c>
      <c r="R152" s="71">
        <f t="shared" si="12"/>
        <v>0</v>
      </c>
      <c r="S152" s="72">
        <f t="shared" si="13"/>
        <v>0</v>
      </c>
      <c r="T152" s="72">
        <f t="shared" si="14"/>
        <v>0</v>
      </c>
    </row>
    <row r="153" spans="1:20" x14ac:dyDescent="0.25">
      <c r="A153" s="66"/>
      <c r="B153" s="67"/>
      <c r="C153" s="68"/>
      <c r="D153" s="69"/>
      <c r="E153" s="69"/>
      <c r="F153" s="70"/>
      <c r="G153" s="134"/>
      <c r="H153" s="135"/>
      <c r="I153" s="135"/>
      <c r="J153" s="135"/>
      <c r="K153" s="143">
        <f t="shared" si="10"/>
        <v>0</v>
      </c>
      <c r="L153" s="136"/>
      <c r="M153" s="137"/>
      <c r="N153" s="136"/>
      <c r="O153" s="137"/>
      <c r="P153" s="71">
        <f>SUM(Tabelle26[[#This Row],[Davon: Für nicht angebotene Betreuungstage]:[Davon: Für die Betreuung (corona-abwesend)]])</f>
        <v>0</v>
      </c>
      <c r="Q153" s="64">
        <f t="shared" si="11"/>
        <v>0</v>
      </c>
      <c r="R153" s="71">
        <f t="shared" si="12"/>
        <v>0</v>
      </c>
      <c r="S153" s="72">
        <f t="shared" si="13"/>
        <v>0</v>
      </c>
      <c r="T153" s="72">
        <f t="shared" si="14"/>
        <v>0</v>
      </c>
    </row>
    <row r="154" spans="1:20" x14ac:dyDescent="0.25">
      <c r="A154" s="66"/>
      <c r="B154" s="67"/>
      <c r="C154" s="68"/>
      <c r="D154" s="69"/>
      <c r="E154" s="69"/>
      <c r="F154" s="70"/>
      <c r="G154" s="134"/>
      <c r="H154" s="135"/>
      <c r="I154" s="135"/>
      <c r="J154" s="135"/>
      <c r="K154" s="143">
        <f t="shared" si="10"/>
        <v>0</v>
      </c>
      <c r="L154" s="136"/>
      <c r="M154" s="137"/>
      <c r="N154" s="136"/>
      <c r="O154" s="137"/>
      <c r="P154" s="71">
        <f>SUM(Tabelle26[[#This Row],[Davon: Für nicht angebotene Betreuungstage]:[Davon: Für die Betreuung (corona-abwesend)]])</f>
        <v>0</v>
      </c>
      <c r="Q154" s="64">
        <f t="shared" si="11"/>
        <v>0</v>
      </c>
      <c r="R154" s="71">
        <f t="shared" si="12"/>
        <v>0</v>
      </c>
      <c r="S154" s="72">
        <f t="shared" si="13"/>
        <v>0</v>
      </c>
      <c r="T154" s="72">
        <f t="shared" si="14"/>
        <v>0</v>
      </c>
    </row>
    <row r="155" spans="1:20" x14ac:dyDescent="0.25">
      <c r="A155" s="66"/>
      <c r="B155" s="67"/>
      <c r="C155" s="68"/>
      <c r="D155" s="69"/>
      <c r="E155" s="69"/>
      <c r="F155" s="70"/>
      <c r="G155" s="134"/>
      <c r="H155" s="135"/>
      <c r="I155" s="135"/>
      <c r="J155" s="135"/>
      <c r="K155" s="143">
        <f t="shared" si="10"/>
        <v>0</v>
      </c>
      <c r="L155" s="136"/>
      <c r="M155" s="137"/>
      <c r="N155" s="136"/>
      <c r="O155" s="137"/>
      <c r="P155" s="71">
        <f>SUM(Tabelle26[[#This Row],[Davon: Für nicht angebotene Betreuungstage]:[Davon: Für die Betreuung (corona-abwesend)]])</f>
        <v>0</v>
      </c>
      <c r="Q155" s="64">
        <f t="shared" si="11"/>
        <v>0</v>
      </c>
      <c r="R155" s="71">
        <f t="shared" si="12"/>
        <v>0</v>
      </c>
      <c r="S155" s="72">
        <f t="shared" si="13"/>
        <v>0</v>
      </c>
      <c r="T155" s="72">
        <f t="shared" si="14"/>
        <v>0</v>
      </c>
    </row>
    <row r="156" spans="1:20" x14ac:dyDescent="0.25">
      <c r="A156" s="66"/>
      <c r="B156" s="67"/>
      <c r="C156" s="68"/>
      <c r="D156" s="69"/>
      <c r="E156" s="69"/>
      <c r="F156" s="70"/>
      <c r="G156" s="134"/>
      <c r="H156" s="135"/>
      <c r="I156" s="135"/>
      <c r="J156" s="135"/>
      <c r="K156" s="143">
        <f t="shared" si="10"/>
        <v>0</v>
      </c>
      <c r="L156" s="136"/>
      <c r="M156" s="137"/>
      <c r="N156" s="136"/>
      <c r="O156" s="137"/>
      <c r="P156" s="71">
        <f>SUM(Tabelle26[[#This Row],[Davon: Für nicht angebotene Betreuungstage]:[Davon: Für die Betreuung (corona-abwesend)]])</f>
        <v>0</v>
      </c>
      <c r="Q156" s="64">
        <f t="shared" si="11"/>
        <v>0</v>
      </c>
      <c r="R156" s="71">
        <f t="shared" si="12"/>
        <v>0</v>
      </c>
      <c r="S156" s="72">
        <f t="shared" si="13"/>
        <v>0</v>
      </c>
      <c r="T156" s="72">
        <f t="shared" si="14"/>
        <v>0</v>
      </c>
    </row>
    <row r="157" spans="1:20" x14ac:dyDescent="0.25">
      <c r="A157" s="66"/>
      <c r="B157" s="67"/>
      <c r="C157" s="68"/>
      <c r="D157" s="69"/>
      <c r="E157" s="69"/>
      <c r="F157" s="70"/>
      <c r="G157" s="134"/>
      <c r="H157" s="135"/>
      <c r="I157" s="135"/>
      <c r="J157" s="135"/>
      <c r="K157" s="143">
        <f t="shared" si="10"/>
        <v>0</v>
      </c>
      <c r="L157" s="136"/>
      <c r="M157" s="137"/>
      <c r="N157" s="136"/>
      <c r="O157" s="137"/>
      <c r="P157" s="71">
        <f>SUM(Tabelle26[[#This Row],[Davon: Für nicht angebotene Betreuungstage]:[Davon: Für die Betreuung (corona-abwesend)]])</f>
        <v>0</v>
      </c>
      <c r="Q157" s="64">
        <f t="shared" si="11"/>
        <v>0</v>
      </c>
      <c r="R157" s="71">
        <f t="shared" si="12"/>
        <v>0</v>
      </c>
      <c r="S157" s="72">
        <f t="shared" si="13"/>
        <v>0</v>
      </c>
      <c r="T157" s="72">
        <f t="shared" si="14"/>
        <v>0</v>
      </c>
    </row>
    <row r="158" spans="1:20" x14ac:dyDescent="0.25">
      <c r="A158" s="66"/>
      <c r="B158" s="67"/>
      <c r="C158" s="68"/>
      <c r="D158" s="69"/>
      <c r="E158" s="69"/>
      <c r="F158" s="70"/>
      <c r="G158" s="134"/>
      <c r="H158" s="135"/>
      <c r="I158" s="135"/>
      <c r="J158" s="135"/>
      <c r="K158" s="143">
        <f t="shared" si="10"/>
        <v>0</v>
      </c>
      <c r="L158" s="136"/>
      <c r="M158" s="137"/>
      <c r="N158" s="136"/>
      <c r="O158" s="137"/>
      <c r="P158" s="71">
        <f>SUM(Tabelle26[[#This Row],[Davon: Für nicht angebotene Betreuungstage]:[Davon: Für die Betreuung (corona-abwesend)]])</f>
        <v>0</v>
      </c>
      <c r="Q158" s="64">
        <f t="shared" si="11"/>
        <v>0</v>
      </c>
      <c r="R158" s="71">
        <f t="shared" si="12"/>
        <v>0</v>
      </c>
      <c r="S158" s="72">
        <f t="shared" si="13"/>
        <v>0</v>
      </c>
      <c r="T158" s="72">
        <f t="shared" si="14"/>
        <v>0</v>
      </c>
    </row>
    <row r="159" spans="1:20" x14ac:dyDescent="0.25">
      <c r="A159" s="66"/>
      <c r="B159" s="67"/>
      <c r="C159" s="68"/>
      <c r="D159" s="69"/>
      <c r="E159" s="69"/>
      <c r="F159" s="70"/>
      <c r="G159" s="134"/>
      <c r="H159" s="135"/>
      <c r="I159" s="135"/>
      <c r="J159" s="135"/>
      <c r="K159" s="143">
        <f t="shared" si="10"/>
        <v>0</v>
      </c>
      <c r="L159" s="136"/>
      <c r="M159" s="137"/>
      <c r="N159" s="136"/>
      <c r="O159" s="137"/>
      <c r="P159" s="71">
        <f>SUM(Tabelle26[[#This Row],[Davon: Für nicht angebotene Betreuungstage]:[Davon: Für die Betreuung (corona-abwesend)]])</f>
        <v>0</v>
      </c>
      <c r="Q159" s="64">
        <f t="shared" si="11"/>
        <v>0</v>
      </c>
      <c r="R159" s="71">
        <f t="shared" si="12"/>
        <v>0</v>
      </c>
      <c r="S159" s="72">
        <f t="shared" si="13"/>
        <v>0</v>
      </c>
      <c r="T159" s="72">
        <f t="shared" si="14"/>
        <v>0</v>
      </c>
    </row>
    <row r="160" spans="1:20" x14ac:dyDescent="0.25">
      <c r="A160" s="66"/>
      <c r="B160" s="67"/>
      <c r="C160" s="68"/>
      <c r="D160" s="69"/>
      <c r="E160" s="69"/>
      <c r="F160" s="70"/>
      <c r="G160" s="134"/>
      <c r="H160" s="135"/>
      <c r="I160" s="135"/>
      <c r="J160" s="135"/>
      <c r="K160" s="143">
        <f t="shared" si="10"/>
        <v>0</v>
      </c>
      <c r="L160" s="136"/>
      <c r="M160" s="137"/>
      <c r="N160" s="136"/>
      <c r="O160" s="137"/>
      <c r="P160" s="71">
        <f>SUM(Tabelle26[[#This Row],[Davon: Für nicht angebotene Betreuungstage]:[Davon: Für die Betreuung (corona-abwesend)]])</f>
        <v>0</v>
      </c>
      <c r="Q160" s="64">
        <f t="shared" si="11"/>
        <v>0</v>
      </c>
      <c r="R160" s="71">
        <f t="shared" si="12"/>
        <v>0</v>
      </c>
      <c r="S160" s="72">
        <f t="shared" si="13"/>
        <v>0</v>
      </c>
      <c r="T160" s="72">
        <f t="shared" si="14"/>
        <v>0</v>
      </c>
    </row>
    <row r="161" spans="1:20" x14ac:dyDescent="0.25">
      <c r="A161" s="66"/>
      <c r="B161" s="67"/>
      <c r="C161" s="68"/>
      <c r="D161" s="69"/>
      <c r="E161" s="69"/>
      <c r="F161" s="70"/>
      <c r="G161" s="134"/>
      <c r="H161" s="135"/>
      <c r="I161" s="135"/>
      <c r="J161" s="135"/>
      <c r="K161" s="143">
        <f t="shared" si="10"/>
        <v>0</v>
      </c>
      <c r="L161" s="136"/>
      <c r="M161" s="137"/>
      <c r="N161" s="136"/>
      <c r="O161" s="137"/>
      <c r="P161" s="71">
        <f>SUM(Tabelle26[[#This Row],[Davon: Für nicht angebotene Betreuungstage]:[Davon: Für die Betreuung (corona-abwesend)]])</f>
        <v>0</v>
      </c>
      <c r="Q161" s="64">
        <f t="shared" si="11"/>
        <v>0</v>
      </c>
      <c r="R161" s="71">
        <f t="shared" si="12"/>
        <v>0</v>
      </c>
      <c r="S161" s="72">
        <f t="shared" si="13"/>
        <v>0</v>
      </c>
      <c r="T161" s="72">
        <f t="shared" si="14"/>
        <v>0</v>
      </c>
    </row>
    <row r="162" spans="1:20" x14ac:dyDescent="0.25">
      <c r="A162" s="66"/>
      <c r="B162" s="67"/>
      <c r="C162" s="68"/>
      <c r="D162" s="69"/>
      <c r="E162" s="69"/>
      <c r="F162" s="70"/>
      <c r="G162" s="134"/>
      <c r="H162" s="135"/>
      <c r="I162" s="135"/>
      <c r="J162" s="135"/>
      <c r="K162" s="143">
        <f t="shared" si="10"/>
        <v>0</v>
      </c>
      <c r="L162" s="136"/>
      <c r="M162" s="137"/>
      <c r="N162" s="136"/>
      <c r="O162" s="137"/>
      <c r="P162" s="71">
        <f>SUM(Tabelle26[[#This Row],[Davon: Für nicht angebotene Betreuungstage]:[Davon: Für die Betreuung (corona-abwesend)]])</f>
        <v>0</v>
      </c>
      <c r="Q162" s="64">
        <f t="shared" si="11"/>
        <v>0</v>
      </c>
      <c r="R162" s="71">
        <f t="shared" si="12"/>
        <v>0</v>
      </c>
      <c r="S162" s="72">
        <f t="shared" si="13"/>
        <v>0</v>
      </c>
      <c r="T162" s="72">
        <f t="shared" si="14"/>
        <v>0</v>
      </c>
    </row>
    <row r="163" spans="1:20" x14ac:dyDescent="0.25">
      <c r="A163" s="66"/>
      <c r="B163" s="67"/>
      <c r="C163" s="68"/>
      <c r="D163" s="69"/>
      <c r="E163" s="69"/>
      <c r="F163" s="70"/>
      <c r="G163" s="134"/>
      <c r="H163" s="135"/>
      <c r="I163" s="135"/>
      <c r="J163" s="135"/>
      <c r="K163" s="143">
        <f t="shared" si="10"/>
        <v>0</v>
      </c>
      <c r="L163" s="136"/>
      <c r="M163" s="137"/>
      <c r="N163" s="136"/>
      <c r="O163" s="137"/>
      <c r="P163" s="71">
        <f>SUM(Tabelle26[[#This Row],[Davon: Für nicht angebotene Betreuungstage]:[Davon: Für die Betreuung (corona-abwesend)]])</f>
        <v>0</v>
      </c>
      <c r="Q163" s="64">
        <f t="shared" si="11"/>
        <v>0</v>
      </c>
      <c r="R163" s="71">
        <f t="shared" si="12"/>
        <v>0</v>
      </c>
      <c r="S163" s="72">
        <f t="shared" si="13"/>
        <v>0</v>
      </c>
      <c r="T163" s="72">
        <f t="shared" si="14"/>
        <v>0</v>
      </c>
    </row>
    <row r="164" spans="1:20" x14ac:dyDescent="0.25">
      <c r="A164" s="66"/>
      <c r="B164" s="67"/>
      <c r="C164" s="68"/>
      <c r="D164" s="69"/>
      <c r="E164" s="69"/>
      <c r="F164" s="70"/>
      <c r="G164" s="134"/>
      <c r="H164" s="135"/>
      <c r="I164" s="135"/>
      <c r="J164" s="135"/>
      <c r="K164" s="143">
        <f t="shared" si="10"/>
        <v>0</v>
      </c>
      <c r="L164" s="136"/>
      <c r="M164" s="137"/>
      <c r="N164" s="136"/>
      <c r="O164" s="137"/>
      <c r="P164" s="71">
        <f>SUM(Tabelle26[[#This Row],[Davon: Für nicht angebotene Betreuungstage]:[Davon: Für die Betreuung (corona-abwesend)]])</f>
        <v>0</v>
      </c>
      <c r="Q164" s="64">
        <f t="shared" si="11"/>
        <v>0</v>
      </c>
      <c r="R164" s="71">
        <f t="shared" si="12"/>
        <v>0</v>
      </c>
      <c r="S164" s="72">
        <f t="shared" si="13"/>
        <v>0</v>
      </c>
      <c r="T164" s="72">
        <f t="shared" si="14"/>
        <v>0</v>
      </c>
    </row>
    <row r="165" spans="1:20" x14ac:dyDescent="0.25">
      <c r="A165" s="66"/>
      <c r="B165" s="67"/>
      <c r="C165" s="68"/>
      <c r="D165" s="69"/>
      <c r="E165" s="69"/>
      <c r="F165" s="70"/>
      <c r="G165" s="134"/>
      <c r="H165" s="135"/>
      <c r="I165" s="135"/>
      <c r="J165" s="135"/>
      <c r="K165" s="143">
        <f t="shared" si="10"/>
        <v>0</v>
      </c>
      <c r="L165" s="136"/>
      <c r="M165" s="137"/>
      <c r="N165" s="136"/>
      <c r="O165" s="137"/>
      <c r="P165" s="71">
        <f>SUM(Tabelle26[[#This Row],[Davon: Für nicht angebotene Betreuungstage]:[Davon: Für die Betreuung (corona-abwesend)]])</f>
        <v>0</v>
      </c>
      <c r="Q165" s="64">
        <f t="shared" si="11"/>
        <v>0</v>
      </c>
      <c r="R165" s="71">
        <f t="shared" si="12"/>
        <v>0</v>
      </c>
      <c r="S165" s="72">
        <f t="shared" si="13"/>
        <v>0</v>
      </c>
      <c r="T165" s="72">
        <f t="shared" si="14"/>
        <v>0</v>
      </c>
    </row>
    <row r="166" spans="1:20" x14ac:dyDescent="0.25">
      <c r="A166" s="66"/>
      <c r="B166" s="67"/>
      <c r="C166" s="68"/>
      <c r="D166" s="69"/>
      <c r="E166" s="69"/>
      <c r="F166" s="70"/>
      <c r="G166" s="134"/>
      <c r="H166" s="135"/>
      <c r="I166" s="135"/>
      <c r="J166" s="135"/>
      <c r="K166" s="143">
        <f t="shared" si="10"/>
        <v>0</v>
      </c>
      <c r="L166" s="136"/>
      <c r="M166" s="137"/>
      <c r="N166" s="136"/>
      <c r="O166" s="137"/>
      <c r="P166" s="71">
        <f>SUM(Tabelle26[[#This Row],[Davon: Für nicht angebotene Betreuungstage]:[Davon: Für die Betreuung (corona-abwesend)]])</f>
        <v>0</v>
      </c>
      <c r="Q166" s="64">
        <f t="shared" si="11"/>
        <v>0</v>
      </c>
      <c r="R166" s="71">
        <f t="shared" si="12"/>
        <v>0</v>
      </c>
      <c r="S166" s="72">
        <f t="shared" si="13"/>
        <v>0</v>
      </c>
      <c r="T166" s="72">
        <f t="shared" si="14"/>
        <v>0</v>
      </c>
    </row>
    <row r="167" spans="1:20" x14ac:dyDescent="0.25">
      <c r="A167" s="66"/>
      <c r="B167" s="67"/>
      <c r="C167" s="68"/>
      <c r="D167" s="69"/>
      <c r="E167" s="69"/>
      <c r="F167" s="70"/>
      <c r="G167" s="134"/>
      <c r="H167" s="135"/>
      <c r="I167" s="135"/>
      <c r="J167" s="135"/>
      <c r="K167" s="143">
        <f t="shared" si="10"/>
        <v>0</v>
      </c>
      <c r="L167" s="136"/>
      <c r="M167" s="137"/>
      <c r="N167" s="136"/>
      <c r="O167" s="137"/>
      <c r="P167" s="71">
        <f>SUM(Tabelle26[[#This Row],[Davon: Für nicht angebotene Betreuungstage]:[Davon: Für die Betreuung (corona-abwesend)]])</f>
        <v>0</v>
      </c>
      <c r="Q167" s="64">
        <f t="shared" si="11"/>
        <v>0</v>
      </c>
      <c r="R167" s="71">
        <f t="shared" si="12"/>
        <v>0</v>
      </c>
      <c r="S167" s="72">
        <f t="shared" si="13"/>
        <v>0</v>
      </c>
      <c r="T167" s="72">
        <f t="shared" si="14"/>
        <v>0</v>
      </c>
    </row>
    <row r="168" spans="1:20" x14ac:dyDescent="0.25">
      <c r="A168" s="66"/>
      <c r="B168" s="67"/>
      <c r="C168" s="68"/>
      <c r="D168" s="69"/>
      <c r="E168" s="69"/>
      <c r="F168" s="70"/>
      <c r="G168" s="134"/>
      <c r="H168" s="135"/>
      <c r="I168" s="135"/>
      <c r="J168" s="135"/>
      <c r="K168" s="143">
        <f t="shared" si="10"/>
        <v>0</v>
      </c>
      <c r="L168" s="136"/>
      <c r="M168" s="137"/>
      <c r="N168" s="136"/>
      <c r="O168" s="137"/>
      <c r="P168" s="71">
        <f>SUM(Tabelle26[[#This Row],[Davon: Für nicht angebotene Betreuungstage]:[Davon: Für die Betreuung (corona-abwesend)]])</f>
        <v>0</v>
      </c>
      <c r="Q168" s="64">
        <f t="shared" si="11"/>
        <v>0</v>
      </c>
      <c r="R168" s="71">
        <f t="shared" si="12"/>
        <v>0</v>
      </c>
      <c r="S168" s="72">
        <f t="shared" si="13"/>
        <v>0</v>
      </c>
      <c r="T168" s="72">
        <f t="shared" si="14"/>
        <v>0</v>
      </c>
    </row>
    <row r="169" spans="1:20" x14ac:dyDescent="0.25">
      <c r="A169" s="66"/>
      <c r="B169" s="67"/>
      <c r="C169" s="68"/>
      <c r="D169" s="69"/>
      <c r="E169" s="69"/>
      <c r="F169" s="70"/>
      <c r="G169" s="134"/>
      <c r="H169" s="135"/>
      <c r="I169" s="135"/>
      <c r="J169" s="135"/>
      <c r="K169" s="143">
        <f t="shared" si="10"/>
        <v>0</v>
      </c>
      <c r="L169" s="136"/>
      <c r="M169" s="137"/>
      <c r="N169" s="136"/>
      <c r="O169" s="137"/>
      <c r="P169" s="71">
        <f>SUM(Tabelle26[[#This Row],[Davon: Für nicht angebotene Betreuungstage]:[Davon: Für die Betreuung (corona-abwesend)]])</f>
        <v>0</v>
      </c>
      <c r="Q169" s="64">
        <f t="shared" si="11"/>
        <v>0</v>
      </c>
      <c r="R169" s="71">
        <f t="shared" si="12"/>
        <v>0</v>
      </c>
      <c r="S169" s="72">
        <f t="shared" si="13"/>
        <v>0</v>
      </c>
      <c r="T169" s="72">
        <f t="shared" si="14"/>
        <v>0</v>
      </c>
    </row>
    <row r="170" spans="1:20" x14ac:dyDescent="0.25">
      <c r="A170" s="66"/>
      <c r="B170" s="67"/>
      <c r="C170" s="68"/>
      <c r="D170" s="69"/>
      <c r="E170" s="69"/>
      <c r="F170" s="70"/>
      <c r="G170" s="134"/>
      <c r="H170" s="135"/>
      <c r="I170" s="135"/>
      <c r="J170" s="135"/>
      <c r="K170" s="143">
        <f t="shared" si="10"/>
        <v>0</v>
      </c>
      <c r="L170" s="136"/>
      <c r="M170" s="137"/>
      <c r="N170" s="136"/>
      <c r="O170" s="137"/>
      <c r="P170" s="71">
        <f>SUM(Tabelle26[[#This Row],[Davon: Für nicht angebotene Betreuungstage]:[Davon: Für die Betreuung (corona-abwesend)]])</f>
        <v>0</v>
      </c>
      <c r="Q170" s="64">
        <f t="shared" si="11"/>
        <v>0</v>
      </c>
      <c r="R170" s="71">
        <f t="shared" si="12"/>
        <v>0</v>
      </c>
      <c r="S170" s="72">
        <f t="shared" si="13"/>
        <v>0</v>
      </c>
      <c r="T170" s="72">
        <f t="shared" si="14"/>
        <v>0</v>
      </c>
    </row>
    <row r="171" spans="1:20" x14ac:dyDescent="0.25">
      <c r="A171" s="66"/>
      <c r="B171" s="67"/>
      <c r="C171" s="68"/>
      <c r="D171" s="69"/>
      <c r="E171" s="69"/>
      <c r="F171" s="70"/>
      <c r="G171" s="134"/>
      <c r="H171" s="135"/>
      <c r="I171" s="135"/>
      <c r="J171" s="135"/>
      <c r="K171" s="143">
        <f t="shared" si="10"/>
        <v>0</v>
      </c>
      <c r="L171" s="136"/>
      <c r="M171" s="137"/>
      <c r="N171" s="136"/>
      <c r="O171" s="137"/>
      <c r="P171" s="71">
        <f>SUM(Tabelle26[[#This Row],[Davon: Für nicht angebotene Betreuungstage]:[Davon: Für die Betreuung (corona-abwesend)]])</f>
        <v>0</v>
      </c>
      <c r="Q171" s="64">
        <f t="shared" si="11"/>
        <v>0</v>
      </c>
      <c r="R171" s="71">
        <f t="shared" si="12"/>
        <v>0</v>
      </c>
      <c r="S171" s="72">
        <f t="shared" si="13"/>
        <v>0</v>
      </c>
      <c r="T171" s="72">
        <f t="shared" si="14"/>
        <v>0</v>
      </c>
    </row>
    <row r="172" spans="1:20" x14ac:dyDescent="0.25">
      <c r="A172" s="66"/>
      <c r="B172" s="67"/>
      <c r="C172" s="68"/>
      <c r="D172" s="69"/>
      <c r="E172" s="69"/>
      <c r="F172" s="70"/>
      <c r="G172" s="134"/>
      <c r="H172" s="135"/>
      <c r="I172" s="135"/>
      <c r="J172" s="135"/>
      <c r="K172" s="143">
        <f t="shared" si="10"/>
        <v>0</v>
      </c>
      <c r="L172" s="136"/>
      <c r="M172" s="137"/>
      <c r="N172" s="136"/>
      <c r="O172" s="137"/>
      <c r="P172" s="71">
        <f>SUM(Tabelle26[[#This Row],[Davon: Für nicht angebotene Betreuungstage]:[Davon: Für die Betreuung (corona-abwesend)]])</f>
        <v>0</v>
      </c>
      <c r="Q172" s="64">
        <f t="shared" si="11"/>
        <v>0</v>
      </c>
      <c r="R172" s="71">
        <f t="shared" si="12"/>
        <v>0</v>
      </c>
      <c r="S172" s="72">
        <f t="shared" si="13"/>
        <v>0</v>
      </c>
      <c r="T172" s="72">
        <f t="shared" si="14"/>
        <v>0</v>
      </c>
    </row>
    <row r="173" spans="1:20" x14ac:dyDescent="0.25">
      <c r="A173" s="66"/>
      <c r="B173" s="67"/>
      <c r="C173" s="68"/>
      <c r="D173" s="69"/>
      <c r="E173" s="69"/>
      <c r="F173" s="70"/>
      <c r="G173" s="134"/>
      <c r="H173" s="135"/>
      <c r="I173" s="135"/>
      <c r="J173" s="135"/>
      <c r="K173" s="143">
        <f t="shared" si="10"/>
        <v>0</v>
      </c>
      <c r="L173" s="136"/>
      <c r="M173" s="137"/>
      <c r="N173" s="136"/>
      <c r="O173" s="137"/>
      <c r="P173" s="71">
        <f>SUM(Tabelle26[[#This Row],[Davon: Für nicht angebotene Betreuungstage]:[Davon: Für die Betreuung (corona-abwesend)]])</f>
        <v>0</v>
      </c>
      <c r="Q173" s="64">
        <f t="shared" si="11"/>
        <v>0</v>
      </c>
      <c r="R173" s="71">
        <f t="shared" si="12"/>
        <v>0</v>
      </c>
      <c r="S173" s="72">
        <f t="shared" si="13"/>
        <v>0</v>
      </c>
      <c r="T173" s="72">
        <f t="shared" si="14"/>
        <v>0</v>
      </c>
    </row>
    <row r="174" spans="1:20" x14ac:dyDescent="0.25">
      <c r="A174" s="66"/>
      <c r="B174" s="67"/>
      <c r="C174" s="68"/>
      <c r="D174" s="69"/>
      <c r="E174" s="69"/>
      <c r="F174" s="70"/>
      <c r="G174" s="134"/>
      <c r="H174" s="135"/>
      <c r="I174" s="135"/>
      <c r="J174" s="135"/>
      <c r="K174" s="143">
        <f t="shared" si="10"/>
        <v>0</v>
      </c>
      <c r="L174" s="136"/>
      <c r="M174" s="137"/>
      <c r="N174" s="136"/>
      <c r="O174" s="137"/>
      <c r="P174" s="71">
        <f>SUM(Tabelle26[[#This Row],[Davon: Für nicht angebotene Betreuungstage]:[Davon: Für die Betreuung (corona-abwesend)]])</f>
        <v>0</v>
      </c>
      <c r="Q174" s="64">
        <f t="shared" si="11"/>
        <v>0</v>
      </c>
      <c r="R174" s="71">
        <f t="shared" si="12"/>
        <v>0</v>
      </c>
      <c r="S174" s="72">
        <f t="shared" si="13"/>
        <v>0</v>
      </c>
      <c r="T174" s="72">
        <f t="shared" si="14"/>
        <v>0</v>
      </c>
    </row>
    <row r="175" spans="1:20" x14ac:dyDescent="0.25">
      <c r="A175" s="66"/>
      <c r="B175" s="67"/>
      <c r="C175" s="68"/>
      <c r="D175" s="69"/>
      <c r="E175" s="69"/>
      <c r="F175" s="70"/>
      <c r="G175" s="134"/>
      <c r="H175" s="135"/>
      <c r="I175" s="135"/>
      <c r="J175" s="135"/>
      <c r="K175" s="143">
        <f t="shared" si="10"/>
        <v>0</v>
      </c>
      <c r="L175" s="136"/>
      <c r="M175" s="137"/>
      <c r="N175" s="136"/>
      <c r="O175" s="137"/>
      <c r="P175" s="71">
        <f>SUM(Tabelle26[[#This Row],[Davon: Für nicht angebotene Betreuungstage]:[Davon: Für die Betreuung (corona-abwesend)]])</f>
        <v>0</v>
      </c>
      <c r="Q175" s="64">
        <f t="shared" si="11"/>
        <v>0</v>
      </c>
      <c r="R175" s="71">
        <f t="shared" si="12"/>
        <v>0</v>
      </c>
      <c r="S175" s="72">
        <f t="shared" si="13"/>
        <v>0</v>
      </c>
      <c r="T175" s="72">
        <f t="shared" si="14"/>
        <v>0</v>
      </c>
    </row>
    <row r="176" spans="1:20" x14ac:dyDescent="0.25">
      <c r="A176" s="66"/>
      <c r="B176" s="67"/>
      <c r="C176" s="68"/>
      <c r="D176" s="69"/>
      <c r="E176" s="69"/>
      <c r="F176" s="70"/>
      <c r="G176" s="134"/>
      <c r="H176" s="135"/>
      <c r="I176" s="135"/>
      <c r="J176" s="135"/>
      <c r="K176" s="143">
        <f t="shared" si="10"/>
        <v>0</v>
      </c>
      <c r="L176" s="136"/>
      <c r="M176" s="137"/>
      <c r="N176" s="136"/>
      <c r="O176" s="137"/>
      <c r="P176" s="71">
        <f>SUM(Tabelle26[[#This Row],[Davon: Für nicht angebotene Betreuungstage]:[Davon: Für die Betreuung (corona-abwesend)]])</f>
        <v>0</v>
      </c>
      <c r="Q176" s="64">
        <f t="shared" si="11"/>
        <v>0</v>
      </c>
      <c r="R176" s="71">
        <f t="shared" si="12"/>
        <v>0</v>
      </c>
      <c r="S176" s="72">
        <f t="shared" si="13"/>
        <v>0</v>
      </c>
      <c r="T176" s="72">
        <f t="shared" si="14"/>
        <v>0</v>
      </c>
    </row>
    <row r="177" spans="1:20" x14ac:dyDescent="0.25">
      <c r="A177" s="66"/>
      <c r="B177" s="67"/>
      <c r="C177" s="68"/>
      <c r="D177" s="69"/>
      <c r="E177" s="69"/>
      <c r="F177" s="70"/>
      <c r="G177" s="134"/>
      <c r="H177" s="135"/>
      <c r="I177" s="135"/>
      <c r="J177" s="135"/>
      <c r="K177" s="143">
        <f t="shared" si="10"/>
        <v>0</v>
      </c>
      <c r="L177" s="136"/>
      <c r="M177" s="137"/>
      <c r="N177" s="136"/>
      <c r="O177" s="137"/>
      <c r="P177" s="71">
        <f>SUM(Tabelle26[[#This Row],[Davon: Für nicht angebotene Betreuungstage]:[Davon: Für die Betreuung (corona-abwesend)]])</f>
        <v>0</v>
      </c>
      <c r="Q177" s="64">
        <f t="shared" si="11"/>
        <v>0</v>
      </c>
      <c r="R177" s="71">
        <f t="shared" si="12"/>
        <v>0</v>
      </c>
      <c r="S177" s="72">
        <f t="shared" si="13"/>
        <v>0</v>
      </c>
      <c r="T177" s="72">
        <f t="shared" si="14"/>
        <v>0</v>
      </c>
    </row>
    <row r="178" spans="1:20" x14ac:dyDescent="0.25">
      <c r="A178" s="66"/>
      <c r="B178" s="67"/>
      <c r="C178" s="68"/>
      <c r="D178" s="69"/>
      <c r="E178" s="69"/>
      <c r="F178" s="70"/>
      <c r="G178" s="134"/>
      <c r="H178" s="135"/>
      <c r="I178" s="135"/>
      <c r="J178" s="135"/>
      <c r="K178" s="143">
        <f t="shared" si="10"/>
        <v>0</v>
      </c>
      <c r="L178" s="136"/>
      <c r="M178" s="137"/>
      <c r="N178" s="136"/>
      <c r="O178" s="137"/>
      <c r="P178" s="71">
        <f>SUM(Tabelle26[[#This Row],[Davon: Für nicht angebotene Betreuungstage]:[Davon: Für die Betreuung (corona-abwesend)]])</f>
        <v>0</v>
      </c>
      <c r="Q178" s="64">
        <f t="shared" si="11"/>
        <v>0</v>
      </c>
      <c r="R178" s="71">
        <f t="shared" si="12"/>
        <v>0</v>
      </c>
      <c r="S178" s="72">
        <f t="shared" si="13"/>
        <v>0</v>
      </c>
      <c r="T178" s="72">
        <f t="shared" si="14"/>
        <v>0</v>
      </c>
    </row>
    <row r="179" spans="1:20" x14ac:dyDescent="0.25">
      <c r="A179" s="66"/>
      <c r="B179" s="67"/>
      <c r="C179" s="68"/>
      <c r="D179" s="69"/>
      <c r="E179" s="69"/>
      <c r="F179" s="70"/>
      <c r="G179" s="134"/>
      <c r="H179" s="135"/>
      <c r="I179" s="135"/>
      <c r="J179" s="135"/>
      <c r="K179" s="143">
        <f t="shared" si="10"/>
        <v>0</v>
      </c>
      <c r="L179" s="136"/>
      <c r="M179" s="137"/>
      <c r="N179" s="136"/>
      <c r="O179" s="137"/>
      <c r="P179" s="71">
        <f>SUM(Tabelle26[[#This Row],[Davon: Für nicht angebotene Betreuungstage]:[Davon: Für die Betreuung (corona-abwesend)]])</f>
        <v>0</v>
      </c>
      <c r="Q179" s="64">
        <f t="shared" si="11"/>
        <v>0</v>
      </c>
      <c r="R179" s="71">
        <f t="shared" si="12"/>
        <v>0</v>
      </c>
      <c r="S179" s="72">
        <f t="shared" si="13"/>
        <v>0</v>
      </c>
      <c r="T179" s="72">
        <f t="shared" si="14"/>
        <v>0</v>
      </c>
    </row>
    <row r="180" spans="1:20" x14ac:dyDescent="0.25">
      <c r="A180" s="66"/>
      <c r="B180" s="67"/>
      <c r="C180" s="68"/>
      <c r="D180" s="69"/>
      <c r="E180" s="69"/>
      <c r="F180" s="70"/>
      <c r="G180" s="134"/>
      <c r="H180" s="135"/>
      <c r="I180" s="135"/>
      <c r="J180" s="135"/>
      <c r="K180" s="143">
        <f t="shared" ref="K180:K243" si="15">H180-I180-J180</f>
        <v>0</v>
      </c>
      <c r="L180" s="136"/>
      <c r="M180" s="137"/>
      <c r="N180" s="136"/>
      <c r="O180" s="137"/>
      <c r="P180" s="71">
        <f>SUM(Tabelle26[[#This Row],[Davon: Für nicht angebotene Betreuungstage]:[Davon: Für die Betreuung (corona-abwesend)]])</f>
        <v>0</v>
      </c>
      <c r="Q180" s="64">
        <f t="shared" si="11"/>
        <v>0</v>
      </c>
      <c r="R180" s="71">
        <f t="shared" si="12"/>
        <v>0</v>
      </c>
      <c r="S180" s="72">
        <f t="shared" si="13"/>
        <v>0</v>
      </c>
      <c r="T180" s="72">
        <f t="shared" si="14"/>
        <v>0</v>
      </c>
    </row>
    <row r="181" spans="1:20" x14ac:dyDescent="0.25">
      <c r="A181" s="66"/>
      <c r="B181" s="67"/>
      <c r="C181" s="68"/>
      <c r="D181" s="69"/>
      <c r="E181" s="69"/>
      <c r="F181" s="70"/>
      <c r="G181" s="134"/>
      <c r="H181" s="135"/>
      <c r="I181" s="135"/>
      <c r="J181" s="135"/>
      <c r="K181" s="143">
        <f t="shared" si="15"/>
        <v>0</v>
      </c>
      <c r="L181" s="136"/>
      <c r="M181" s="137"/>
      <c r="N181" s="136"/>
      <c r="O181" s="137"/>
      <c r="P181" s="71">
        <f>SUM(Tabelle26[[#This Row],[Davon: Für nicht angebotene Betreuungstage]:[Davon: Für die Betreuung (corona-abwesend)]])</f>
        <v>0</v>
      </c>
      <c r="Q181" s="64">
        <f t="shared" si="11"/>
        <v>0</v>
      </c>
      <c r="R181" s="71">
        <f t="shared" si="12"/>
        <v>0</v>
      </c>
      <c r="S181" s="72">
        <f t="shared" si="13"/>
        <v>0</v>
      </c>
      <c r="T181" s="72">
        <f t="shared" si="14"/>
        <v>0</v>
      </c>
    </row>
    <row r="182" spans="1:20" x14ac:dyDescent="0.25">
      <c r="A182" s="66"/>
      <c r="B182" s="67"/>
      <c r="C182" s="68"/>
      <c r="D182" s="69"/>
      <c r="E182" s="69"/>
      <c r="F182" s="70"/>
      <c r="G182" s="134"/>
      <c r="H182" s="135"/>
      <c r="I182" s="135"/>
      <c r="J182" s="135"/>
      <c r="K182" s="143">
        <f t="shared" si="15"/>
        <v>0</v>
      </c>
      <c r="L182" s="136"/>
      <c r="M182" s="137"/>
      <c r="N182" s="136"/>
      <c r="O182" s="137"/>
      <c r="P182" s="71">
        <f>SUM(Tabelle26[[#This Row],[Davon: Für nicht angebotene Betreuungstage]:[Davon: Für die Betreuung (corona-abwesend)]])</f>
        <v>0</v>
      </c>
      <c r="Q182" s="64">
        <f t="shared" si="11"/>
        <v>0</v>
      </c>
      <c r="R182" s="71">
        <f t="shared" si="12"/>
        <v>0</v>
      </c>
      <c r="S182" s="72">
        <f t="shared" si="13"/>
        <v>0</v>
      </c>
      <c r="T182" s="72">
        <f t="shared" si="14"/>
        <v>0</v>
      </c>
    </row>
    <row r="183" spans="1:20" x14ac:dyDescent="0.25">
      <c r="A183" s="66"/>
      <c r="B183" s="67"/>
      <c r="C183" s="68"/>
      <c r="D183" s="69"/>
      <c r="E183" s="69"/>
      <c r="F183" s="70"/>
      <c r="G183" s="134"/>
      <c r="H183" s="135"/>
      <c r="I183" s="135"/>
      <c r="J183" s="135"/>
      <c r="K183" s="143">
        <f t="shared" si="15"/>
        <v>0</v>
      </c>
      <c r="L183" s="136"/>
      <c r="M183" s="137"/>
      <c r="N183" s="136"/>
      <c r="O183" s="137"/>
      <c r="P183" s="71">
        <f>SUM(Tabelle26[[#This Row],[Davon: Für nicht angebotene Betreuungstage]:[Davon: Für die Betreuung (corona-abwesend)]])</f>
        <v>0</v>
      </c>
      <c r="Q183" s="64">
        <f t="shared" si="11"/>
        <v>0</v>
      </c>
      <c r="R183" s="71">
        <f t="shared" si="12"/>
        <v>0</v>
      </c>
      <c r="S183" s="72">
        <f t="shared" si="13"/>
        <v>0</v>
      </c>
      <c r="T183" s="72">
        <f t="shared" si="14"/>
        <v>0</v>
      </c>
    </row>
    <row r="184" spans="1:20" x14ac:dyDescent="0.25">
      <c r="A184" s="66"/>
      <c r="B184" s="67"/>
      <c r="C184" s="68"/>
      <c r="D184" s="69"/>
      <c r="E184" s="69"/>
      <c r="F184" s="70"/>
      <c r="G184" s="134"/>
      <c r="H184" s="135"/>
      <c r="I184" s="135"/>
      <c r="J184" s="135"/>
      <c r="K184" s="143">
        <f t="shared" si="15"/>
        <v>0</v>
      </c>
      <c r="L184" s="136"/>
      <c r="M184" s="137"/>
      <c r="N184" s="136"/>
      <c r="O184" s="137"/>
      <c r="P184" s="71">
        <f>SUM(Tabelle26[[#This Row],[Davon: Für nicht angebotene Betreuungstage]:[Davon: Für die Betreuung (corona-abwesend)]])</f>
        <v>0</v>
      </c>
      <c r="Q184" s="64">
        <f t="shared" si="11"/>
        <v>0</v>
      </c>
      <c r="R184" s="71">
        <f t="shared" si="12"/>
        <v>0</v>
      </c>
      <c r="S184" s="72">
        <f t="shared" si="13"/>
        <v>0</v>
      </c>
      <c r="T184" s="72">
        <f t="shared" si="14"/>
        <v>0</v>
      </c>
    </row>
    <row r="185" spans="1:20" x14ac:dyDescent="0.25">
      <c r="A185" s="66"/>
      <c r="B185" s="67"/>
      <c r="C185" s="68"/>
      <c r="D185" s="69"/>
      <c r="E185" s="69"/>
      <c r="F185" s="70"/>
      <c r="G185" s="134"/>
      <c r="H185" s="135"/>
      <c r="I185" s="135"/>
      <c r="J185" s="135"/>
      <c r="K185" s="143">
        <f t="shared" si="15"/>
        <v>0</v>
      </c>
      <c r="L185" s="136"/>
      <c r="M185" s="137"/>
      <c r="N185" s="136"/>
      <c r="O185" s="137"/>
      <c r="P185" s="71">
        <f>SUM(Tabelle26[[#This Row],[Davon: Für nicht angebotene Betreuungstage]:[Davon: Für die Betreuung (corona-abwesend)]])</f>
        <v>0</v>
      </c>
      <c r="Q185" s="64">
        <f t="shared" si="11"/>
        <v>0</v>
      </c>
      <c r="R185" s="71">
        <f t="shared" si="12"/>
        <v>0</v>
      </c>
      <c r="S185" s="72">
        <f t="shared" si="13"/>
        <v>0</v>
      </c>
      <c r="T185" s="72">
        <f t="shared" si="14"/>
        <v>0</v>
      </c>
    </row>
    <row r="186" spans="1:20" x14ac:dyDescent="0.25">
      <c r="A186" s="66"/>
      <c r="B186" s="67"/>
      <c r="C186" s="68"/>
      <c r="D186" s="69"/>
      <c r="E186" s="69"/>
      <c r="F186" s="70"/>
      <c r="G186" s="134"/>
      <c r="H186" s="135"/>
      <c r="I186" s="135"/>
      <c r="J186" s="135"/>
      <c r="K186" s="143">
        <f t="shared" si="15"/>
        <v>0</v>
      </c>
      <c r="L186" s="136"/>
      <c r="M186" s="137"/>
      <c r="N186" s="136"/>
      <c r="O186" s="137"/>
      <c r="P186" s="71">
        <f>SUM(Tabelle26[[#This Row],[Davon: Für nicht angebotene Betreuungstage]:[Davon: Für die Betreuung (corona-abwesend)]])</f>
        <v>0</v>
      </c>
      <c r="Q186" s="64">
        <f t="shared" si="11"/>
        <v>0</v>
      </c>
      <c r="R186" s="71">
        <f t="shared" si="12"/>
        <v>0</v>
      </c>
      <c r="S186" s="72">
        <f t="shared" si="13"/>
        <v>0</v>
      </c>
      <c r="T186" s="72">
        <f t="shared" si="14"/>
        <v>0</v>
      </c>
    </row>
    <row r="187" spans="1:20" x14ac:dyDescent="0.25">
      <c r="A187" s="66"/>
      <c r="B187" s="67"/>
      <c r="C187" s="68"/>
      <c r="D187" s="69"/>
      <c r="E187" s="69"/>
      <c r="F187" s="70"/>
      <c r="G187" s="134"/>
      <c r="H187" s="135"/>
      <c r="I187" s="135"/>
      <c r="J187" s="135"/>
      <c r="K187" s="143">
        <f t="shared" si="15"/>
        <v>0</v>
      </c>
      <c r="L187" s="136"/>
      <c r="M187" s="137"/>
      <c r="N187" s="136"/>
      <c r="O187" s="137"/>
      <c r="P187" s="71">
        <f>SUM(Tabelle26[[#This Row],[Davon: Für nicht angebotene Betreuungstage]:[Davon: Für die Betreuung (corona-abwesend)]])</f>
        <v>0</v>
      </c>
      <c r="Q187" s="64">
        <f t="shared" si="11"/>
        <v>0</v>
      </c>
      <c r="R187" s="71">
        <f t="shared" si="12"/>
        <v>0</v>
      </c>
      <c r="S187" s="72">
        <f t="shared" si="13"/>
        <v>0</v>
      </c>
      <c r="T187" s="72">
        <f t="shared" si="14"/>
        <v>0</v>
      </c>
    </row>
    <row r="188" spans="1:20" x14ac:dyDescent="0.25">
      <c r="A188" s="66"/>
      <c r="B188" s="67"/>
      <c r="C188" s="68"/>
      <c r="D188" s="69"/>
      <c r="E188" s="69"/>
      <c r="F188" s="70"/>
      <c r="G188" s="134"/>
      <c r="H188" s="135"/>
      <c r="I188" s="135"/>
      <c r="J188" s="135"/>
      <c r="K188" s="143">
        <f t="shared" si="15"/>
        <v>0</v>
      </c>
      <c r="L188" s="136"/>
      <c r="M188" s="137"/>
      <c r="N188" s="136"/>
      <c r="O188" s="137"/>
      <c r="P188" s="71">
        <f>SUM(Tabelle26[[#This Row],[Davon: Für nicht angebotene Betreuungstage]:[Davon: Für die Betreuung (corona-abwesend)]])</f>
        <v>0</v>
      </c>
      <c r="Q188" s="64">
        <f t="shared" si="11"/>
        <v>0</v>
      </c>
      <c r="R188" s="71">
        <f t="shared" si="12"/>
        <v>0</v>
      </c>
      <c r="S188" s="72">
        <f t="shared" si="13"/>
        <v>0</v>
      </c>
      <c r="T188" s="72">
        <f t="shared" si="14"/>
        <v>0</v>
      </c>
    </row>
    <row r="189" spans="1:20" x14ac:dyDescent="0.25">
      <c r="A189" s="66"/>
      <c r="B189" s="67"/>
      <c r="C189" s="68"/>
      <c r="D189" s="69"/>
      <c r="E189" s="69"/>
      <c r="F189" s="70"/>
      <c r="G189" s="134"/>
      <c r="H189" s="135"/>
      <c r="I189" s="135"/>
      <c r="J189" s="135"/>
      <c r="K189" s="143">
        <f t="shared" si="15"/>
        <v>0</v>
      </c>
      <c r="L189" s="136"/>
      <c r="M189" s="137"/>
      <c r="N189" s="136"/>
      <c r="O189" s="137"/>
      <c r="P189" s="71">
        <f>SUM(Tabelle26[[#This Row],[Davon: Für nicht angebotene Betreuungstage]:[Davon: Für die Betreuung (corona-abwesend)]])</f>
        <v>0</v>
      </c>
      <c r="Q189" s="64">
        <f t="shared" si="11"/>
        <v>0</v>
      </c>
      <c r="R189" s="71">
        <f t="shared" si="12"/>
        <v>0</v>
      </c>
      <c r="S189" s="72">
        <f t="shared" si="13"/>
        <v>0</v>
      </c>
      <c r="T189" s="72">
        <f t="shared" si="14"/>
        <v>0</v>
      </c>
    </row>
    <row r="190" spans="1:20" x14ac:dyDescent="0.25">
      <c r="A190" s="66"/>
      <c r="B190" s="67"/>
      <c r="C190" s="68"/>
      <c r="D190" s="69"/>
      <c r="E190" s="69"/>
      <c r="F190" s="70"/>
      <c r="G190" s="134"/>
      <c r="H190" s="135"/>
      <c r="I190" s="135"/>
      <c r="J190" s="135"/>
      <c r="K190" s="143">
        <f t="shared" si="15"/>
        <v>0</v>
      </c>
      <c r="L190" s="136"/>
      <c r="M190" s="137"/>
      <c r="N190" s="136"/>
      <c r="O190" s="137"/>
      <c r="P190" s="71">
        <f>SUM(Tabelle26[[#This Row],[Davon: Für nicht angebotene Betreuungstage]:[Davon: Für die Betreuung (corona-abwesend)]])</f>
        <v>0</v>
      </c>
      <c r="Q190" s="64">
        <f t="shared" si="11"/>
        <v>0</v>
      </c>
      <c r="R190" s="71">
        <f t="shared" si="12"/>
        <v>0</v>
      </c>
      <c r="S190" s="72">
        <f t="shared" si="13"/>
        <v>0</v>
      </c>
      <c r="T190" s="72">
        <f t="shared" si="14"/>
        <v>0</v>
      </c>
    </row>
    <row r="191" spans="1:20" x14ac:dyDescent="0.25">
      <c r="A191" s="66"/>
      <c r="B191" s="67"/>
      <c r="C191" s="68"/>
      <c r="D191" s="69"/>
      <c r="E191" s="69"/>
      <c r="F191" s="70"/>
      <c r="G191" s="134"/>
      <c r="H191" s="135"/>
      <c r="I191" s="135"/>
      <c r="J191" s="135"/>
      <c r="K191" s="143">
        <f t="shared" si="15"/>
        <v>0</v>
      </c>
      <c r="L191" s="136"/>
      <c r="M191" s="137"/>
      <c r="N191" s="136"/>
      <c r="O191" s="137"/>
      <c r="P191" s="71">
        <f>SUM(Tabelle26[[#This Row],[Davon: Für nicht angebotene Betreuungstage]:[Davon: Für die Betreuung (corona-abwesend)]])</f>
        <v>0</v>
      </c>
      <c r="Q191" s="64">
        <f t="shared" si="11"/>
        <v>0</v>
      </c>
      <c r="R191" s="71">
        <f t="shared" si="12"/>
        <v>0</v>
      </c>
      <c r="S191" s="72">
        <f t="shared" si="13"/>
        <v>0</v>
      </c>
      <c r="T191" s="72">
        <f t="shared" si="14"/>
        <v>0</v>
      </c>
    </row>
    <row r="192" spans="1:20" x14ac:dyDescent="0.25">
      <c r="A192" s="66"/>
      <c r="B192" s="67"/>
      <c r="C192" s="68"/>
      <c r="D192" s="69"/>
      <c r="E192" s="69"/>
      <c r="F192" s="70"/>
      <c r="G192" s="134"/>
      <c r="H192" s="135"/>
      <c r="I192" s="135"/>
      <c r="J192" s="135"/>
      <c r="K192" s="143">
        <f t="shared" si="15"/>
        <v>0</v>
      </c>
      <c r="L192" s="136"/>
      <c r="M192" s="137"/>
      <c r="N192" s="136"/>
      <c r="O192" s="137"/>
      <c r="P192" s="71">
        <f>SUM(Tabelle26[[#This Row],[Davon: Für nicht angebotene Betreuungstage]:[Davon: Für die Betreuung (corona-abwesend)]])</f>
        <v>0</v>
      </c>
      <c r="Q192" s="64">
        <f t="shared" si="11"/>
        <v>0</v>
      </c>
      <c r="R192" s="71">
        <f t="shared" si="12"/>
        <v>0</v>
      </c>
      <c r="S192" s="72">
        <f t="shared" si="13"/>
        <v>0</v>
      </c>
      <c r="T192" s="72">
        <f t="shared" si="14"/>
        <v>0</v>
      </c>
    </row>
    <row r="193" spans="1:20" x14ac:dyDescent="0.25">
      <c r="A193" s="66"/>
      <c r="B193" s="67"/>
      <c r="C193" s="68"/>
      <c r="D193" s="69"/>
      <c r="E193" s="69"/>
      <c r="F193" s="70"/>
      <c r="G193" s="134"/>
      <c r="H193" s="135"/>
      <c r="I193" s="135"/>
      <c r="J193" s="135"/>
      <c r="K193" s="143">
        <f t="shared" si="15"/>
        <v>0</v>
      </c>
      <c r="L193" s="136"/>
      <c r="M193" s="137"/>
      <c r="N193" s="136"/>
      <c r="O193" s="137"/>
      <c r="P193" s="71">
        <f>SUM(Tabelle26[[#This Row],[Davon: Für nicht angebotene Betreuungstage]:[Davon: Für die Betreuung (corona-abwesend)]])</f>
        <v>0</v>
      </c>
      <c r="Q193" s="64">
        <f t="shared" si="11"/>
        <v>0</v>
      </c>
      <c r="R193" s="71">
        <f t="shared" si="12"/>
        <v>0</v>
      </c>
      <c r="S193" s="72">
        <f t="shared" si="13"/>
        <v>0</v>
      </c>
      <c r="T193" s="72">
        <f t="shared" si="14"/>
        <v>0</v>
      </c>
    </row>
    <row r="194" spans="1:20" x14ac:dyDescent="0.25">
      <c r="A194" s="66"/>
      <c r="B194" s="67"/>
      <c r="C194" s="68"/>
      <c r="D194" s="69"/>
      <c r="E194" s="69"/>
      <c r="F194" s="70"/>
      <c r="G194" s="134"/>
      <c r="H194" s="135"/>
      <c r="I194" s="135"/>
      <c r="J194" s="135"/>
      <c r="K194" s="143">
        <f t="shared" si="15"/>
        <v>0</v>
      </c>
      <c r="L194" s="136"/>
      <c r="M194" s="137"/>
      <c r="N194" s="136"/>
      <c r="O194" s="137"/>
      <c r="P194" s="71">
        <f>SUM(Tabelle26[[#This Row],[Davon: Für nicht angebotene Betreuungstage]:[Davon: Für die Betreuung (corona-abwesend)]])</f>
        <v>0</v>
      </c>
      <c r="Q194" s="64">
        <f t="shared" si="11"/>
        <v>0</v>
      </c>
      <c r="R194" s="71">
        <f t="shared" si="12"/>
        <v>0</v>
      </c>
      <c r="S194" s="72">
        <f t="shared" si="13"/>
        <v>0</v>
      </c>
      <c r="T194" s="72">
        <f t="shared" si="14"/>
        <v>0</v>
      </c>
    </row>
    <row r="195" spans="1:20" x14ac:dyDescent="0.25">
      <c r="A195" s="66"/>
      <c r="B195" s="67"/>
      <c r="C195" s="68"/>
      <c r="D195" s="69"/>
      <c r="E195" s="69"/>
      <c r="F195" s="70"/>
      <c r="G195" s="134"/>
      <c r="H195" s="135"/>
      <c r="I195" s="135"/>
      <c r="J195" s="135"/>
      <c r="K195" s="143">
        <f t="shared" si="15"/>
        <v>0</v>
      </c>
      <c r="L195" s="136"/>
      <c r="M195" s="137"/>
      <c r="N195" s="136"/>
      <c r="O195" s="137"/>
      <c r="P195" s="71">
        <f>SUM(Tabelle26[[#This Row],[Davon: Für nicht angebotene Betreuungstage]:[Davon: Für die Betreuung (corona-abwesend)]])</f>
        <v>0</v>
      </c>
      <c r="Q195" s="64">
        <f t="shared" si="11"/>
        <v>0</v>
      </c>
      <c r="R195" s="71">
        <f t="shared" si="12"/>
        <v>0</v>
      </c>
      <c r="S195" s="72">
        <f t="shared" si="13"/>
        <v>0</v>
      </c>
      <c r="T195" s="72">
        <f t="shared" si="14"/>
        <v>0</v>
      </c>
    </row>
    <row r="196" spans="1:20" x14ac:dyDescent="0.25">
      <c r="A196" s="66"/>
      <c r="B196" s="67"/>
      <c r="C196" s="68"/>
      <c r="D196" s="69"/>
      <c r="E196" s="69"/>
      <c r="F196" s="70"/>
      <c r="G196" s="134"/>
      <c r="H196" s="135"/>
      <c r="I196" s="135"/>
      <c r="J196" s="135"/>
      <c r="K196" s="143">
        <f t="shared" si="15"/>
        <v>0</v>
      </c>
      <c r="L196" s="136"/>
      <c r="M196" s="137"/>
      <c r="N196" s="136"/>
      <c r="O196" s="137"/>
      <c r="P196" s="71">
        <f>SUM(Tabelle26[[#This Row],[Davon: Für nicht angebotene Betreuungstage]:[Davon: Für die Betreuung (corona-abwesend)]])</f>
        <v>0</v>
      </c>
      <c r="Q196" s="64">
        <f t="shared" si="11"/>
        <v>0</v>
      </c>
      <c r="R196" s="71">
        <f t="shared" si="12"/>
        <v>0</v>
      </c>
      <c r="S196" s="72">
        <f t="shared" si="13"/>
        <v>0</v>
      </c>
      <c r="T196" s="72">
        <f t="shared" si="14"/>
        <v>0</v>
      </c>
    </row>
    <row r="197" spans="1:20" x14ac:dyDescent="0.25">
      <c r="A197" s="66"/>
      <c r="B197" s="67"/>
      <c r="C197" s="68"/>
      <c r="D197" s="69"/>
      <c r="E197" s="69"/>
      <c r="F197" s="70"/>
      <c r="G197" s="134"/>
      <c r="H197" s="135"/>
      <c r="I197" s="135"/>
      <c r="J197" s="135"/>
      <c r="K197" s="143">
        <f t="shared" si="15"/>
        <v>0</v>
      </c>
      <c r="L197" s="136"/>
      <c r="M197" s="137"/>
      <c r="N197" s="136"/>
      <c r="O197" s="137"/>
      <c r="P197" s="71">
        <f>SUM(Tabelle26[[#This Row],[Davon: Für nicht angebotene Betreuungstage]:[Davon: Für die Betreuung (corona-abwesend)]])</f>
        <v>0</v>
      </c>
      <c r="Q197" s="64">
        <f t="shared" si="11"/>
        <v>0</v>
      </c>
      <c r="R197" s="71">
        <f t="shared" si="12"/>
        <v>0</v>
      </c>
      <c r="S197" s="72">
        <f t="shared" si="13"/>
        <v>0</v>
      </c>
      <c r="T197" s="72">
        <f t="shared" si="14"/>
        <v>0</v>
      </c>
    </row>
    <row r="198" spans="1:20" x14ac:dyDescent="0.25">
      <c r="A198" s="66"/>
      <c r="B198" s="67"/>
      <c r="C198" s="68"/>
      <c r="D198" s="69"/>
      <c r="E198" s="69"/>
      <c r="F198" s="70"/>
      <c r="G198" s="134"/>
      <c r="H198" s="135"/>
      <c r="I198" s="135"/>
      <c r="J198" s="135"/>
      <c r="K198" s="143">
        <f t="shared" si="15"/>
        <v>0</v>
      </c>
      <c r="L198" s="136"/>
      <c r="M198" s="137"/>
      <c r="N198" s="136"/>
      <c r="O198" s="137"/>
      <c r="P198" s="71">
        <f>SUM(Tabelle26[[#This Row],[Davon: Für nicht angebotene Betreuungstage]:[Davon: Für die Betreuung (corona-abwesend)]])</f>
        <v>0</v>
      </c>
      <c r="Q198" s="64">
        <f t="shared" si="11"/>
        <v>0</v>
      </c>
      <c r="R198" s="71">
        <f t="shared" si="12"/>
        <v>0</v>
      </c>
      <c r="S198" s="72">
        <f t="shared" si="13"/>
        <v>0</v>
      </c>
      <c r="T198" s="72">
        <f t="shared" si="14"/>
        <v>0</v>
      </c>
    </row>
    <row r="199" spans="1:20" x14ac:dyDescent="0.25">
      <c r="A199" s="66"/>
      <c r="B199" s="67"/>
      <c r="C199" s="68"/>
      <c r="D199" s="69"/>
      <c r="E199" s="69"/>
      <c r="F199" s="70"/>
      <c r="G199" s="134"/>
      <c r="H199" s="135"/>
      <c r="I199" s="135"/>
      <c r="J199" s="135"/>
      <c r="K199" s="143">
        <f t="shared" si="15"/>
        <v>0</v>
      </c>
      <c r="L199" s="136"/>
      <c r="M199" s="137"/>
      <c r="N199" s="136"/>
      <c r="O199" s="137"/>
      <c r="P199" s="71">
        <f>SUM(Tabelle26[[#This Row],[Davon: Für nicht angebotene Betreuungstage]:[Davon: Für die Betreuung (corona-abwesend)]])</f>
        <v>0</v>
      </c>
      <c r="Q199" s="64">
        <f t="shared" si="11"/>
        <v>0</v>
      </c>
      <c r="R199" s="71">
        <f t="shared" si="12"/>
        <v>0</v>
      </c>
      <c r="S199" s="72">
        <f t="shared" si="13"/>
        <v>0</v>
      </c>
      <c r="T199" s="72">
        <f t="shared" si="14"/>
        <v>0</v>
      </c>
    </row>
    <row r="200" spans="1:20" x14ac:dyDescent="0.25">
      <c r="A200" s="66"/>
      <c r="B200" s="67"/>
      <c r="C200" s="68"/>
      <c r="D200" s="69"/>
      <c r="E200" s="69"/>
      <c r="F200" s="70"/>
      <c r="G200" s="134"/>
      <c r="H200" s="135"/>
      <c r="I200" s="135"/>
      <c r="J200" s="135"/>
      <c r="K200" s="143">
        <f t="shared" si="15"/>
        <v>0</v>
      </c>
      <c r="L200" s="136"/>
      <c r="M200" s="137"/>
      <c r="N200" s="136"/>
      <c r="O200" s="137"/>
      <c r="P200" s="71">
        <f>SUM(Tabelle26[[#This Row],[Davon: Für nicht angebotene Betreuungstage]:[Davon: Für die Betreuung (corona-abwesend)]])</f>
        <v>0</v>
      </c>
      <c r="Q200" s="64">
        <f t="shared" si="11"/>
        <v>0</v>
      </c>
      <c r="R200" s="71">
        <f t="shared" si="12"/>
        <v>0</v>
      </c>
      <c r="S200" s="72">
        <f t="shared" si="13"/>
        <v>0</v>
      </c>
      <c r="T200" s="72">
        <f t="shared" si="14"/>
        <v>0</v>
      </c>
    </row>
    <row r="201" spans="1:20" x14ac:dyDescent="0.25">
      <c r="A201" s="66"/>
      <c r="B201" s="67"/>
      <c r="C201" s="68"/>
      <c r="D201" s="69"/>
      <c r="E201" s="69"/>
      <c r="F201" s="70"/>
      <c r="G201" s="134"/>
      <c r="H201" s="135"/>
      <c r="I201" s="135"/>
      <c r="J201" s="135"/>
      <c r="K201" s="143">
        <f t="shared" si="15"/>
        <v>0</v>
      </c>
      <c r="L201" s="136"/>
      <c r="M201" s="137"/>
      <c r="N201" s="136"/>
      <c r="O201" s="137"/>
      <c r="P201" s="71">
        <f>SUM(Tabelle26[[#This Row],[Davon: Für nicht angebotene Betreuungstage]:[Davon: Für die Betreuung (corona-abwesend)]])</f>
        <v>0</v>
      </c>
      <c r="Q201" s="64">
        <f t="shared" si="11"/>
        <v>0</v>
      </c>
      <c r="R201" s="71">
        <f t="shared" si="12"/>
        <v>0</v>
      </c>
      <c r="S201" s="72">
        <f t="shared" si="13"/>
        <v>0</v>
      </c>
      <c r="T201" s="72">
        <f t="shared" si="14"/>
        <v>0</v>
      </c>
    </row>
    <row r="202" spans="1:20" x14ac:dyDescent="0.25">
      <c r="A202" s="66"/>
      <c r="B202" s="67"/>
      <c r="C202" s="68"/>
      <c r="D202" s="69"/>
      <c r="E202" s="69"/>
      <c r="F202" s="70"/>
      <c r="G202" s="134"/>
      <c r="H202" s="135"/>
      <c r="I202" s="135"/>
      <c r="J202" s="135"/>
      <c r="K202" s="143">
        <f t="shared" si="15"/>
        <v>0</v>
      </c>
      <c r="L202" s="136"/>
      <c r="M202" s="137"/>
      <c r="N202" s="136"/>
      <c r="O202" s="137"/>
      <c r="P202" s="71">
        <f>SUM(Tabelle26[[#This Row],[Davon: Für nicht angebotene Betreuungstage]:[Davon: Für die Betreuung (corona-abwesend)]])</f>
        <v>0</v>
      </c>
      <c r="Q202" s="64">
        <f t="shared" si="11"/>
        <v>0</v>
      </c>
      <c r="R202" s="71">
        <f t="shared" si="12"/>
        <v>0</v>
      </c>
      <c r="S202" s="72">
        <f t="shared" si="13"/>
        <v>0</v>
      </c>
      <c r="T202" s="72">
        <f t="shared" si="14"/>
        <v>0</v>
      </c>
    </row>
    <row r="203" spans="1:20" x14ac:dyDescent="0.25">
      <c r="A203" s="66"/>
      <c r="B203" s="67"/>
      <c r="C203" s="68"/>
      <c r="D203" s="69"/>
      <c r="E203" s="69"/>
      <c r="F203" s="70"/>
      <c r="G203" s="134"/>
      <c r="H203" s="135"/>
      <c r="I203" s="135"/>
      <c r="J203" s="135"/>
      <c r="K203" s="143">
        <f t="shared" si="15"/>
        <v>0</v>
      </c>
      <c r="L203" s="136"/>
      <c r="M203" s="137"/>
      <c r="N203" s="136"/>
      <c r="O203" s="137"/>
      <c r="P203" s="71">
        <f>SUM(Tabelle26[[#This Row],[Davon: Für nicht angebotene Betreuungstage]:[Davon: Für die Betreuung (corona-abwesend)]])</f>
        <v>0</v>
      </c>
      <c r="Q203" s="64">
        <f t="shared" si="11"/>
        <v>0</v>
      </c>
      <c r="R203" s="71">
        <f t="shared" si="12"/>
        <v>0</v>
      </c>
      <c r="S203" s="72">
        <f t="shared" si="13"/>
        <v>0</v>
      </c>
      <c r="T203" s="72">
        <f t="shared" si="14"/>
        <v>0</v>
      </c>
    </row>
    <row r="204" spans="1:20" x14ac:dyDescent="0.25">
      <c r="A204" s="66"/>
      <c r="B204" s="67"/>
      <c r="C204" s="68"/>
      <c r="D204" s="69"/>
      <c r="E204" s="69"/>
      <c r="F204" s="70"/>
      <c r="G204" s="134"/>
      <c r="H204" s="135"/>
      <c r="I204" s="135"/>
      <c r="J204" s="135"/>
      <c r="K204" s="143">
        <f t="shared" si="15"/>
        <v>0</v>
      </c>
      <c r="L204" s="136"/>
      <c r="M204" s="137"/>
      <c r="N204" s="136"/>
      <c r="O204" s="137"/>
      <c r="P204" s="71">
        <f>SUM(Tabelle26[[#This Row],[Davon: Für nicht angebotene Betreuungstage]:[Davon: Für die Betreuung (corona-abwesend)]])</f>
        <v>0</v>
      </c>
      <c r="Q204" s="64">
        <f t="shared" si="11"/>
        <v>0</v>
      </c>
      <c r="R204" s="71">
        <f t="shared" si="12"/>
        <v>0</v>
      </c>
      <c r="S204" s="72">
        <f t="shared" si="13"/>
        <v>0</v>
      </c>
      <c r="T204" s="72">
        <f t="shared" si="14"/>
        <v>0</v>
      </c>
    </row>
    <row r="205" spans="1:20" x14ac:dyDescent="0.25">
      <c r="A205" s="66"/>
      <c r="B205" s="67"/>
      <c r="C205" s="68"/>
      <c r="D205" s="69"/>
      <c r="E205" s="69"/>
      <c r="F205" s="70"/>
      <c r="G205" s="134"/>
      <c r="H205" s="135"/>
      <c r="I205" s="135"/>
      <c r="J205" s="135"/>
      <c r="K205" s="143">
        <f t="shared" si="15"/>
        <v>0</v>
      </c>
      <c r="L205" s="136"/>
      <c r="M205" s="137"/>
      <c r="N205" s="136"/>
      <c r="O205" s="137"/>
      <c r="P205" s="71">
        <f>SUM(Tabelle26[[#This Row],[Davon: Für nicht angebotene Betreuungstage]:[Davon: Für die Betreuung (corona-abwesend)]])</f>
        <v>0</v>
      </c>
      <c r="Q205" s="64">
        <f t="shared" si="11"/>
        <v>0</v>
      </c>
      <c r="R205" s="71">
        <f t="shared" si="12"/>
        <v>0</v>
      </c>
      <c r="S205" s="72">
        <f t="shared" si="13"/>
        <v>0</v>
      </c>
      <c r="T205" s="72">
        <f t="shared" si="14"/>
        <v>0</v>
      </c>
    </row>
    <row r="206" spans="1:20" x14ac:dyDescent="0.25">
      <c r="A206" s="66"/>
      <c r="B206" s="67"/>
      <c r="C206" s="68"/>
      <c r="D206" s="69"/>
      <c r="E206" s="69"/>
      <c r="F206" s="70"/>
      <c r="G206" s="134"/>
      <c r="H206" s="135"/>
      <c r="I206" s="135"/>
      <c r="J206" s="135"/>
      <c r="K206" s="143">
        <f t="shared" si="15"/>
        <v>0</v>
      </c>
      <c r="L206" s="136"/>
      <c r="M206" s="137"/>
      <c r="N206" s="136"/>
      <c r="O206" s="137"/>
      <c r="P206" s="71">
        <f>SUM(Tabelle26[[#This Row],[Davon: Für nicht angebotene Betreuungstage]:[Davon: Für die Betreuung (corona-abwesend)]])</f>
        <v>0</v>
      </c>
      <c r="Q206" s="64">
        <f t="shared" si="11"/>
        <v>0</v>
      </c>
      <c r="R206" s="71">
        <f t="shared" si="12"/>
        <v>0</v>
      </c>
      <c r="S206" s="72">
        <f t="shared" si="13"/>
        <v>0</v>
      </c>
      <c r="T206" s="72">
        <f t="shared" si="14"/>
        <v>0</v>
      </c>
    </row>
    <row r="207" spans="1:20" x14ac:dyDescent="0.25">
      <c r="A207" s="66"/>
      <c r="B207" s="67"/>
      <c r="C207" s="68"/>
      <c r="D207" s="69"/>
      <c r="E207" s="69"/>
      <c r="F207" s="70"/>
      <c r="G207" s="134"/>
      <c r="H207" s="135"/>
      <c r="I207" s="135"/>
      <c r="J207" s="135"/>
      <c r="K207" s="143">
        <f t="shared" si="15"/>
        <v>0</v>
      </c>
      <c r="L207" s="136"/>
      <c r="M207" s="137"/>
      <c r="N207" s="136"/>
      <c r="O207" s="137"/>
      <c r="P207" s="71">
        <f>SUM(Tabelle26[[#This Row],[Davon: Für nicht angebotene Betreuungstage]:[Davon: Für die Betreuung (corona-abwesend)]])</f>
        <v>0</v>
      </c>
      <c r="Q207" s="64">
        <f t="shared" si="11"/>
        <v>0</v>
      </c>
      <c r="R207" s="71">
        <f t="shared" si="12"/>
        <v>0</v>
      </c>
      <c r="S207" s="72">
        <f t="shared" si="13"/>
        <v>0</v>
      </c>
      <c r="T207" s="72">
        <f t="shared" si="14"/>
        <v>0</v>
      </c>
    </row>
    <row r="208" spans="1:20" x14ac:dyDescent="0.25">
      <c r="A208" s="66"/>
      <c r="B208" s="67"/>
      <c r="C208" s="68"/>
      <c r="D208" s="69"/>
      <c r="E208" s="69"/>
      <c r="F208" s="70"/>
      <c r="G208" s="134"/>
      <c r="H208" s="135"/>
      <c r="I208" s="135"/>
      <c r="J208" s="135"/>
      <c r="K208" s="143">
        <f t="shared" si="15"/>
        <v>0</v>
      </c>
      <c r="L208" s="136"/>
      <c r="M208" s="137"/>
      <c r="N208" s="136"/>
      <c r="O208" s="137"/>
      <c r="P208" s="71">
        <f>SUM(Tabelle26[[#This Row],[Davon: Für nicht angebotene Betreuungstage]:[Davon: Für die Betreuung (corona-abwesend)]])</f>
        <v>0</v>
      </c>
      <c r="Q208" s="64">
        <f t="shared" si="11"/>
        <v>0</v>
      </c>
      <c r="R208" s="71">
        <f t="shared" si="12"/>
        <v>0</v>
      </c>
      <c r="S208" s="72">
        <f t="shared" si="13"/>
        <v>0</v>
      </c>
      <c r="T208" s="72">
        <f t="shared" si="14"/>
        <v>0</v>
      </c>
    </row>
    <row r="209" spans="1:20" x14ac:dyDescent="0.25">
      <c r="A209" s="66"/>
      <c r="B209" s="67"/>
      <c r="C209" s="68"/>
      <c r="D209" s="69"/>
      <c r="E209" s="69"/>
      <c r="F209" s="70"/>
      <c r="G209" s="134"/>
      <c r="H209" s="135"/>
      <c r="I209" s="135"/>
      <c r="J209" s="135"/>
      <c r="K209" s="143">
        <f t="shared" si="15"/>
        <v>0</v>
      </c>
      <c r="L209" s="136"/>
      <c r="M209" s="137"/>
      <c r="N209" s="136"/>
      <c r="O209" s="137"/>
      <c r="P209" s="71">
        <f>SUM(Tabelle26[[#This Row],[Davon: Für nicht angebotene Betreuungstage]:[Davon: Für die Betreuung (corona-abwesend)]])</f>
        <v>0</v>
      </c>
      <c r="Q209" s="64">
        <f t="shared" si="11"/>
        <v>0</v>
      </c>
      <c r="R209" s="71">
        <f t="shared" si="12"/>
        <v>0</v>
      </c>
      <c r="S209" s="72">
        <f t="shared" si="13"/>
        <v>0</v>
      </c>
      <c r="T209" s="72">
        <f t="shared" si="14"/>
        <v>0</v>
      </c>
    </row>
    <row r="210" spans="1:20" x14ac:dyDescent="0.25">
      <c r="A210" s="66"/>
      <c r="B210" s="67"/>
      <c r="C210" s="68"/>
      <c r="D210" s="69"/>
      <c r="E210" s="69"/>
      <c r="F210" s="70"/>
      <c r="G210" s="134"/>
      <c r="H210" s="135"/>
      <c r="I210" s="135"/>
      <c r="J210" s="135"/>
      <c r="K210" s="143">
        <f t="shared" si="15"/>
        <v>0</v>
      </c>
      <c r="L210" s="136"/>
      <c r="M210" s="137"/>
      <c r="N210" s="136"/>
      <c r="O210" s="137"/>
      <c r="P210" s="71">
        <f>SUM(Tabelle26[[#This Row],[Davon: Für nicht angebotene Betreuungstage]:[Davon: Für die Betreuung (corona-abwesend)]])</f>
        <v>0</v>
      </c>
      <c r="Q210" s="64">
        <f t="shared" si="11"/>
        <v>0</v>
      </c>
      <c r="R210" s="71">
        <f t="shared" si="12"/>
        <v>0</v>
      </c>
      <c r="S210" s="72">
        <f t="shared" si="13"/>
        <v>0</v>
      </c>
      <c r="T210" s="72">
        <f t="shared" si="14"/>
        <v>0</v>
      </c>
    </row>
    <row r="211" spans="1:20" x14ac:dyDescent="0.25">
      <c r="A211" s="66"/>
      <c r="B211" s="67"/>
      <c r="C211" s="68"/>
      <c r="D211" s="69"/>
      <c r="E211" s="69"/>
      <c r="F211" s="70"/>
      <c r="G211" s="134"/>
      <c r="H211" s="135"/>
      <c r="I211" s="135"/>
      <c r="J211" s="135"/>
      <c r="K211" s="143">
        <f t="shared" si="15"/>
        <v>0</v>
      </c>
      <c r="L211" s="136"/>
      <c r="M211" s="137"/>
      <c r="N211" s="136"/>
      <c r="O211" s="137"/>
      <c r="P211" s="71">
        <f>SUM(Tabelle26[[#This Row],[Davon: Für nicht angebotene Betreuungstage]:[Davon: Für die Betreuung (corona-abwesend)]])</f>
        <v>0</v>
      </c>
      <c r="Q211" s="64">
        <f t="shared" ref="Q211:Q274" si="16">IFERROR(MROUND((L211*K211/G211),0.05),0)</f>
        <v>0</v>
      </c>
      <c r="R211" s="71">
        <f t="shared" ref="R211:R274" si="17">IFERROR(MROUND((N211*K211/G211),0.05),0)</f>
        <v>0</v>
      </c>
      <c r="S211" s="72">
        <f t="shared" ref="S211:S274" si="18">IFERROR(MROUND((G211-L211-N211)*K211/G211,0.05),0)</f>
        <v>0</v>
      </c>
      <c r="T211" s="72">
        <f t="shared" ref="T211:T274" si="19">MROUND(L211*D211*25,0.05)</f>
        <v>0</v>
      </c>
    </row>
    <row r="212" spans="1:20" x14ac:dyDescent="0.25">
      <c r="A212" s="66"/>
      <c r="B212" s="67"/>
      <c r="C212" s="68"/>
      <c r="D212" s="69"/>
      <c r="E212" s="69"/>
      <c r="F212" s="70"/>
      <c r="G212" s="134"/>
      <c r="H212" s="135"/>
      <c r="I212" s="135"/>
      <c r="J212" s="135"/>
      <c r="K212" s="143">
        <f t="shared" si="15"/>
        <v>0</v>
      </c>
      <c r="L212" s="136"/>
      <c r="M212" s="137"/>
      <c r="N212" s="136"/>
      <c r="O212" s="137"/>
      <c r="P212" s="71">
        <f>SUM(Tabelle26[[#This Row],[Davon: Für nicht angebotene Betreuungstage]:[Davon: Für die Betreuung (corona-abwesend)]])</f>
        <v>0</v>
      </c>
      <c r="Q212" s="64">
        <f t="shared" si="16"/>
        <v>0</v>
      </c>
      <c r="R212" s="71">
        <f t="shared" si="17"/>
        <v>0</v>
      </c>
      <c r="S212" s="72">
        <f t="shared" si="18"/>
        <v>0</v>
      </c>
      <c r="T212" s="72">
        <f t="shared" si="19"/>
        <v>0</v>
      </c>
    </row>
    <row r="213" spans="1:20" x14ac:dyDescent="0.25">
      <c r="A213" s="66"/>
      <c r="B213" s="67"/>
      <c r="C213" s="68"/>
      <c r="D213" s="69"/>
      <c r="E213" s="69"/>
      <c r="F213" s="70"/>
      <c r="G213" s="134"/>
      <c r="H213" s="135"/>
      <c r="I213" s="135"/>
      <c r="J213" s="135"/>
      <c r="K213" s="143">
        <f t="shared" si="15"/>
        <v>0</v>
      </c>
      <c r="L213" s="136"/>
      <c r="M213" s="137"/>
      <c r="N213" s="136"/>
      <c r="O213" s="137"/>
      <c r="P213" s="71">
        <f>SUM(Tabelle26[[#This Row],[Davon: Für nicht angebotene Betreuungstage]:[Davon: Für die Betreuung (corona-abwesend)]])</f>
        <v>0</v>
      </c>
      <c r="Q213" s="64">
        <f t="shared" si="16"/>
        <v>0</v>
      </c>
      <c r="R213" s="71">
        <f t="shared" si="17"/>
        <v>0</v>
      </c>
      <c r="S213" s="72">
        <f t="shared" si="18"/>
        <v>0</v>
      </c>
      <c r="T213" s="72">
        <f t="shared" si="19"/>
        <v>0</v>
      </c>
    </row>
    <row r="214" spans="1:20" x14ac:dyDescent="0.25">
      <c r="A214" s="66"/>
      <c r="B214" s="67"/>
      <c r="C214" s="68"/>
      <c r="D214" s="69"/>
      <c r="E214" s="69"/>
      <c r="F214" s="70"/>
      <c r="G214" s="134"/>
      <c r="H214" s="135"/>
      <c r="I214" s="135"/>
      <c r="J214" s="135"/>
      <c r="K214" s="143">
        <f t="shared" si="15"/>
        <v>0</v>
      </c>
      <c r="L214" s="136"/>
      <c r="M214" s="137"/>
      <c r="N214" s="136"/>
      <c r="O214" s="137"/>
      <c r="P214" s="71">
        <f>SUM(Tabelle26[[#This Row],[Davon: Für nicht angebotene Betreuungstage]:[Davon: Für die Betreuung (corona-abwesend)]])</f>
        <v>0</v>
      </c>
      <c r="Q214" s="64">
        <f t="shared" si="16"/>
        <v>0</v>
      </c>
      <c r="R214" s="71">
        <f t="shared" si="17"/>
        <v>0</v>
      </c>
      <c r="S214" s="72">
        <f t="shared" si="18"/>
        <v>0</v>
      </c>
      <c r="T214" s="72">
        <f t="shared" si="19"/>
        <v>0</v>
      </c>
    </row>
    <row r="215" spans="1:20" x14ac:dyDescent="0.25">
      <c r="A215" s="66"/>
      <c r="B215" s="67"/>
      <c r="C215" s="68"/>
      <c r="D215" s="69"/>
      <c r="E215" s="69"/>
      <c r="F215" s="70"/>
      <c r="G215" s="134"/>
      <c r="H215" s="135"/>
      <c r="I215" s="135"/>
      <c r="J215" s="135"/>
      <c r="K215" s="143">
        <f t="shared" si="15"/>
        <v>0</v>
      </c>
      <c r="L215" s="136"/>
      <c r="M215" s="137"/>
      <c r="N215" s="136"/>
      <c r="O215" s="137"/>
      <c r="P215" s="71">
        <f>SUM(Tabelle26[[#This Row],[Davon: Für nicht angebotene Betreuungstage]:[Davon: Für die Betreuung (corona-abwesend)]])</f>
        <v>0</v>
      </c>
      <c r="Q215" s="64">
        <f t="shared" si="16"/>
        <v>0</v>
      </c>
      <c r="R215" s="71">
        <f t="shared" si="17"/>
        <v>0</v>
      </c>
      <c r="S215" s="72">
        <f t="shared" si="18"/>
        <v>0</v>
      </c>
      <c r="T215" s="72">
        <f t="shared" si="19"/>
        <v>0</v>
      </c>
    </row>
    <row r="216" spans="1:20" x14ac:dyDescent="0.25">
      <c r="A216" s="66"/>
      <c r="B216" s="67"/>
      <c r="C216" s="68"/>
      <c r="D216" s="69"/>
      <c r="E216" s="69"/>
      <c r="F216" s="70"/>
      <c r="G216" s="134"/>
      <c r="H216" s="135"/>
      <c r="I216" s="135"/>
      <c r="J216" s="135"/>
      <c r="K216" s="143">
        <f t="shared" si="15"/>
        <v>0</v>
      </c>
      <c r="L216" s="136"/>
      <c r="M216" s="137"/>
      <c r="N216" s="136"/>
      <c r="O216" s="137"/>
      <c r="P216" s="71">
        <f>SUM(Tabelle26[[#This Row],[Davon: Für nicht angebotene Betreuungstage]:[Davon: Für die Betreuung (corona-abwesend)]])</f>
        <v>0</v>
      </c>
      <c r="Q216" s="64">
        <f t="shared" si="16"/>
        <v>0</v>
      </c>
      <c r="R216" s="71">
        <f t="shared" si="17"/>
        <v>0</v>
      </c>
      <c r="S216" s="72">
        <f t="shared" si="18"/>
        <v>0</v>
      </c>
      <c r="T216" s="72">
        <f t="shared" si="19"/>
        <v>0</v>
      </c>
    </row>
    <row r="217" spans="1:20" x14ac:dyDescent="0.25">
      <c r="A217" s="66"/>
      <c r="B217" s="67"/>
      <c r="C217" s="68"/>
      <c r="D217" s="69"/>
      <c r="E217" s="69"/>
      <c r="F217" s="70"/>
      <c r="G217" s="134"/>
      <c r="H217" s="135"/>
      <c r="I217" s="135"/>
      <c r="J217" s="135"/>
      <c r="K217" s="143">
        <f t="shared" si="15"/>
        <v>0</v>
      </c>
      <c r="L217" s="136"/>
      <c r="M217" s="137"/>
      <c r="N217" s="136"/>
      <c r="O217" s="137"/>
      <c r="P217" s="71">
        <f>SUM(Tabelle26[[#This Row],[Davon: Für nicht angebotene Betreuungstage]:[Davon: Für die Betreuung (corona-abwesend)]])</f>
        <v>0</v>
      </c>
      <c r="Q217" s="64">
        <f t="shared" si="16"/>
        <v>0</v>
      </c>
      <c r="R217" s="71">
        <f t="shared" si="17"/>
        <v>0</v>
      </c>
      <c r="S217" s="72">
        <f t="shared" si="18"/>
        <v>0</v>
      </c>
      <c r="T217" s="72">
        <f t="shared" si="19"/>
        <v>0</v>
      </c>
    </row>
    <row r="218" spans="1:20" x14ac:dyDescent="0.25">
      <c r="A218" s="66"/>
      <c r="B218" s="67"/>
      <c r="C218" s="68"/>
      <c r="D218" s="69"/>
      <c r="E218" s="69"/>
      <c r="F218" s="70"/>
      <c r="G218" s="134"/>
      <c r="H218" s="135"/>
      <c r="I218" s="135"/>
      <c r="J218" s="135"/>
      <c r="K218" s="143">
        <f t="shared" si="15"/>
        <v>0</v>
      </c>
      <c r="L218" s="136"/>
      <c r="M218" s="137"/>
      <c r="N218" s="136"/>
      <c r="O218" s="137"/>
      <c r="P218" s="71">
        <f>SUM(Tabelle26[[#This Row],[Davon: Für nicht angebotene Betreuungstage]:[Davon: Für die Betreuung (corona-abwesend)]])</f>
        <v>0</v>
      </c>
      <c r="Q218" s="64">
        <f t="shared" si="16"/>
        <v>0</v>
      </c>
      <c r="R218" s="71">
        <f t="shared" si="17"/>
        <v>0</v>
      </c>
      <c r="S218" s="72">
        <f t="shared" si="18"/>
        <v>0</v>
      </c>
      <c r="T218" s="72">
        <f t="shared" si="19"/>
        <v>0</v>
      </c>
    </row>
    <row r="219" spans="1:20" x14ac:dyDescent="0.25">
      <c r="A219" s="66"/>
      <c r="B219" s="67"/>
      <c r="C219" s="68"/>
      <c r="D219" s="69"/>
      <c r="E219" s="69"/>
      <c r="F219" s="70"/>
      <c r="G219" s="134"/>
      <c r="H219" s="135"/>
      <c r="I219" s="135"/>
      <c r="J219" s="135"/>
      <c r="K219" s="143">
        <f t="shared" si="15"/>
        <v>0</v>
      </c>
      <c r="L219" s="136"/>
      <c r="M219" s="137"/>
      <c r="N219" s="136"/>
      <c r="O219" s="137"/>
      <c r="P219" s="71">
        <f>SUM(Tabelle26[[#This Row],[Davon: Für nicht angebotene Betreuungstage]:[Davon: Für die Betreuung (corona-abwesend)]])</f>
        <v>0</v>
      </c>
      <c r="Q219" s="64">
        <f t="shared" si="16"/>
        <v>0</v>
      </c>
      <c r="R219" s="71">
        <f t="shared" si="17"/>
        <v>0</v>
      </c>
      <c r="S219" s="72">
        <f t="shared" si="18"/>
        <v>0</v>
      </c>
      <c r="T219" s="72">
        <f t="shared" si="19"/>
        <v>0</v>
      </c>
    </row>
    <row r="220" spans="1:20" x14ac:dyDescent="0.25">
      <c r="A220" s="66"/>
      <c r="B220" s="67"/>
      <c r="C220" s="68"/>
      <c r="D220" s="69"/>
      <c r="E220" s="69"/>
      <c r="F220" s="70"/>
      <c r="G220" s="134"/>
      <c r="H220" s="135"/>
      <c r="I220" s="135"/>
      <c r="J220" s="135"/>
      <c r="K220" s="143">
        <f t="shared" si="15"/>
        <v>0</v>
      </c>
      <c r="L220" s="136"/>
      <c r="M220" s="137"/>
      <c r="N220" s="136"/>
      <c r="O220" s="137"/>
      <c r="P220" s="71">
        <f>SUM(Tabelle26[[#This Row],[Davon: Für nicht angebotene Betreuungstage]:[Davon: Für die Betreuung (corona-abwesend)]])</f>
        <v>0</v>
      </c>
      <c r="Q220" s="64">
        <f t="shared" si="16"/>
        <v>0</v>
      </c>
      <c r="R220" s="71">
        <f t="shared" si="17"/>
        <v>0</v>
      </c>
      <c r="S220" s="72">
        <f t="shared" si="18"/>
        <v>0</v>
      </c>
      <c r="T220" s="72">
        <f t="shared" si="19"/>
        <v>0</v>
      </c>
    </row>
    <row r="221" spans="1:20" x14ac:dyDescent="0.25">
      <c r="A221" s="66"/>
      <c r="B221" s="67"/>
      <c r="C221" s="68"/>
      <c r="D221" s="69"/>
      <c r="E221" s="69"/>
      <c r="F221" s="70"/>
      <c r="G221" s="134"/>
      <c r="H221" s="135"/>
      <c r="I221" s="135"/>
      <c r="J221" s="135"/>
      <c r="K221" s="143">
        <f t="shared" si="15"/>
        <v>0</v>
      </c>
      <c r="L221" s="136"/>
      <c r="M221" s="137"/>
      <c r="N221" s="136"/>
      <c r="O221" s="137"/>
      <c r="P221" s="71">
        <f>SUM(Tabelle26[[#This Row],[Davon: Für nicht angebotene Betreuungstage]:[Davon: Für die Betreuung (corona-abwesend)]])</f>
        <v>0</v>
      </c>
      <c r="Q221" s="64">
        <f t="shared" si="16"/>
        <v>0</v>
      </c>
      <c r="R221" s="71">
        <f t="shared" si="17"/>
        <v>0</v>
      </c>
      <c r="S221" s="72">
        <f t="shared" si="18"/>
        <v>0</v>
      </c>
      <c r="T221" s="72">
        <f t="shared" si="19"/>
        <v>0</v>
      </c>
    </row>
    <row r="222" spans="1:20" x14ac:dyDescent="0.25">
      <c r="A222" s="66"/>
      <c r="B222" s="67"/>
      <c r="C222" s="68"/>
      <c r="D222" s="69"/>
      <c r="E222" s="69"/>
      <c r="F222" s="70"/>
      <c r="G222" s="134"/>
      <c r="H222" s="135"/>
      <c r="I222" s="135"/>
      <c r="J222" s="135"/>
      <c r="K222" s="143">
        <f t="shared" si="15"/>
        <v>0</v>
      </c>
      <c r="L222" s="136"/>
      <c r="M222" s="137"/>
      <c r="N222" s="136"/>
      <c r="O222" s="137"/>
      <c r="P222" s="71">
        <f>SUM(Tabelle26[[#This Row],[Davon: Für nicht angebotene Betreuungstage]:[Davon: Für die Betreuung (corona-abwesend)]])</f>
        <v>0</v>
      </c>
      <c r="Q222" s="64">
        <f t="shared" si="16"/>
        <v>0</v>
      </c>
      <c r="R222" s="71">
        <f t="shared" si="17"/>
        <v>0</v>
      </c>
      <c r="S222" s="72">
        <f t="shared" si="18"/>
        <v>0</v>
      </c>
      <c r="T222" s="72">
        <f t="shared" si="19"/>
        <v>0</v>
      </c>
    </row>
    <row r="223" spans="1:20" x14ac:dyDescent="0.25">
      <c r="A223" s="66"/>
      <c r="B223" s="67"/>
      <c r="C223" s="68"/>
      <c r="D223" s="69"/>
      <c r="E223" s="69"/>
      <c r="F223" s="70"/>
      <c r="G223" s="134"/>
      <c r="H223" s="135"/>
      <c r="I223" s="135"/>
      <c r="J223" s="135"/>
      <c r="K223" s="143">
        <f t="shared" si="15"/>
        <v>0</v>
      </c>
      <c r="L223" s="136"/>
      <c r="M223" s="137"/>
      <c r="N223" s="136"/>
      <c r="O223" s="137"/>
      <c r="P223" s="71">
        <f>SUM(Tabelle26[[#This Row],[Davon: Für nicht angebotene Betreuungstage]:[Davon: Für die Betreuung (corona-abwesend)]])</f>
        <v>0</v>
      </c>
      <c r="Q223" s="64">
        <f t="shared" si="16"/>
        <v>0</v>
      </c>
      <c r="R223" s="71">
        <f t="shared" si="17"/>
        <v>0</v>
      </c>
      <c r="S223" s="72">
        <f t="shared" si="18"/>
        <v>0</v>
      </c>
      <c r="T223" s="72">
        <f t="shared" si="19"/>
        <v>0</v>
      </c>
    </row>
    <row r="224" spans="1:20" x14ac:dyDescent="0.25">
      <c r="A224" s="66"/>
      <c r="B224" s="67"/>
      <c r="C224" s="68"/>
      <c r="D224" s="69"/>
      <c r="E224" s="69"/>
      <c r="F224" s="70"/>
      <c r="G224" s="134"/>
      <c r="H224" s="135"/>
      <c r="I224" s="135"/>
      <c r="J224" s="135"/>
      <c r="K224" s="143">
        <f t="shared" si="15"/>
        <v>0</v>
      </c>
      <c r="L224" s="136"/>
      <c r="M224" s="137"/>
      <c r="N224" s="136"/>
      <c r="O224" s="137"/>
      <c r="P224" s="71">
        <f>SUM(Tabelle26[[#This Row],[Davon: Für nicht angebotene Betreuungstage]:[Davon: Für die Betreuung (corona-abwesend)]])</f>
        <v>0</v>
      </c>
      <c r="Q224" s="64">
        <f t="shared" si="16"/>
        <v>0</v>
      </c>
      <c r="R224" s="71">
        <f t="shared" si="17"/>
        <v>0</v>
      </c>
      <c r="S224" s="72">
        <f t="shared" si="18"/>
        <v>0</v>
      </c>
      <c r="T224" s="72">
        <f t="shared" si="19"/>
        <v>0</v>
      </c>
    </row>
    <row r="225" spans="1:20" x14ac:dyDescent="0.25">
      <c r="A225" s="66"/>
      <c r="B225" s="67"/>
      <c r="C225" s="68"/>
      <c r="D225" s="69"/>
      <c r="E225" s="69"/>
      <c r="F225" s="70"/>
      <c r="G225" s="134"/>
      <c r="H225" s="135"/>
      <c r="I225" s="135"/>
      <c r="J225" s="135"/>
      <c r="K225" s="143">
        <f t="shared" si="15"/>
        <v>0</v>
      </c>
      <c r="L225" s="136"/>
      <c r="M225" s="137"/>
      <c r="N225" s="136"/>
      <c r="O225" s="137"/>
      <c r="P225" s="71">
        <f>SUM(Tabelle26[[#This Row],[Davon: Für nicht angebotene Betreuungstage]:[Davon: Für die Betreuung (corona-abwesend)]])</f>
        <v>0</v>
      </c>
      <c r="Q225" s="64">
        <f t="shared" si="16"/>
        <v>0</v>
      </c>
      <c r="R225" s="71">
        <f t="shared" si="17"/>
        <v>0</v>
      </c>
      <c r="S225" s="72">
        <f t="shared" si="18"/>
        <v>0</v>
      </c>
      <c r="T225" s="72">
        <f t="shared" si="19"/>
        <v>0</v>
      </c>
    </row>
    <row r="226" spans="1:20" x14ac:dyDescent="0.25">
      <c r="A226" s="66"/>
      <c r="B226" s="67"/>
      <c r="C226" s="68"/>
      <c r="D226" s="69"/>
      <c r="E226" s="69"/>
      <c r="F226" s="70"/>
      <c r="G226" s="134"/>
      <c r="H226" s="135"/>
      <c r="I226" s="135"/>
      <c r="J226" s="135"/>
      <c r="K226" s="143">
        <f t="shared" si="15"/>
        <v>0</v>
      </c>
      <c r="L226" s="136"/>
      <c r="M226" s="137"/>
      <c r="N226" s="136"/>
      <c r="O226" s="137"/>
      <c r="P226" s="71">
        <f>SUM(Tabelle26[[#This Row],[Davon: Für nicht angebotene Betreuungstage]:[Davon: Für die Betreuung (corona-abwesend)]])</f>
        <v>0</v>
      </c>
      <c r="Q226" s="64">
        <f t="shared" si="16"/>
        <v>0</v>
      </c>
      <c r="R226" s="71">
        <f t="shared" si="17"/>
        <v>0</v>
      </c>
      <c r="S226" s="72">
        <f t="shared" si="18"/>
        <v>0</v>
      </c>
      <c r="T226" s="72">
        <f t="shared" si="19"/>
        <v>0</v>
      </c>
    </row>
    <row r="227" spans="1:20" x14ac:dyDescent="0.25">
      <c r="A227" s="66"/>
      <c r="B227" s="67"/>
      <c r="C227" s="68"/>
      <c r="D227" s="69"/>
      <c r="E227" s="69"/>
      <c r="F227" s="70"/>
      <c r="G227" s="134"/>
      <c r="H227" s="135"/>
      <c r="I227" s="135"/>
      <c r="J227" s="135"/>
      <c r="K227" s="143">
        <f t="shared" si="15"/>
        <v>0</v>
      </c>
      <c r="L227" s="136"/>
      <c r="M227" s="137"/>
      <c r="N227" s="136"/>
      <c r="O227" s="137"/>
      <c r="P227" s="71">
        <f>SUM(Tabelle26[[#This Row],[Davon: Für nicht angebotene Betreuungstage]:[Davon: Für die Betreuung (corona-abwesend)]])</f>
        <v>0</v>
      </c>
      <c r="Q227" s="64">
        <f t="shared" si="16"/>
        <v>0</v>
      </c>
      <c r="R227" s="71">
        <f t="shared" si="17"/>
        <v>0</v>
      </c>
      <c r="S227" s="72">
        <f t="shared" si="18"/>
        <v>0</v>
      </c>
      <c r="T227" s="72">
        <f t="shared" si="19"/>
        <v>0</v>
      </c>
    </row>
    <row r="228" spans="1:20" x14ac:dyDescent="0.25">
      <c r="A228" s="66"/>
      <c r="B228" s="67"/>
      <c r="C228" s="68"/>
      <c r="D228" s="69"/>
      <c r="E228" s="69"/>
      <c r="F228" s="70"/>
      <c r="G228" s="134"/>
      <c r="H228" s="135"/>
      <c r="I228" s="135"/>
      <c r="J228" s="135"/>
      <c r="K228" s="143">
        <f t="shared" si="15"/>
        <v>0</v>
      </c>
      <c r="L228" s="136"/>
      <c r="M228" s="137"/>
      <c r="N228" s="136"/>
      <c r="O228" s="137"/>
      <c r="P228" s="71">
        <f>SUM(Tabelle26[[#This Row],[Davon: Für nicht angebotene Betreuungstage]:[Davon: Für die Betreuung (corona-abwesend)]])</f>
        <v>0</v>
      </c>
      <c r="Q228" s="64">
        <f t="shared" si="16"/>
        <v>0</v>
      </c>
      <c r="R228" s="71">
        <f t="shared" si="17"/>
        <v>0</v>
      </c>
      <c r="S228" s="72">
        <f t="shared" si="18"/>
        <v>0</v>
      </c>
      <c r="T228" s="72">
        <f t="shared" si="19"/>
        <v>0</v>
      </c>
    </row>
    <row r="229" spans="1:20" x14ac:dyDescent="0.25">
      <c r="A229" s="66"/>
      <c r="B229" s="67"/>
      <c r="C229" s="68"/>
      <c r="D229" s="69"/>
      <c r="E229" s="69"/>
      <c r="F229" s="70"/>
      <c r="G229" s="134"/>
      <c r="H229" s="135"/>
      <c r="I229" s="135"/>
      <c r="J229" s="135"/>
      <c r="K229" s="143">
        <f t="shared" si="15"/>
        <v>0</v>
      </c>
      <c r="L229" s="136"/>
      <c r="M229" s="137"/>
      <c r="N229" s="136"/>
      <c r="O229" s="137"/>
      <c r="P229" s="71">
        <f>SUM(Tabelle26[[#This Row],[Davon: Für nicht angebotene Betreuungstage]:[Davon: Für die Betreuung (corona-abwesend)]])</f>
        <v>0</v>
      </c>
      <c r="Q229" s="64">
        <f t="shared" si="16"/>
        <v>0</v>
      </c>
      <c r="R229" s="71">
        <f t="shared" si="17"/>
        <v>0</v>
      </c>
      <c r="S229" s="72">
        <f t="shared" si="18"/>
        <v>0</v>
      </c>
      <c r="T229" s="72">
        <f t="shared" si="19"/>
        <v>0</v>
      </c>
    </row>
    <row r="230" spans="1:20" x14ac:dyDescent="0.25">
      <c r="A230" s="66"/>
      <c r="B230" s="67"/>
      <c r="C230" s="68"/>
      <c r="D230" s="69"/>
      <c r="E230" s="69"/>
      <c r="F230" s="70"/>
      <c r="G230" s="134"/>
      <c r="H230" s="135"/>
      <c r="I230" s="135"/>
      <c r="J230" s="135"/>
      <c r="K230" s="143">
        <f t="shared" si="15"/>
        <v>0</v>
      </c>
      <c r="L230" s="136"/>
      <c r="M230" s="137"/>
      <c r="N230" s="136"/>
      <c r="O230" s="137"/>
      <c r="P230" s="71">
        <f>SUM(Tabelle26[[#This Row],[Davon: Für nicht angebotene Betreuungstage]:[Davon: Für die Betreuung (corona-abwesend)]])</f>
        <v>0</v>
      </c>
      <c r="Q230" s="64">
        <f t="shared" si="16"/>
        <v>0</v>
      </c>
      <c r="R230" s="71">
        <f t="shared" si="17"/>
        <v>0</v>
      </c>
      <c r="S230" s="72">
        <f t="shared" si="18"/>
        <v>0</v>
      </c>
      <c r="T230" s="72">
        <f t="shared" si="19"/>
        <v>0</v>
      </c>
    </row>
    <row r="231" spans="1:20" x14ac:dyDescent="0.25">
      <c r="A231" s="66"/>
      <c r="B231" s="67"/>
      <c r="C231" s="68"/>
      <c r="D231" s="69"/>
      <c r="E231" s="69"/>
      <c r="F231" s="70"/>
      <c r="G231" s="134"/>
      <c r="H231" s="135"/>
      <c r="I231" s="135"/>
      <c r="J231" s="135"/>
      <c r="K231" s="143">
        <f t="shared" si="15"/>
        <v>0</v>
      </c>
      <c r="L231" s="136"/>
      <c r="M231" s="137"/>
      <c r="N231" s="136"/>
      <c r="O231" s="137"/>
      <c r="P231" s="71">
        <f>SUM(Tabelle26[[#This Row],[Davon: Für nicht angebotene Betreuungstage]:[Davon: Für die Betreuung (corona-abwesend)]])</f>
        <v>0</v>
      </c>
      <c r="Q231" s="64">
        <f t="shared" si="16"/>
        <v>0</v>
      </c>
      <c r="R231" s="71">
        <f t="shared" si="17"/>
        <v>0</v>
      </c>
      <c r="S231" s="72">
        <f t="shared" si="18"/>
        <v>0</v>
      </c>
      <c r="T231" s="72">
        <f t="shared" si="19"/>
        <v>0</v>
      </c>
    </row>
    <row r="232" spans="1:20" x14ac:dyDescent="0.25">
      <c r="A232" s="66"/>
      <c r="B232" s="67"/>
      <c r="C232" s="68"/>
      <c r="D232" s="69"/>
      <c r="E232" s="69"/>
      <c r="F232" s="70"/>
      <c r="G232" s="134"/>
      <c r="H232" s="135"/>
      <c r="I232" s="135"/>
      <c r="J232" s="135"/>
      <c r="K232" s="143">
        <f t="shared" si="15"/>
        <v>0</v>
      </c>
      <c r="L232" s="136"/>
      <c r="M232" s="137"/>
      <c r="N232" s="136"/>
      <c r="O232" s="137"/>
      <c r="P232" s="71">
        <f>SUM(Tabelle26[[#This Row],[Davon: Für nicht angebotene Betreuungstage]:[Davon: Für die Betreuung (corona-abwesend)]])</f>
        <v>0</v>
      </c>
      <c r="Q232" s="64">
        <f t="shared" si="16"/>
        <v>0</v>
      </c>
      <c r="R232" s="71">
        <f t="shared" si="17"/>
        <v>0</v>
      </c>
      <c r="S232" s="72">
        <f t="shared" si="18"/>
        <v>0</v>
      </c>
      <c r="T232" s="72">
        <f t="shared" si="19"/>
        <v>0</v>
      </c>
    </row>
    <row r="233" spans="1:20" x14ac:dyDescent="0.25">
      <c r="A233" s="66"/>
      <c r="B233" s="67"/>
      <c r="C233" s="68"/>
      <c r="D233" s="69"/>
      <c r="E233" s="69"/>
      <c r="F233" s="70"/>
      <c r="G233" s="134"/>
      <c r="H233" s="135"/>
      <c r="I233" s="135"/>
      <c r="J233" s="135"/>
      <c r="K233" s="143">
        <f t="shared" si="15"/>
        <v>0</v>
      </c>
      <c r="L233" s="136"/>
      <c r="M233" s="137"/>
      <c r="N233" s="136"/>
      <c r="O233" s="137"/>
      <c r="P233" s="71">
        <f>SUM(Tabelle26[[#This Row],[Davon: Für nicht angebotene Betreuungstage]:[Davon: Für die Betreuung (corona-abwesend)]])</f>
        <v>0</v>
      </c>
      <c r="Q233" s="64">
        <f t="shared" si="16"/>
        <v>0</v>
      </c>
      <c r="R233" s="71">
        <f t="shared" si="17"/>
        <v>0</v>
      </c>
      <c r="S233" s="72">
        <f t="shared" si="18"/>
        <v>0</v>
      </c>
      <c r="T233" s="72">
        <f t="shared" si="19"/>
        <v>0</v>
      </c>
    </row>
    <row r="234" spans="1:20" x14ac:dyDescent="0.25">
      <c r="A234" s="66"/>
      <c r="B234" s="67"/>
      <c r="C234" s="68"/>
      <c r="D234" s="69"/>
      <c r="E234" s="69"/>
      <c r="F234" s="70"/>
      <c r="G234" s="134"/>
      <c r="H234" s="135"/>
      <c r="I234" s="135"/>
      <c r="J234" s="135"/>
      <c r="K234" s="143">
        <f t="shared" si="15"/>
        <v>0</v>
      </c>
      <c r="L234" s="136"/>
      <c r="M234" s="137"/>
      <c r="N234" s="136"/>
      <c r="O234" s="137"/>
      <c r="P234" s="71">
        <f>SUM(Tabelle26[[#This Row],[Davon: Für nicht angebotene Betreuungstage]:[Davon: Für die Betreuung (corona-abwesend)]])</f>
        <v>0</v>
      </c>
      <c r="Q234" s="64">
        <f t="shared" si="16"/>
        <v>0</v>
      </c>
      <c r="R234" s="71">
        <f t="shared" si="17"/>
        <v>0</v>
      </c>
      <c r="S234" s="72">
        <f t="shared" si="18"/>
        <v>0</v>
      </c>
      <c r="T234" s="72">
        <f t="shared" si="19"/>
        <v>0</v>
      </c>
    </row>
    <row r="235" spans="1:20" x14ac:dyDescent="0.25">
      <c r="A235" s="66"/>
      <c r="B235" s="67"/>
      <c r="C235" s="68"/>
      <c r="D235" s="69"/>
      <c r="E235" s="69"/>
      <c r="F235" s="70"/>
      <c r="G235" s="134"/>
      <c r="H235" s="135"/>
      <c r="I235" s="135"/>
      <c r="J235" s="135"/>
      <c r="K235" s="143">
        <f t="shared" si="15"/>
        <v>0</v>
      </c>
      <c r="L235" s="136"/>
      <c r="M235" s="137"/>
      <c r="N235" s="136"/>
      <c r="O235" s="137"/>
      <c r="P235" s="71">
        <f>SUM(Tabelle26[[#This Row],[Davon: Für nicht angebotene Betreuungstage]:[Davon: Für die Betreuung (corona-abwesend)]])</f>
        <v>0</v>
      </c>
      <c r="Q235" s="64">
        <f t="shared" si="16"/>
        <v>0</v>
      </c>
      <c r="R235" s="71">
        <f t="shared" si="17"/>
        <v>0</v>
      </c>
      <c r="S235" s="72">
        <f t="shared" si="18"/>
        <v>0</v>
      </c>
      <c r="T235" s="72">
        <f t="shared" si="19"/>
        <v>0</v>
      </c>
    </row>
    <row r="236" spans="1:20" x14ac:dyDescent="0.25">
      <c r="A236" s="66"/>
      <c r="B236" s="67"/>
      <c r="C236" s="68"/>
      <c r="D236" s="69"/>
      <c r="E236" s="69"/>
      <c r="F236" s="70"/>
      <c r="G236" s="134"/>
      <c r="H236" s="135"/>
      <c r="I236" s="135"/>
      <c r="J236" s="135"/>
      <c r="K236" s="143">
        <f t="shared" si="15"/>
        <v>0</v>
      </c>
      <c r="L236" s="136"/>
      <c r="M236" s="137"/>
      <c r="N236" s="136"/>
      <c r="O236" s="137"/>
      <c r="P236" s="71">
        <f>SUM(Tabelle26[[#This Row],[Davon: Für nicht angebotene Betreuungstage]:[Davon: Für die Betreuung (corona-abwesend)]])</f>
        <v>0</v>
      </c>
      <c r="Q236" s="64">
        <f t="shared" si="16"/>
        <v>0</v>
      </c>
      <c r="R236" s="71">
        <f t="shared" si="17"/>
        <v>0</v>
      </c>
      <c r="S236" s="72">
        <f t="shared" si="18"/>
        <v>0</v>
      </c>
      <c r="T236" s="72">
        <f t="shared" si="19"/>
        <v>0</v>
      </c>
    </row>
    <row r="237" spans="1:20" x14ac:dyDescent="0.25">
      <c r="A237" s="66"/>
      <c r="B237" s="67"/>
      <c r="C237" s="68"/>
      <c r="D237" s="69"/>
      <c r="E237" s="69"/>
      <c r="F237" s="70"/>
      <c r="G237" s="134"/>
      <c r="H237" s="135"/>
      <c r="I237" s="135"/>
      <c r="J237" s="135"/>
      <c r="K237" s="143">
        <f t="shared" si="15"/>
        <v>0</v>
      </c>
      <c r="L237" s="136"/>
      <c r="M237" s="137"/>
      <c r="N237" s="136"/>
      <c r="O237" s="137"/>
      <c r="P237" s="71">
        <f>SUM(Tabelle26[[#This Row],[Davon: Für nicht angebotene Betreuungstage]:[Davon: Für die Betreuung (corona-abwesend)]])</f>
        <v>0</v>
      </c>
      <c r="Q237" s="64">
        <f t="shared" si="16"/>
        <v>0</v>
      </c>
      <c r="R237" s="71">
        <f t="shared" si="17"/>
        <v>0</v>
      </c>
      <c r="S237" s="72">
        <f t="shared" si="18"/>
        <v>0</v>
      </c>
      <c r="T237" s="72">
        <f t="shared" si="19"/>
        <v>0</v>
      </c>
    </row>
    <row r="238" spans="1:20" x14ac:dyDescent="0.25">
      <c r="A238" s="66"/>
      <c r="B238" s="67"/>
      <c r="C238" s="68"/>
      <c r="D238" s="69"/>
      <c r="E238" s="69"/>
      <c r="F238" s="70"/>
      <c r="G238" s="134"/>
      <c r="H238" s="135"/>
      <c r="I238" s="135"/>
      <c r="J238" s="135"/>
      <c r="K238" s="143">
        <f t="shared" si="15"/>
        <v>0</v>
      </c>
      <c r="L238" s="136"/>
      <c r="M238" s="137"/>
      <c r="N238" s="136"/>
      <c r="O238" s="137"/>
      <c r="P238" s="71">
        <f>SUM(Tabelle26[[#This Row],[Davon: Für nicht angebotene Betreuungstage]:[Davon: Für die Betreuung (corona-abwesend)]])</f>
        <v>0</v>
      </c>
      <c r="Q238" s="64">
        <f t="shared" si="16"/>
        <v>0</v>
      </c>
      <c r="R238" s="71">
        <f t="shared" si="17"/>
        <v>0</v>
      </c>
      <c r="S238" s="72">
        <f t="shared" si="18"/>
        <v>0</v>
      </c>
      <c r="T238" s="72">
        <f t="shared" si="19"/>
        <v>0</v>
      </c>
    </row>
    <row r="239" spans="1:20" x14ac:dyDescent="0.25">
      <c r="A239" s="66"/>
      <c r="B239" s="67"/>
      <c r="C239" s="68"/>
      <c r="D239" s="69"/>
      <c r="E239" s="69"/>
      <c r="F239" s="70"/>
      <c r="G239" s="134"/>
      <c r="H239" s="135"/>
      <c r="I239" s="135"/>
      <c r="J239" s="135"/>
      <c r="K239" s="143">
        <f t="shared" si="15"/>
        <v>0</v>
      </c>
      <c r="L239" s="136"/>
      <c r="M239" s="137"/>
      <c r="N239" s="136"/>
      <c r="O239" s="137"/>
      <c r="P239" s="71">
        <f>SUM(Tabelle26[[#This Row],[Davon: Für nicht angebotene Betreuungstage]:[Davon: Für die Betreuung (corona-abwesend)]])</f>
        <v>0</v>
      </c>
      <c r="Q239" s="64">
        <f t="shared" si="16"/>
        <v>0</v>
      </c>
      <c r="R239" s="71">
        <f t="shared" si="17"/>
        <v>0</v>
      </c>
      <c r="S239" s="72">
        <f t="shared" si="18"/>
        <v>0</v>
      </c>
      <c r="T239" s="72">
        <f t="shared" si="19"/>
        <v>0</v>
      </c>
    </row>
    <row r="240" spans="1:20" x14ac:dyDescent="0.25">
      <c r="A240" s="66"/>
      <c r="B240" s="67"/>
      <c r="C240" s="68"/>
      <c r="D240" s="69"/>
      <c r="E240" s="69"/>
      <c r="F240" s="70"/>
      <c r="G240" s="134"/>
      <c r="H240" s="135"/>
      <c r="I240" s="135"/>
      <c r="J240" s="135"/>
      <c r="K240" s="143">
        <f t="shared" si="15"/>
        <v>0</v>
      </c>
      <c r="L240" s="136"/>
      <c r="M240" s="137"/>
      <c r="N240" s="136"/>
      <c r="O240" s="137"/>
      <c r="P240" s="71">
        <f>SUM(Tabelle26[[#This Row],[Davon: Für nicht angebotene Betreuungstage]:[Davon: Für die Betreuung (corona-abwesend)]])</f>
        <v>0</v>
      </c>
      <c r="Q240" s="64">
        <f t="shared" si="16"/>
        <v>0</v>
      </c>
      <c r="R240" s="71">
        <f t="shared" si="17"/>
        <v>0</v>
      </c>
      <c r="S240" s="72">
        <f t="shared" si="18"/>
        <v>0</v>
      </c>
      <c r="T240" s="72">
        <f t="shared" si="19"/>
        <v>0</v>
      </c>
    </row>
    <row r="241" spans="1:20" x14ac:dyDescent="0.25">
      <c r="A241" s="66"/>
      <c r="B241" s="67"/>
      <c r="C241" s="68"/>
      <c r="D241" s="69"/>
      <c r="E241" s="69"/>
      <c r="F241" s="70"/>
      <c r="G241" s="134"/>
      <c r="H241" s="135"/>
      <c r="I241" s="135"/>
      <c r="J241" s="135"/>
      <c r="K241" s="143">
        <f t="shared" si="15"/>
        <v>0</v>
      </c>
      <c r="L241" s="136"/>
      <c r="M241" s="137"/>
      <c r="N241" s="136"/>
      <c r="O241" s="137"/>
      <c r="P241" s="71">
        <f>SUM(Tabelle26[[#This Row],[Davon: Für nicht angebotene Betreuungstage]:[Davon: Für die Betreuung (corona-abwesend)]])</f>
        <v>0</v>
      </c>
      <c r="Q241" s="64">
        <f t="shared" si="16"/>
        <v>0</v>
      </c>
      <c r="R241" s="71">
        <f t="shared" si="17"/>
        <v>0</v>
      </c>
      <c r="S241" s="72">
        <f t="shared" si="18"/>
        <v>0</v>
      </c>
      <c r="T241" s="72">
        <f t="shared" si="19"/>
        <v>0</v>
      </c>
    </row>
    <row r="242" spans="1:20" x14ac:dyDescent="0.25">
      <c r="A242" s="66"/>
      <c r="B242" s="67"/>
      <c r="C242" s="68"/>
      <c r="D242" s="69"/>
      <c r="E242" s="69"/>
      <c r="F242" s="70"/>
      <c r="G242" s="134"/>
      <c r="H242" s="135"/>
      <c r="I242" s="135"/>
      <c r="J242" s="135"/>
      <c r="K242" s="143">
        <f t="shared" si="15"/>
        <v>0</v>
      </c>
      <c r="L242" s="136"/>
      <c r="M242" s="137"/>
      <c r="N242" s="136"/>
      <c r="O242" s="137"/>
      <c r="P242" s="71">
        <f>SUM(Tabelle26[[#This Row],[Davon: Für nicht angebotene Betreuungstage]:[Davon: Für die Betreuung (corona-abwesend)]])</f>
        <v>0</v>
      </c>
      <c r="Q242" s="64">
        <f t="shared" si="16"/>
        <v>0</v>
      </c>
      <c r="R242" s="71">
        <f t="shared" si="17"/>
        <v>0</v>
      </c>
      <c r="S242" s="72">
        <f t="shared" si="18"/>
        <v>0</v>
      </c>
      <c r="T242" s="72">
        <f t="shared" si="19"/>
        <v>0</v>
      </c>
    </row>
    <row r="243" spans="1:20" x14ac:dyDescent="0.25">
      <c r="A243" s="66"/>
      <c r="B243" s="67"/>
      <c r="C243" s="68"/>
      <c r="D243" s="69"/>
      <c r="E243" s="69"/>
      <c r="F243" s="70"/>
      <c r="G243" s="134"/>
      <c r="H243" s="135"/>
      <c r="I243" s="135"/>
      <c r="J243" s="135"/>
      <c r="K243" s="143">
        <f t="shared" si="15"/>
        <v>0</v>
      </c>
      <c r="L243" s="136"/>
      <c r="M243" s="137"/>
      <c r="N243" s="136"/>
      <c r="O243" s="137"/>
      <c r="P243" s="71">
        <f>SUM(Tabelle26[[#This Row],[Davon: Für nicht angebotene Betreuungstage]:[Davon: Für die Betreuung (corona-abwesend)]])</f>
        <v>0</v>
      </c>
      <c r="Q243" s="64">
        <f t="shared" si="16"/>
        <v>0</v>
      </c>
      <c r="R243" s="71">
        <f t="shared" si="17"/>
        <v>0</v>
      </c>
      <c r="S243" s="72">
        <f t="shared" si="18"/>
        <v>0</v>
      </c>
      <c r="T243" s="72">
        <f t="shared" si="19"/>
        <v>0</v>
      </c>
    </row>
    <row r="244" spans="1:20" x14ac:dyDescent="0.25">
      <c r="A244" s="66"/>
      <c r="B244" s="67"/>
      <c r="C244" s="68"/>
      <c r="D244" s="69"/>
      <c r="E244" s="69"/>
      <c r="F244" s="70"/>
      <c r="G244" s="134"/>
      <c r="H244" s="135"/>
      <c r="I244" s="135"/>
      <c r="J244" s="135"/>
      <c r="K244" s="143">
        <f t="shared" ref="K244:K307" si="20">H244-I244-J244</f>
        <v>0</v>
      </c>
      <c r="L244" s="136"/>
      <c r="M244" s="137"/>
      <c r="N244" s="136"/>
      <c r="O244" s="137"/>
      <c r="P244" s="71">
        <f>SUM(Tabelle26[[#This Row],[Davon: Für nicht angebotene Betreuungstage]:[Davon: Für die Betreuung (corona-abwesend)]])</f>
        <v>0</v>
      </c>
      <c r="Q244" s="64">
        <f t="shared" si="16"/>
        <v>0</v>
      </c>
      <c r="R244" s="71">
        <f t="shared" si="17"/>
        <v>0</v>
      </c>
      <c r="S244" s="72">
        <f t="shared" si="18"/>
        <v>0</v>
      </c>
      <c r="T244" s="72">
        <f t="shared" si="19"/>
        <v>0</v>
      </c>
    </row>
    <row r="245" spans="1:20" x14ac:dyDescent="0.25">
      <c r="A245" s="66"/>
      <c r="B245" s="67"/>
      <c r="C245" s="68"/>
      <c r="D245" s="69"/>
      <c r="E245" s="69"/>
      <c r="F245" s="70"/>
      <c r="G245" s="134"/>
      <c r="H245" s="135"/>
      <c r="I245" s="135"/>
      <c r="J245" s="135"/>
      <c r="K245" s="143">
        <f t="shared" si="20"/>
        <v>0</v>
      </c>
      <c r="L245" s="136"/>
      <c r="M245" s="137"/>
      <c r="N245" s="136"/>
      <c r="O245" s="137"/>
      <c r="P245" s="71">
        <f>SUM(Tabelle26[[#This Row],[Davon: Für nicht angebotene Betreuungstage]:[Davon: Für die Betreuung (corona-abwesend)]])</f>
        <v>0</v>
      </c>
      <c r="Q245" s="64">
        <f t="shared" si="16"/>
        <v>0</v>
      </c>
      <c r="R245" s="71">
        <f t="shared" si="17"/>
        <v>0</v>
      </c>
      <c r="S245" s="72">
        <f t="shared" si="18"/>
        <v>0</v>
      </c>
      <c r="T245" s="72">
        <f t="shared" si="19"/>
        <v>0</v>
      </c>
    </row>
    <row r="246" spans="1:20" x14ac:dyDescent="0.25">
      <c r="A246" s="66"/>
      <c r="B246" s="67"/>
      <c r="C246" s="68"/>
      <c r="D246" s="69"/>
      <c r="E246" s="69"/>
      <c r="F246" s="70"/>
      <c r="G246" s="134"/>
      <c r="H246" s="135"/>
      <c r="I246" s="135"/>
      <c r="J246" s="135"/>
      <c r="K246" s="143">
        <f t="shared" si="20"/>
        <v>0</v>
      </c>
      <c r="L246" s="136"/>
      <c r="M246" s="137"/>
      <c r="N246" s="136"/>
      <c r="O246" s="137"/>
      <c r="P246" s="71">
        <f>SUM(Tabelle26[[#This Row],[Davon: Für nicht angebotene Betreuungstage]:[Davon: Für die Betreuung (corona-abwesend)]])</f>
        <v>0</v>
      </c>
      <c r="Q246" s="64">
        <f t="shared" si="16"/>
        <v>0</v>
      </c>
      <c r="R246" s="71">
        <f t="shared" si="17"/>
        <v>0</v>
      </c>
      <c r="S246" s="72">
        <f t="shared" si="18"/>
        <v>0</v>
      </c>
      <c r="T246" s="72">
        <f t="shared" si="19"/>
        <v>0</v>
      </c>
    </row>
    <row r="247" spans="1:20" x14ac:dyDescent="0.25">
      <c r="A247" s="66"/>
      <c r="B247" s="67"/>
      <c r="C247" s="68"/>
      <c r="D247" s="69"/>
      <c r="E247" s="69"/>
      <c r="F247" s="70"/>
      <c r="G247" s="134"/>
      <c r="H247" s="135"/>
      <c r="I247" s="135"/>
      <c r="J247" s="135"/>
      <c r="K247" s="143">
        <f t="shared" si="20"/>
        <v>0</v>
      </c>
      <c r="L247" s="136"/>
      <c r="M247" s="137"/>
      <c r="N247" s="136"/>
      <c r="O247" s="137"/>
      <c r="P247" s="71">
        <f>SUM(Tabelle26[[#This Row],[Davon: Für nicht angebotene Betreuungstage]:[Davon: Für die Betreuung (corona-abwesend)]])</f>
        <v>0</v>
      </c>
      <c r="Q247" s="64">
        <f t="shared" si="16"/>
        <v>0</v>
      </c>
      <c r="R247" s="71">
        <f t="shared" si="17"/>
        <v>0</v>
      </c>
      <c r="S247" s="72">
        <f t="shared" si="18"/>
        <v>0</v>
      </c>
      <c r="T247" s="72">
        <f t="shared" si="19"/>
        <v>0</v>
      </c>
    </row>
    <row r="248" spans="1:20" x14ac:dyDescent="0.25">
      <c r="A248" s="66"/>
      <c r="B248" s="67"/>
      <c r="C248" s="68"/>
      <c r="D248" s="69"/>
      <c r="E248" s="69"/>
      <c r="F248" s="70"/>
      <c r="G248" s="134"/>
      <c r="H248" s="135"/>
      <c r="I248" s="135"/>
      <c r="J248" s="135"/>
      <c r="K248" s="143">
        <f t="shared" si="20"/>
        <v>0</v>
      </c>
      <c r="L248" s="136"/>
      <c r="M248" s="137"/>
      <c r="N248" s="136"/>
      <c r="O248" s="137"/>
      <c r="P248" s="71">
        <f>SUM(Tabelle26[[#This Row],[Davon: Für nicht angebotene Betreuungstage]:[Davon: Für die Betreuung (corona-abwesend)]])</f>
        <v>0</v>
      </c>
      <c r="Q248" s="64">
        <f t="shared" si="16"/>
        <v>0</v>
      </c>
      <c r="R248" s="71">
        <f t="shared" si="17"/>
        <v>0</v>
      </c>
      <c r="S248" s="72">
        <f t="shared" si="18"/>
        <v>0</v>
      </c>
      <c r="T248" s="72">
        <f t="shared" si="19"/>
        <v>0</v>
      </c>
    </row>
    <row r="249" spans="1:20" x14ac:dyDescent="0.25">
      <c r="A249" s="66"/>
      <c r="B249" s="67"/>
      <c r="C249" s="68"/>
      <c r="D249" s="69"/>
      <c r="E249" s="69"/>
      <c r="F249" s="70"/>
      <c r="G249" s="134"/>
      <c r="H249" s="135"/>
      <c r="I249" s="135"/>
      <c r="J249" s="135"/>
      <c r="K249" s="143">
        <f t="shared" si="20"/>
        <v>0</v>
      </c>
      <c r="L249" s="136"/>
      <c r="M249" s="137"/>
      <c r="N249" s="136"/>
      <c r="O249" s="137"/>
      <c r="P249" s="71">
        <f>SUM(Tabelle26[[#This Row],[Davon: Für nicht angebotene Betreuungstage]:[Davon: Für die Betreuung (corona-abwesend)]])</f>
        <v>0</v>
      </c>
      <c r="Q249" s="64">
        <f t="shared" si="16"/>
        <v>0</v>
      </c>
      <c r="R249" s="71">
        <f t="shared" si="17"/>
        <v>0</v>
      </c>
      <c r="S249" s="72">
        <f t="shared" si="18"/>
        <v>0</v>
      </c>
      <c r="T249" s="72">
        <f t="shared" si="19"/>
        <v>0</v>
      </c>
    </row>
    <row r="250" spans="1:20" x14ac:dyDescent="0.25">
      <c r="A250" s="66"/>
      <c r="B250" s="67"/>
      <c r="C250" s="68"/>
      <c r="D250" s="69"/>
      <c r="E250" s="69"/>
      <c r="F250" s="70"/>
      <c r="G250" s="134"/>
      <c r="H250" s="135"/>
      <c r="I250" s="135"/>
      <c r="J250" s="135"/>
      <c r="K250" s="143">
        <f t="shared" si="20"/>
        <v>0</v>
      </c>
      <c r="L250" s="136"/>
      <c r="M250" s="137"/>
      <c r="N250" s="136"/>
      <c r="O250" s="137"/>
      <c r="P250" s="71">
        <f>SUM(Tabelle26[[#This Row],[Davon: Für nicht angebotene Betreuungstage]:[Davon: Für die Betreuung (corona-abwesend)]])</f>
        <v>0</v>
      </c>
      <c r="Q250" s="64">
        <f t="shared" si="16"/>
        <v>0</v>
      </c>
      <c r="R250" s="71">
        <f t="shared" si="17"/>
        <v>0</v>
      </c>
      <c r="S250" s="72">
        <f t="shared" si="18"/>
        <v>0</v>
      </c>
      <c r="T250" s="72">
        <f t="shared" si="19"/>
        <v>0</v>
      </c>
    </row>
    <row r="251" spans="1:20" x14ac:dyDescent="0.25">
      <c r="A251" s="66"/>
      <c r="B251" s="67"/>
      <c r="C251" s="68"/>
      <c r="D251" s="69"/>
      <c r="E251" s="69"/>
      <c r="F251" s="70"/>
      <c r="G251" s="134"/>
      <c r="H251" s="135"/>
      <c r="I251" s="135"/>
      <c r="J251" s="135"/>
      <c r="K251" s="143">
        <f t="shared" si="20"/>
        <v>0</v>
      </c>
      <c r="L251" s="136"/>
      <c r="M251" s="137"/>
      <c r="N251" s="136"/>
      <c r="O251" s="137"/>
      <c r="P251" s="71">
        <f>SUM(Tabelle26[[#This Row],[Davon: Für nicht angebotene Betreuungstage]:[Davon: Für die Betreuung (corona-abwesend)]])</f>
        <v>0</v>
      </c>
      <c r="Q251" s="64">
        <f t="shared" si="16"/>
        <v>0</v>
      </c>
      <c r="R251" s="71">
        <f t="shared" si="17"/>
        <v>0</v>
      </c>
      <c r="S251" s="72">
        <f t="shared" si="18"/>
        <v>0</v>
      </c>
      <c r="T251" s="72">
        <f t="shared" si="19"/>
        <v>0</v>
      </c>
    </row>
    <row r="252" spans="1:20" x14ac:dyDescent="0.25">
      <c r="A252" s="66"/>
      <c r="B252" s="67"/>
      <c r="C252" s="68"/>
      <c r="D252" s="69"/>
      <c r="E252" s="69"/>
      <c r="F252" s="70"/>
      <c r="G252" s="134"/>
      <c r="H252" s="135"/>
      <c r="I252" s="135"/>
      <c r="J252" s="135"/>
      <c r="K252" s="143">
        <f t="shared" si="20"/>
        <v>0</v>
      </c>
      <c r="L252" s="136"/>
      <c r="M252" s="137"/>
      <c r="N252" s="136"/>
      <c r="O252" s="137"/>
      <c r="P252" s="71">
        <f>SUM(Tabelle26[[#This Row],[Davon: Für nicht angebotene Betreuungstage]:[Davon: Für die Betreuung (corona-abwesend)]])</f>
        <v>0</v>
      </c>
      <c r="Q252" s="64">
        <f t="shared" si="16"/>
        <v>0</v>
      </c>
      <c r="R252" s="71">
        <f t="shared" si="17"/>
        <v>0</v>
      </c>
      <c r="S252" s="72">
        <f t="shared" si="18"/>
        <v>0</v>
      </c>
      <c r="T252" s="72">
        <f t="shared" si="19"/>
        <v>0</v>
      </c>
    </row>
    <row r="253" spans="1:20" x14ac:dyDescent="0.25">
      <c r="A253" s="66"/>
      <c r="B253" s="67"/>
      <c r="C253" s="68"/>
      <c r="D253" s="69"/>
      <c r="E253" s="69"/>
      <c r="F253" s="70"/>
      <c r="G253" s="134"/>
      <c r="H253" s="135"/>
      <c r="I253" s="135"/>
      <c r="J253" s="135"/>
      <c r="K253" s="143">
        <f t="shared" si="20"/>
        <v>0</v>
      </c>
      <c r="L253" s="136"/>
      <c r="M253" s="137"/>
      <c r="N253" s="136"/>
      <c r="O253" s="137"/>
      <c r="P253" s="71">
        <f>SUM(Tabelle26[[#This Row],[Davon: Für nicht angebotene Betreuungstage]:[Davon: Für die Betreuung (corona-abwesend)]])</f>
        <v>0</v>
      </c>
      <c r="Q253" s="64">
        <f t="shared" si="16"/>
        <v>0</v>
      </c>
      <c r="R253" s="71">
        <f t="shared" si="17"/>
        <v>0</v>
      </c>
      <c r="S253" s="72">
        <f t="shared" si="18"/>
        <v>0</v>
      </c>
      <c r="T253" s="72">
        <f t="shared" si="19"/>
        <v>0</v>
      </c>
    </row>
    <row r="254" spans="1:20" x14ac:dyDescent="0.25">
      <c r="A254" s="66"/>
      <c r="B254" s="67"/>
      <c r="C254" s="68"/>
      <c r="D254" s="69"/>
      <c r="E254" s="69"/>
      <c r="F254" s="70"/>
      <c r="G254" s="134"/>
      <c r="H254" s="135"/>
      <c r="I254" s="135"/>
      <c r="J254" s="135"/>
      <c r="K254" s="143">
        <f t="shared" si="20"/>
        <v>0</v>
      </c>
      <c r="L254" s="136"/>
      <c r="M254" s="137"/>
      <c r="N254" s="136"/>
      <c r="O254" s="137"/>
      <c r="P254" s="71">
        <f>SUM(Tabelle26[[#This Row],[Davon: Für nicht angebotene Betreuungstage]:[Davon: Für die Betreuung (corona-abwesend)]])</f>
        <v>0</v>
      </c>
      <c r="Q254" s="64">
        <f t="shared" si="16"/>
        <v>0</v>
      </c>
      <c r="R254" s="71">
        <f t="shared" si="17"/>
        <v>0</v>
      </c>
      <c r="S254" s="72">
        <f t="shared" si="18"/>
        <v>0</v>
      </c>
      <c r="T254" s="72">
        <f t="shared" si="19"/>
        <v>0</v>
      </c>
    </row>
    <row r="255" spans="1:20" x14ac:dyDescent="0.25">
      <c r="A255" s="66"/>
      <c r="B255" s="67"/>
      <c r="C255" s="68"/>
      <c r="D255" s="69"/>
      <c r="E255" s="69"/>
      <c r="F255" s="70"/>
      <c r="G255" s="134"/>
      <c r="H255" s="135"/>
      <c r="I255" s="135"/>
      <c r="J255" s="135"/>
      <c r="K255" s="143">
        <f t="shared" si="20"/>
        <v>0</v>
      </c>
      <c r="L255" s="136"/>
      <c r="M255" s="137"/>
      <c r="N255" s="136"/>
      <c r="O255" s="137"/>
      <c r="P255" s="71">
        <f>SUM(Tabelle26[[#This Row],[Davon: Für nicht angebotene Betreuungstage]:[Davon: Für die Betreuung (corona-abwesend)]])</f>
        <v>0</v>
      </c>
      <c r="Q255" s="64">
        <f t="shared" si="16"/>
        <v>0</v>
      </c>
      <c r="R255" s="71">
        <f t="shared" si="17"/>
        <v>0</v>
      </c>
      <c r="S255" s="72">
        <f t="shared" si="18"/>
        <v>0</v>
      </c>
      <c r="T255" s="72">
        <f t="shared" si="19"/>
        <v>0</v>
      </c>
    </row>
    <row r="256" spans="1:20" x14ac:dyDescent="0.25">
      <c r="A256" s="66"/>
      <c r="B256" s="67"/>
      <c r="C256" s="68"/>
      <c r="D256" s="69"/>
      <c r="E256" s="69"/>
      <c r="F256" s="70"/>
      <c r="G256" s="134"/>
      <c r="H256" s="135"/>
      <c r="I256" s="135"/>
      <c r="J256" s="135"/>
      <c r="K256" s="143">
        <f t="shared" si="20"/>
        <v>0</v>
      </c>
      <c r="L256" s="136"/>
      <c r="M256" s="137"/>
      <c r="N256" s="136"/>
      <c r="O256" s="137"/>
      <c r="P256" s="71">
        <f>SUM(Tabelle26[[#This Row],[Davon: Für nicht angebotene Betreuungstage]:[Davon: Für die Betreuung (corona-abwesend)]])</f>
        <v>0</v>
      </c>
      <c r="Q256" s="64">
        <f t="shared" si="16"/>
        <v>0</v>
      </c>
      <c r="R256" s="71">
        <f t="shared" si="17"/>
        <v>0</v>
      </c>
      <c r="S256" s="72">
        <f t="shared" si="18"/>
        <v>0</v>
      </c>
      <c r="T256" s="72">
        <f t="shared" si="19"/>
        <v>0</v>
      </c>
    </row>
    <row r="257" spans="1:20" x14ac:dyDescent="0.25">
      <c r="A257" s="66"/>
      <c r="B257" s="67"/>
      <c r="C257" s="68"/>
      <c r="D257" s="69"/>
      <c r="E257" s="69"/>
      <c r="F257" s="70"/>
      <c r="G257" s="134"/>
      <c r="H257" s="135"/>
      <c r="I257" s="135"/>
      <c r="J257" s="135"/>
      <c r="K257" s="143">
        <f t="shared" si="20"/>
        <v>0</v>
      </c>
      <c r="L257" s="136"/>
      <c r="M257" s="137"/>
      <c r="N257" s="136"/>
      <c r="O257" s="137"/>
      <c r="P257" s="71">
        <f>SUM(Tabelle26[[#This Row],[Davon: Für nicht angebotene Betreuungstage]:[Davon: Für die Betreuung (corona-abwesend)]])</f>
        <v>0</v>
      </c>
      <c r="Q257" s="64">
        <f t="shared" si="16"/>
        <v>0</v>
      </c>
      <c r="R257" s="71">
        <f t="shared" si="17"/>
        <v>0</v>
      </c>
      <c r="S257" s="72">
        <f t="shared" si="18"/>
        <v>0</v>
      </c>
      <c r="T257" s="72">
        <f t="shared" si="19"/>
        <v>0</v>
      </c>
    </row>
    <row r="258" spans="1:20" x14ac:dyDescent="0.25">
      <c r="A258" s="66"/>
      <c r="B258" s="67"/>
      <c r="C258" s="68"/>
      <c r="D258" s="69"/>
      <c r="E258" s="69"/>
      <c r="F258" s="70"/>
      <c r="G258" s="134"/>
      <c r="H258" s="135"/>
      <c r="I258" s="135"/>
      <c r="J258" s="135"/>
      <c r="K258" s="143">
        <f t="shared" si="20"/>
        <v>0</v>
      </c>
      <c r="L258" s="136"/>
      <c r="M258" s="137"/>
      <c r="N258" s="136"/>
      <c r="O258" s="137"/>
      <c r="P258" s="71">
        <f>SUM(Tabelle26[[#This Row],[Davon: Für nicht angebotene Betreuungstage]:[Davon: Für die Betreuung (corona-abwesend)]])</f>
        <v>0</v>
      </c>
      <c r="Q258" s="64">
        <f t="shared" si="16"/>
        <v>0</v>
      </c>
      <c r="R258" s="71">
        <f t="shared" si="17"/>
        <v>0</v>
      </c>
      <c r="S258" s="72">
        <f t="shared" si="18"/>
        <v>0</v>
      </c>
      <c r="T258" s="72">
        <f t="shared" si="19"/>
        <v>0</v>
      </c>
    </row>
    <row r="259" spans="1:20" x14ac:dyDescent="0.25">
      <c r="A259" s="66"/>
      <c r="B259" s="67"/>
      <c r="C259" s="68"/>
      <c r="D259" s="69"/>
      <c r="E259" s="69"/>
      <c r="F259" s="70"/>
      <c r="G259" s="134"/>
      <c r="H259" s="135"/>
      <c r="I259" s="135"/>
      <c r="J259" s="135"/>
      <c r="K259" s="143">
        <f t="shared" si="20"/>
        <v>0</v>
      </c>
      <c r="L259" s="136"/>
      <c r="M259" s="137"/>
      <c r="N259" s="136"/>
      <c r="O259" s="137"/>
      <c r="P259" s="71">
        <f>SUM(Tabelle26[[#This Row],[Davon: Für nicht angebotene Betreuungstage]:[Davon: Für die Betreuung (corona-abwesend)]])</f>
        <v>0</v>
      </c>
      <c r="Q259" s="64">
        <f t="shared" si="16"/>
        <v>0</v>
      </c>
      <c r="R259" s="71">
        <f t="shared" si="17"/>
        <v>0</v>
      </c>
      <c r="S259" s="72">
        <f t="shared" si="18"/>
        <v>0</v>
      </c>
      <c r="T259" s="72">
        <f t="shared" si="19"/>
        <v>0</v>
      </c>
    </row>
    <row r="260" spans="1:20" x14ac:dyDescent="0.25">
      <c r="A260" s="66"/>
      <c r="B260" s="67"/>
      <c r="C260" s="68"/>
      <c r="D260" s="69"/>
      <c r="E260" s="69"/>
      <c r="F260" s="70"/>
      <c r="G260" s="134"/>
      <c r="H260" s="135"/>
      <c r="I260" s="135"/>
      <c r="J260" s="135"/>
      <c r="K260" s="143">
        <f t="shared" si="20"/>
        <v>0</v>
      </c>
      <c r="L260" s="136"/>
      <c r="M260" s="137"/>
      <c r="N260" s="136"/>
      <c r="O260" s="137"/>
      <c r="P260" s="71">
        <f>SUM(Tabelle26[[#This Row],[Davon: Für nicht angebotene Betreuungstage]:[Davon: Für die Betreuung (corona-abwesend)]])</f>
        <v>0</v>
      </c>
      <c r="Q260" s="64">
        <f t="shared" si="16"/>
        <v>0</v>
      </c>
      <c r="R260" s="71">
        <f t="shared" si="17"/>
        <v>0</v>
      </c>
      <c r="S260" s="72">
        <f t="shared" si="18"/>
        <v>0</v>
      </c>
      <c r="T260" s="72">
        <f t="shared" si="19"/>
        <v>0</v>
      </c>
    </row>
    <row r="261" spans="1:20" x14ac:dyDescent="0.25">
      <c r="A261" s="66"/>
      <c r="B261" s="67"/>
      <c r="C261" s="68"/>
      <c r="D261" s="69"/>
      <c r="E261" s="69"/>
      <c r="F261" s="70"/>
      <c r="G261" s="134"/>
      <c r="H261" s="135"/>
      <c r="I261" s="135"/>
      <c r="J261" s="135"/>
      <c r="K261" s="143">
        <f t="shared" si="20"/>
        <v>0</v>
      </c>
      <c r="L261" s="136"/>
      <c r="M261" s="137"/>
      <c r="N261" s="136"/>
      <c r="O261" s="137"/>
      <c r="P261" s="71">
        <f>SUM(Tabelle26[[#This Row],[Davon: Für nicht angebotene Betreuungstage]:[Davon: Für die Betreuung (corona-abwesend)]])</f>
        <v>0</v>
      </c>
      <c r="Q261" s="64">
        <f t="shared" si="16"/>
        <v>0</v>
      </c>
      <c r="R261" s="71">
        <f t="shared" si="17"/>
        <v>0</v>
      </c>
      <c r="S261" s="72">
        <f t="shared" si="18"/>
        <v>0</v>
      </c>
      <c r="T261" s="72">
        <f t="shared" si="19"/>
        <v>0</v>
      </c>
    </row>
    <row r="262" spans="1:20" x14ac:dyDescent="0.25">
      <c r="A262" s="66"/>
      <c r="B262" s="67"/>
      <c r="C262" s="68"/>
      <c r="D262" s="69"/>
      <c r="E262" s="69"/>
      <c r="F262" s="70"/>
      <c r="G262" s="134"/>
      <c r="H262" s="135"/>
      <c r="I262" s="135"/>
      <c r="J262" s="135"/>
      <c r="K262" s="143">
        <f t="shared" si="20"/>
        <v>0</v>
      </c>
      <c r="L262" s="136"/>
      <c r="M262" s="137"/>
      <c r="N262" s="136"/>
      <c r="O262" s="137"/>
      <c r="P262" s="71">
        <f>SUM(Tabelle26[[#This Row],[Davon: Für nicht angebotene Betreuungstage]:[Davon: Für die Betreuung (corona-abwesend)]])</f>
        <v>0</v>
      </c>
      <c r="Q262" s="64">
        <f t="shared" si="16"/>
        <v>0</v>
      </c>
      <c r="R262" s="71">
        <f t="shared" si="17"/>
        <v>0</v>
      </c>
      <c r="S262" s="72">
        <f t="shared" si="18"/>
        <v>0</v>
      </c>
      <c r="T262" s="72">
        <f t="shared" si="19"/>
        <v>0</v>
      </c>
    </row>
    <row r="263" spans="1:20" x14ac:dyDescent="0.25">
      <c r="A263" s="66"/>
      <c r="B263" s="67"/>
      <c r="C263" s="68"/>
      <c r="D263" s="69"/>
      <c r="E263" s="69"/>
      <c r="F263" s="70"/>
      <c r="G263" s="134"/>
      <c r="H263" s="135"/>
      <c r="I263" s="135"/>
      <c r="J263" s="135"/>
      <c r="K263" s="143">
        <f t="shared" si="20"/>
        <v>0</v>
      </c>
      <c r="L263" s="136"/>
      <c r="M263" s="137"/>
      <c r="N263" s="136"/>
      <c r="O263" s="137"/>
      <c r="P263" s="71">
        <f>SUM(Tabelle26[[#This Row],[Davon: Für nicht angebotene Betreuungstage]:[Davon: Für die Betreuung (corona-abwesend)]])</f>
        <v>0</v>
      </c>
      <c r="Q263" s="64">
        <f t="shared" si="16"/>
        <v>0</v>
      </c>
      <c r="R263" s="71">
        <f t="shared" si="17"/>
        <v>0</v>
      </c>
      <c r="S263" s="72">
        <f t="shared" si="18"/>
        <v>0</v>
      </c>
      <c r="T263" s="72">
        <f t="shared" si="19"/>
        <v>0</v>
      </c>
    </row>
    <row r="264" spans="1:20" x14ac:dyDescent="0.25">
      <c r="A264" s="66"/>
      <c r="B264" s="67"/>
      <c r="C264" s="68"/>
      <c r="D264" s="69"/>
      <c r="E264" s="69"/>
      <c r="F264" s="70"/>
      <c r="G264" s="134"/>
      <c r="H264" s="135"/>
      <c r="I264" s="135"/>
      <c r="J264" s="135"/>
      <c r="K264" s="143">
        <f t="shared" si="20"/>
        <v>0</v>
      </c>
      <c r="L264" s="136"/>
      <c r="M264" s="137"/>
      <c r="N264" s="136"/>
      <c r="O264" s="137"/>
      <c r="P264" s="71">
        <f>SUM(Tabelle26[[#This Row],[Davon: Für nicht angebotene Betreuungstage]:[Davon: Für die Betreuung (corona-abwesend)]])</f>
        <v>0</v>
      </c>
      <c r="Q264" s="64">
        <f t="shared" si="16"/>
        <v>0</v>
      </c>
      <c r="R264" s="71">
        <f t="shared" si="17"/>
        <v>0</v>
      </c>
      <c r="S264" s="72">
        <f t="shared" si="18"/>
        <v>0</v>
      </c>
      <c r="T264" s="72">
        <f t="shared" si="19"/>
        <v>0</v>
      </c>
    </row>
    <row r="265" spans="1:20" x14ac:dyDescent="0.25">
      <c r="A265" s="66"/>
      <c r="B265" s="67"/>
      <c r="C265" s="68"/>
      <c r="D265" s="69"/>
      <c r="E265" s="69"/>
      <c r="F265" s="70"/>
      <c r="G265" s="134"/>
      <c r="H265" s="135"/>
      <c r="I265" s="135"/>
      <c r="J265" s="135"/>
      <c r="K265" s="143">
        <f t="shared" si="20"/>
        <v>0</v>
      </c>
      <c r="L265" s="136"/>
      <c r="M265" s="137"/>
      <c r="N265" s="136"/>
      <c r="O265" s="137"/>
      <c r="P265" s="71">
        <f>SUM(Tabelle26[[#This Row],[Davon: Für nicht angebotene Betreuungstage]:[Davon: Für die Betreuung (corona-abwesend)]])</f>
        <v>0</v>
      </c>
      <c r="Q265" s="64">
        <f t="shared" si="16"/>
        <v>0</v>
      </c>
      <c r="R265" s="71">
        <f t="shared" si="17"/>
        <v>0</v>
      </c>
      <c r="S265" s="72">
        <f t="shared" si="18"/>
        <v>0</v>
      </c>
      <c r="T265" s="72">
        <f t="shared" si="19"/>
        <v>0</v>
      </c>
    </row>
    <row r="266" spans="1:20" x14ac:dyDescent="0.25">
      <c r="A266" s="66"/>
      <c r="B266" s="67"/>
      <c r="C266" s="68"/>
      <c r="D266" s="69"/>
      <c r="E266" s="69"/>
      <c r="F266" s="70"/>
      <c r="G266" s="134"/>
      <c r="H266" s="135"/>
      <c r="I266" s="135"/>
      <c r="J266" s="135"/>
      <c r="K266" s="143">
        <f t="shared" si="20"/>
        <v>0</v>
      </c>
      <c r="L266" s="136"/>
      <c r="M266" s="137"/>
      <c r="N266" s="136"/>
      <c r="O266" s="137"/>
      <c r="P266" s="71">
        <f>SUM(Tabelle26[[#This Row],[Davon: Für nicht angebotene Betreuungstage]:[Davon: Für die Betreuung (corona-abwesend)]])</f>
        <v>0</v>
      </c>
      <c r="Q266" s="64">
        <f t="shared" si="16"/>
        <v>0</v>
      </c>
      <c r="R266" s="71">
        <f t="shared" si="17"/>
        <v>0</v>
      </c>
      <c r="S266" s="72">
        <f t="shared" si="18"/>
        <v>0</v>
      </c>
      <c r="T266" s="72">
        <f t="shared" si="19"/>
        <v>0</v>
      </c>
    </row>
    <row r="267" spans="1:20" x14ac:dyDescent="0.25">
      <c r="A267" s="66"/>
      <c r="B267" s="67"/>
      <c r="C267" s="68"/>
      <c r="D267" s="69"/>
      <c r="E267" s="69"/>
      <c r="F267" s="70"/>
      <c r="G267" s="134"/>
      <c r="H267" s="135"/>
      <c r="I267" s="135"/>
      <c r="J267" s="135"/>
      <c r="K267" s="143">
        <f t="shared" si="20"/>
        <v>0</v>
      </c>
      <c r="L267" s="136"/>
      <c r="M267" s="137"/>
      <c r="N267" s="136"/>
      <c r="O267" s="137"/>
      <c r="P267" s="71">
        <f>SUM(Tabelle26[[#This Row],[Davon: Für nicht angebotene Betreuungstage]:[Davon: Für die Betreuung (corona-abwesend)]])</f>
        <v>0</v>
      </c>
      <c r="Q267" s="64">
        <f t="shared" si="16"/>
        <v>0</v>
      </c>
      <c r="R267" s="71">
        <f t="shared" si="17"/>
        <v>0</v>
      </c>
      <c r="S267" s="72">
        <f t="shared" si="18"/>
        <v>0</v>
      </c>
      <c r="T267" s="72">
        <f t="shared" si="19"/>
        <v>0</v>
      </c>
    </row>
    <row r="268" spans="1:20" x14ac:dyDescent="0.25">
      <c r="A268" s="66"/>
      <c r="B268" s="67"/>
      <c r="C268" s="68"/>
      <c r="D268" s="69"/>
      <c r="E268" s="69"/>
      <c r="F268" s="70"/>
      <c r="G268" s="134"/>
      <c r="H268" s="135"/>
      <c r="I268" s="135"/>
      <c r="J268" s="135"/>
      <c r="K268" s="143">
        <f t="shared" si="20"/>
        <v>0</v>
      </c>
      <c r="L268" s="136"/>
      <c r="M268" s="137"/>
      <c r="N268" s="136"/>
      <c r="O268" s="137"/>
      <c r="P268" s="71">
        <f>SUM(Tabelle26[[#This Row],[Davon: Für nicht angebotene Betreuungstage]:[Davon: Für die Betreuung (corona-abwesend)]])</f>
        <v>0</v>
      </c>
      <c r="Q268" s="64">
        <f t="shared" si="16"/>
        <v>0</v>
      </c>
      <c r="R268" s="71">
        <f t="shared" si="17"/>
        <v>0</v>
      </c>
      <c r="S268" s="72">
        <f t="shared" si="18"/>
        <v>0</v>
      </c>
      <c r="T268" s="72">
        <f t="shared" si="19"/>
        <v>0</v>
      </c>
    </row>
    <row r="269" spans="1:20" x14ac:dyDescent="0.25">
      <c r="A269" s="66"/>
      <c r="B269" s="67"/>
      <c r="C269" s="68"/>
      <c r="D269" s="69"/>
      <c r="E269" s="69"/>
      <c r="F269" s="70"/>
      <c r="G269" s="134"/>
      <c r="H269" s="135"/>
      <c r="I269" s="135"/>
      <c r="J269" s="135"/>
      <c r="K269" s="143">
        <f t="shared" si="20"/>
        <v>0</v>
      </c>
      <c r="L269" s="136"/>
      <c r="M269" s="137"/>
      <c r="N269" s="136"/>
      <c r="O269" s="137"/>
      <c r="P269" s="71">
        <f>SUM(Tabelle26[[#This Row],[Davon: Für nicht angebotene Betreuungstage]:[Davon: Für die Betreuung (corona-abwesend)]])</f>
        <v>0</v>
      </c>
      <c r="Q269" s="64">
        <f t="shared" si="16"/>
        <v>0</v>
      </c>
      <c r="R269" s="71">
        <f t="shared" si="17"/>
        <v>0</v>
      </c>
      <c r="S269" s="72">
        <f t="shared" si="18"/>
        <v>0</v>
      </c>
      <c r="T269" s="72">
        <f t="shared" si="19"/>
        <v>0</v>
      </c>
    </row>
    <row r="270" spans="1:20" x14ac:dyDescent="0.25">
      <c r="A270" s="66"/>
      <c r="B270" s="67"/>
      <c r="C270" s="68"/>
      <c r="D270" s="69"/>
      <c r="E270" s="69"/>
      <c r="F270" s="70"/>
      <c r="G270" s="134"/>
      <c r="H270" s="135"/>
      <c r="I270" s="135"/>
      <c r="J270" s="135"/>
      <c r="K270" s="143">
        <f t="shared" si="20"/>
        <v>0</v>
      </c>
      <c r="L270" s="136"/>
      <c r="M270" s="137"/>
      <c r="N270" s="136"/>
      <c r="O270" s="137"/>
      <c r="P270" s="71">
        <f>SUM(Tabelle26[[#This Row],[Davon: Für nicht angebotene Betreuungstage]:[Davon: Für die Betreuung (corona-abwesend)]])</f>
        <v>0</v>
      </c>
      <c r="Q270" s="64">
        <f t="shared" si="16"/>
        <v>0</v>
      </c>
      <c r="R270" s="71">
        <f t="shared" si="17"/>
        <v>0</v>
      </c>
      <c r="S270" s="72">
        <f t="shared" si="18"/>
        <v>0</v>
      </c>
      <c r="T270" s="72">
        <f t="shared" si="19"/>
        <v>0</v>
      </c>
    </row>
    <row r="271" spans="1:20" x14ac:dyDescent="0.25">
      <c r="A271" s="66"/>
      <c r="B271" s="67"/>
      <c r="C271" s="68"/>
      <c r="D271" s="69"/>
      <c r="E271" s="69"/>
      <c r="F271" s="70"/>
      <c r="G271" s="134"/>
      <c r="H271" s="135"/>
      <c r="I271" s="135"/>
      <c r="J271" s="135"/>
      <c r="K271" s="143">
        <f t="shared" si="20"/>
        <v>0</v>
      </c>
      <c r="L271" s="136"/>
      <c r="M271" s="137"/>
      <c r="N271" s="136"/>
      <c r="O271" s="137"/>
      <c r="P271" s="71">
        <f>SUM(Tabelle26[[#This Row],[Davon: Für nicht angebotene Betreuungstage]:[Davon: Für die Betreuung (corona-abwesend)]])</f>
        <v>0</v>
      </c>
      <c r="Q271" s="64">
        <f t="shared" si="16"/>
        <v>0</v>
      </c>
      <c r="R271" s="71">
        <f t="shared" si="17"/>
        <v>0</v>
      </c>
      <c r="S271" s="72">
        <f t="shared" si="18"/>
        <v>0</v>
      </c>
      <c r="T271" s="72">
        <f t="shared" si="19"/>
        <v>0</v>
      </c>
    </row>
    <row r="272" spans="1:20" x14ac:dyDescent="0.25">
      <c r="A272" s="66"/>
      <c r="B272" s="67"/>
      <c r="C272" s="68"/>
      <c r="D272" s="69"/>
      <c r="E272" s="69"/>
      <c r="F272" s="70"/>
      <c r="G272" s="134"/>
      <c r="H272" s="135"/>
      <c r="I272" s="135"/>
      <c r="J272" s="135"/>
      <c r="K272" s="143">
        <f t="shared" si="20"/>
        <v>0</v>
      </c>
      <c r="L272" s="136"/>
      <c r="M272" s="137"/>
      <c r="N272" s="136"/>
      <c r="O272" s="137"/>
      <c r="P272" s="71">
        <f>SUM(Tabelle26[[#This Row],[Davon: Für nicht angebotene Betreuungstage]:[Davon: Für die Betreuung (corona-abwesend)]])</f>
        <v>0</v>
      </c>
      <c r="Q272" s="64">
        <f t="shared" si="16"/>
        <v>0</v>
      </c>
      <c r="R272" s="71">
        <f t="shared" si="17"/>
        <v>0</v>
      </c>
      <c r="S272" s="72">
        <f t="shared" si="18"/>
        <v>0</v>
      </c>
      <c r="T272" s="72">
        <f t="shared" si="19"/>
        <v>0</v>
      </c>
    </row>
    <row r="273" spans="1:20" x14ac:dyDescent="0.25">
      <c r="A273" s="66"/>
      <c r="B273" s="67"/>
      <c r="C273" s="68"/>
      <c r="D273" s="69"/>
      <c r="E273" s="69"/>
      <c r="F273" s="70"/>
      <c r="G273" s="134"/>
      <c r="H273" s="135"/>
      <c r="I273" s="135"/>
      <c r="J273" s="135"/>
      <c r="K273" s="143">
        <f t="shared" si="20"/>
        <v>0</v>
      </c>
      <c r="L273" s="136"/>
      <c r="M273" s="137"/>
      <c r="N273" s="136"/>
      <c r="O273" s="137"/>
      <c r="P273" s="71">
        <f>SUM(Tabelle26[[#This Row],[Davon: Für nicht angebotene Betreuungstage]:[Davon: Für die Betreuung (corona-abwesend)]])</f>
        <v>0</v>
      </c>
      <c r="Q273" s="64">
        <f t="shared" si="16"/>
        <v>0</v>
      </c>
      <c r="R273" s="71">
        <f t="shared" si="17"/>
        <v>0</v>
      </c>
      <c r="S273" s="72">
        <f t="shared" si="18"/>
        <v>0</v>
      </c>
      <c r="T273" s="72">
        <f t="shared" si="19"/>
        <v>0</v>
      </c>
    </row>
    <row r="274" spans="1:20" x14ac:dyDescent="0.25">
      <c r="A274" s="66"/>
      <c r="B274" s="67"/>
      <c r="C274" s="68"/>
      <c r="D274" s="69"/>
      <c r="E274" s="69"/>
      <c r="F274" s="70"/>
      <c r="G274" s="134"/>
      <c r="H274" s="135"/>
      <c r="I274" s="135"/>
      <c r="J274" s="135"/>
      <c r="K274" s="143">
        <f t="shared" si="20"/>
        <v>0</v>
      </c>
      <c r="L274" s="136"/>
      <c r="M274" s="137"/>
      <c r="N274" s="136"/>
      <c r="O274" s="137"/>
      <c r="P274" s="71">
        <f>SUM(Tabelle26[[#This Row],[Davon: Für nicht angebotene Betreuungstage]:[Davon: Für die Betreuung (corona-abwesend)]])</f>
        <v>0</v>
      </c>
      <c r="Q274" s="64">
        <f t="shared" si="16"/>
        <v>0</v>
      </c>
      <c r="R274" s="71">
        <f t="shared" si="17"/>
        <v>0</v>
      </c>
      <c r="S274" s="72">
        <f t="shared" si="18"/>
        <v>0</v>
      </c>
      <c r="T274" s="72">
        <f t="shared" si="19"/>
        <v>0</v>
      </c>
    </row>
    <row r="275" spans="1:20" x14ac:dyDescent="0.25">
      <c r="A275" s="66"/>
      <c r="B275" s="67"/>
      <c r="C275" s="68"/>
      <c r="D275" s="69"/>
      <c r="E275" s="69"/>
      <c r="F275" s="70"/>
      <c r="G275" s="134"/>
      <c r="H275" s="135"/>
      <c r="I275" s="135"/>
      <c r="J275" s="135"/>
      <c r="K275" s="143">
        <f t="shared" si="20"/>
        <v>0</v>
      </c>
      <c r="L275" s="136"/>
      <c r="M275" s="137"/>
      <c r="N275" s="136"/>
      <c r="O275" s="137"/>
      <c r="P275" s="71">
        <f>SUM(Tabelle26[[#This Row],[Davon: Für nicht angebotene Betreuungstage]:[Davon: Für die Betreuung (corona-abwesend)]])</f>
        <v>0</v>
      </c>
      <c r="Q275" s="64">
        <f t="shared" ref="Q275:Q338" si="21">IFERROR(MROUND((L275*K275/G275),0.05),0)</f>
        <v>0</v>
      </c>
      <c r="R275" s="71">
        <f t="shared" ref="R275:R338" si="22">IFERROR(MROUND((N275*K275/G275),0.05),0)</f>
        <v>0</v>
      </c>
      <c r="S275" s="72">
        <f t="shared" ref="S275:S338" si="23">IFERROR(MROUND((G275-L275-N275)*K275/G275,0.05),0)</f>
        <v>0</v>
      </c>
      <c r="T275" s="72">
        <f t="shared" ref="T275:T338" si="24">MROUND(L275*D275*25,0.05)</f>
        <v>0</v>
      </c>
    </row>
    <row r="276" spans="1:20" x14ac:dyDescent="0.25">
      <c r="A276" s="66"/>
      <c r="B276" s="67"/>
      <c r="C276" s="68"/>
      <c r="D276" s="69"/>
      <c r="E276" s="69"/>
      <c r="F276" s="70"/>
      <c r="G276" s="134"/>
      <c r="H276" s="135"/>
      <c r="I276" s="135"/>
      <c r="J276" s="135"/>
      <c r="K276" s="143">
        <f t="shared" si="20"/>
        <v>0</v>
      </c>
      <c r="L276" s="136"/>
      <c r="M276" s="137"/>
      <c r="N276" s="136"/>
      <c r="O276" s="137"/>
      <c r="P276" s="71">
        <f>SUM(Tabelle26[[#This Row],[Davon: Für nicht angebotene Betreuungstage]:[Davon: Für die Betreuung (corona-abwesend)]])</f>
        <v>0</v>
      </c>
      <c r="Q276" s="64">
        <f t="shared" si="21"/>
        <v>0</v>
      </c>
      <c r="R276" s="71">
        <f t="shared" si="22"/>
        <v>0</v>
      </c>
      <c r="S276" s="72">
        <f t="shared" si="23"/>
        <v>0</v>
      </c>
      <c r="T276" s="72">
        <f t="shared" si="24"/>
        <v>0</v>
      </c>
    </row>
    <row r="277" spans="1:20" x14ac:dyDescent="0.25">
      <c r="A277" s="66"/>
      <c r="B277" s="67"/>
      <c r="C277" s="68"/>
      <c r="D277" s="69"/>
      <c r="E277" s="69"/>
      <c r="F277" s="70"/>
      <c r="G277" s="134"/>
      <c r="H277" s="135"/>
      <c r="I277" s="135"/>
      <c r="J277" s="135"/>
      <c r="K277" s="143">
        <f t="shared" si="20"/>
        <v>0</v>
      </c>
      <c r="L277" s="136"/>
      <c r="M277" s="137"/>
      <c r="N277" s="136"/>
      <c r="O277" s="137"/>
      <c r="P277" s="71">
        <f>SUM(Tabelle26[[#This Row],[Davon: Für nicht angebotene Betreuungstage]:[Davon: Für die Betreuung (corona-abwesend)]])</f>
        <v>0</v>
      </c>
      <c r="Q277" s="64">
        <f t="shared" si="21"/>
        <v>0</v>
      </c>
      <c r="R277" s="71">
        <f t="shared" si="22"/>
        <v>0</v>
      </c>
      <c r="S277" s="72">
        <f t="shared" si="23"/>
        <v>0</v>
      </c>
      <c r="T277" s="72">
        <f t="shared" si="24"/>
        <v>0</v>
      </c>
    </row>
    <row r="278" spans="1:20" x14ac:dyDescent="0.25">
      <c r="A278" s="66"/>
      <c r="B278" s="67"/>
      <c r="C278" s="68"/>
      <c r="D278" s="69"/>
      <c r="E278" s="69"/>
      <c r="F278" s="70"/>
      <c r="G278" s="134"/>
      <c r="H278" s="135"/>
      <c r="I278" s="135"/>
      <c r="J278" s="135"/>
      <c r="K278" s="143">
        <f t="shared" si="20"/>
        <v>0</v>
      </c>
      <c r="L278" s="136"/>
      <c r="M278" s="137"/>
      <c r="N278" s="136"/>
      <c r="O278" s="137"/>
      <c r="P278" s="71">
        <f>SUM(Tabelle26[[#This Row],[Davon: Für nicht angebotene Betreuungstage]:[Davon: Für die Betreuung (corona-abwesend)]])</f>
        <v>0</v>
      </c>
      <c r="Q278" s="64">
        <f t="shared" si="21"/>
        <v>0</v>
      </c>
      <c r="R278" s="71">
        <f t="shared" si="22"/>
        <v>0</v>
      </c>
      <c r="S278" s="72">
        <f t="shared" si="23"/>
        <v>0</v>
      </c>
      <c r="T278" s="72">
        <f t="shared" si="24"/>
        <v>0</v>
      </c>
    </row>
    <row r="279" spans="1:20" x14ac:dyDescent="0.25">
      <c r="A279" s="66"/>
      <c r="B279" s="67"/>
      <c r="C279" s="68"/>
      <c r="D279" s="69"/>
      <c r="E279" s="69"/>
      <c r="F279" s="70"/>
      <c r="G279" s="134"/>
      <c r="H279" s="135"/>
      <c r="I279" s="135"/>
      <c r="J279" s="135"/>
      <c r="K279" s="143">
        <f t="shared" si="20"/>
        <v>0</v>
      </c>
      <c r="L279" s="136"/>
      <c r="M279" s="137"/>
      <c r="N279" s="136"/>
      <c r="O279" s="137"/>
      <c r="P279" s="71">
        <f>SUM(Tabelle26[[#This Row],[Davon: Für nicht angebotene Betreuungstage]:[Davon: Für die Betreuung (corona-abwesend)]])</f>
        <v>0</v>
      </c>
      <c r="Q279" s="64">
        <f t="shared" si="21"/>
        <v>0</v>
      </c>
      <c r="R279" s="71">
        <f t="shared" si="22"/>
        <v>0</v>
      </c>
      <c r="S279" s="72">
        <f t="shared" si="23"/>
        <v>0</v>
      </c>
      <c r="T279" s="72">
        <f t="shared" si="24"/>
        <v>0</v>
      </c>
    </row>
    <row r="280" spans="1:20" x14ac:dyDescent="0.25">
      <c r="A280" s="66"/>
      <c r="B280" s="67"/>
      <c r="C280" s="68"/>
      <c r="D280" s="69"/>
      <c r="E280" s="69"/>
      <c r="F280" s="70"/>
      <c r="G280" s="134"/>
      <c r="H280" s="135"/>
      <c r="I280" s="135"/>
      <c r="J280" s="135"/>
      <c r="K280" s="143">
        <f t="shared" si="20"/>
        <v>0</v>
      </c>
      <c r="L280" s="136"/>
      <c r="M280" s="137"/>
      <c r="N280" s="136"/>
      <c r="O280" s="137"/>
      <c r="P280" s="71">
        <f>SUM(Tabelle26[[#This Row],[Davon: Für nicht angebotene Betreuungstage]:[Davon: Für die Betreuung (corona-abwesend)]])</f>
        <v>0</v>
      </c>
      <c r="Q280" s="64">
        <f t="shared" si="21"/>
        <v>0</v>
      </c>
      <c r="R280" s="71">
        <f t="shared" si="22"/>
        <v>0</v>
      </c>
      <c r="S280" s="72">
        <f t="shared" si="23"/>
        <v>0</v>
      </c>
      <c r="T280" s="72">
        <f t="shared" si="24"/>
        <v>0</v>
      </c>
    </row>
    <row r="281" spans="1:20" x14ac:dyDescent="0.25">
      <c r="A281" s="66"/>
      <c r="B281" s="67"/>
      <c r="C281" s="68"/>
      <c r="D281" s="69"/>
      <c r="E281" s="69"/>
      <c r="F281" s="70"/>
      <c r="G281" s="134"/>
      <c r="H281" s="135"/>
      <c r="I281" s="135"/>
      <c r="J281" s="135"/>
      <c r="K281" s="143">
        <f t="shared" si="20"/>
        <v>0</v>
      </c>
      <c r="L281" s="136"/>
      <c r="M281" s="137"/>
      <c r="N281" s="136"/>
      <c r="O281" s="137"/>
      <c r="P281" s="71">
        <f>SUM(Tabelle26[[#This Row],[Davon: Für nicht angebotene Betreuungstage]:[Davon: Für die Betreuung (corona-abwesend)]])</f>
        <v>0</v>
      </c>
      <c r="Q281" s="64">
        <f t="shared" si="21"/>
        <v>0</v>
      </c>
      <c r="R281" s="71">
        <f t="shared" si="22"/>
        <v>0</v>
      </c>
      <c r="S281" s="72">
        <f t="shared" si="23"/>
        <v>0</v>
      </c>
      <c r="T281" s="72">
        <f t="shared" si="24"/>
        <v>0</v>
      </c>
    </row>
    <row r="282" spans="1:20" x14ac:dyDescent="0.25">
      <c r="A282" s="66"/>
      <c r="B282" s="67"/>
      <c r="C282" s="68"/>
      <c r="D282" s="69"/>
      <c r="E282" s="69"/>
      <c r="F282" s="70"/>
      <c r="G282" s="134"/>
      <c r="H282" s="135"/>
      <c r="I282" s="135"/>
      <c r="J282" s="135"/>
      <c r="K282" s="143">
        <f t="shared" si="20"/>
        <v>0</v>
      </c>
      <c r="L282" s="136"/>
      <c r="M282" s="137"/>
      <c r="N282" s="136"/>
      <c r="O282" s="137"/>
      <c r="P282" s="71">
        <f>SUM(Tabelle26[[#This Row],[Davon: Für nicht angebotene Betreuungstage]:[Davon: Für die Betreuung (corona-abwesend)]])</f>
        <v>0</v>
      </c>
      <c r="Q282" s="64">
        <f t="shared" si="21"/>
        <v>0</v>
      </c>
      <c r="R282" s="71">
        <f t="shared" si="22"/>
        <v>0</v>
      </c>
      <c r="S282" s="72">
        <f t="shared" si="23"/>
        <v>0</v>
      </c>
      <c r="T282" s="72">
        <f t="shared" si="24"/>
        <v>0</v>
      </c>
    </row>
    <row r="283" spans="1:20" x14ac:dyDescent="0.25">
      <c r="A283" s="66"/>
      <c r="B283" s="67"/>
      <c r="C283" s="68"/>
      <c r="D283" s="69"/>
      <c r="E283" s="69"/>
      <c r="F283" s="70"/>
      <c r="G283" s="134"/>
      <c r="H283" s="135"/>
      <c r="I283" s="135"/>
      <c r="J283" s="135"/>
      <c r="K283" s="143">
        <f t="shared" si="20"/>
        <v>0</v>
      </c>
      <c r="L283" s="136"/>
      <c r="M283" s="137"/>
      <c r="N283" s="136"/>
      <c r="O283" s="137"/>
      <c r="P283" s="71">
        <f>SUM(Tabelle26[[#This Row],[Davon: Für nicht angebotene Betreuungstage]:[Davon: Für die Betreuung (corona-abwesend)]])</f>
        <v>0</v>
      </c>
      <c r="Q283" s="64">
        <f t="shared" si="21"/>
        <v>0</v>
      </c>
      <c r="R283" s="71">
        <f t="shared" si="22"/>
        <v>0</v>
      </c>
      <c r="S283" s="72">
        <f t="shared" si="23"/>
        <v>0</v>
      </c>
      <c r="T283" s="72">
        <f t="shared" si="24"/>
        <v>0</v>
      </c>
    </row>
    <row r="284" spans="1:20" x14ac:dyDescent="0.25">
      <c r="A284" s="66"/>
      <c r="B284" s="67"/>
      <c r="C284" s="68"/>
      <c r="D284" s="69"/>
      <c r="E284" s="69"/>
      <c r="F284" s="70"/>
      <c r="G284" s="134"/>
      <c r="H284" s="135"/>
      <c r="I284" s="135"/>
      <c r="J284" s="135"/>
      <c r="K284" s="143">
        <f t="shared" si="20"/>
        <v>0</v>
      </c>
      <c r="L284" s="136"/>
      <c r="M284" s="137"/>
      <c r="N284" s="136"/>
      <c r="O284" s="137"/>
      <c r="P284" s="71">
        <f>SUM(Tabelle26[[#This Row],[Davon: Für nicht angebotene Betreuungstage]:[Davon: Für die Betreuung (corona-abwesend)]])</f>
        <v>0</v>
      </c>
      <c r="Q284" s="64">
        <f t="shared" si="21"/>
        <v>0</v>
      </c>
      <c r="R284" s="71">
        <f t="shared" si="22"/>
        <v>0</v>
      </c>
      <c r="S284" s="72">
        <f t="shared" si="23"/>
        <v>0</v>
      </c>
      <c r="T284" s="72">
        <f t="shared" si="24"/>
        <v>0</v>
      </c>
    </row>
    <row r="285" spans="1:20" x14ac:dyDescent="0.25">
      <c r="A285" s="66"/>
      <c r="B285" s="67"/>
      <c r="C285" s="68"/>
      <c r="D285" s="69"/>
      <c r="E285" s="69"/>
      <c r="F285" s="70"/>
      <c r="G285" s="134"/>
      <c r="H285" s="135"/>
      <c r="I285" s="135"/>
      <c r="J285" s="135"/>
      <c r="K285" s="143">
        <f t="shared" si="20"/>
        <v>0</v>
      </c>
      <c r="L285" s="136"/>
      <c r="M285" s="137"/>
      <c r="N285" s="136"/>
      <c r="O285" s="137"/>
      <c r="P285" s="71">
        <f>SUM(Tabelle26[[#This Row],[Davon: Für nicht angebotene Betreuungstage]:[Davon: Für die Betreuung (corona-abwesend)]])</f>
        <v>0</v>
      </c>
      <c r="Q285" s="64">
        <f t="shared" si="21"/>
        <v>0</v>
      </c>
      <c r="R285" s="71">
        <f t="shared" si="22"/>
        <v>0</v>
      </c>
      <c r="S285" s="72">
        <f t="shared" si="23"/>
        <v>0</v>
      </c>
      <c r="T285" s="72">
        <f t="shared" si="24"/>
        <v>0</v>
      </c>
    </row>
    <row r="286" spans="1:20" x14ac:dyDescent="0.25">
      <c r="A286" s="66"/>
      <c r="B286" s="67"/>
      <c r="C286" s="68"/>
      <c r="D286" s="69"/>
      <c r="E286" s="69"/>
      <c r="F286" s="70"/>
      <c r="G286" s="134"/>
      <c r="H286" s="135"/>
      <c r="I286" s="135"/>
      <c r="J286" s="135"/>
      <c r="K286" s="143">
        <f t="shared" si="20"/>
        <v>0</v>
      </c>
      <c r="L286" s="136"/>
      <c r="M286" s="137"/>
      <c r="N286" s="136"/>
      <c r="O286" s="137"/>
      <c r="P286" s="71">
        <f>SUM(Tabelle26[[#This Row],[Davon: Für nicht angebotene Betreuungstage]:[Davon: Für die Betreuung (corona-abwesend)]])</f>
        <v>0</v>
      </c>
      <c r="Q286" s="64">
        <f t="shared" si="21"/>
        <v>0</v>
      </c>
      <c r="R286" s="71">
        <f t="shared" si="22"/>
        <v>0</v>
      </c>
      <c r="S286" s="72">
        <f t="shared" si="23"/>
        <v>0</v>
      </c>
      <c r="T286" s="72">
        <f t="shared" si="24"/>
        <v>0</v>
      </c>
    </row>
    <row r="287" spans="1:20" x14ac:dyDescent="0.25">
      <c r="A287" s="66"/>
      <c r="B287" s="67"/>
      <c r="C287" s="68"/>
      <c r="D287" s="69"/>
      <c r="E287" s="69"/>
      <c r="F287" s="70"/>
      <c r="G287" s="134"/>
      <c r="H287" s="135"/>
      <c r="I287" s="135"/>
      <c r="J287" s="135"/>
      <c r="K287" s="143">
        <f t="shared" si="20"/>
        <v>0</v>
      </c>
      <c r="L287" s="136"/>
      <c r="M287" s="137"/>
      <c r="N287" s="136"/>
      <c r="O287" s="137"/>
      <c r="P287" s="71">
        <f>SUM(Tabelle26[[#This Row],[Davon: Für nicht angebotene Betreuungstage]:[Davon: Für die Betreuung (corona-abwesend)]])</f>
        <v>0</v>
      </c>
      <c r="Q287" s="64">
        <f t="shared" si="21"/>
        <v>0</v>
      </c>
      <c r="R287" s="71">
        <f t="shared" si="22"/>
        <v>0</v>
      </c>
      <c r="S287" s="72">
        <f t="shared" si="23"/>
        <v>0</v>
      </c>
      <c r="T287" s="72">
        <f t="shared" si="24"/>
        <v>0</v>
      </c>
    </row>
    <row r="288" spans="1:20" x14ac:dyDescent="0.25">
      <c r="A288" s="66"/>
      <c r="B288" s="67"/>
      <c r="C288" s="68"/>
      <c r="D288" s="69"/>
      <c r="E288" s="69"/>
      <c r="F288" s="70"/>
      <c r="G288" s="134"/>
      <c r="H288" s="135"/>
      <c r="I288" s="135"/>
      <c r="J288" s="135"/>
      <c r="K288" s="143">
        <f t="shared" si="20"/>
        <v>0</v>
      </c>
      <c r="L288" s="136"/>
      <c r="M288" s="137"/>
      <c r="N288" s="136"/>
      <c r="O288" s="137"/>
      <c r="P288" s="71">
        <f>SUM(Tabelle26[[#This Row],[Davon: Für nicht angebotene Betreuungstage]:[Davon: Für die Betreuung (corona-abwesend)]])</f>
        <v>0</v>
      </c>
      <c r="Q288" s="64">
        <f t="shared" si="21"/>
        <v>0</v>
      </c>
      <c r="R288" s="71">
        <f t="shared" si="22"/>
        <v>0</v>
      </c>
      <c r="S288" s="72">
        <f t="shared" si="23"/>
        <v>0</v>
      </c>
      <c r="T288" s="72">
        <f t="shared" si="24"/>
        <v>0</v>
      </c>
    </row>
    <row r="289" spans="1:20" x14ac:dyDescent="0.25">
      <c r="A289" s="66"/>
      <c r="B289" s="67"/>
      <c r="C289" s="68"/>
      <c r="D289" s="69"/>
      <c r="E289" s="69"/>
      <c r="F289" s="70"/>
      <c r="G289" s="134"/>
      <c r="H289" s="135"/>
      <c r="I289" s="135"/>
      <c r="J289" s="135"/>
      <c r="K289" s="143">
        <f t="shared" si="20"/>
        <v>0</v>
      </c>
      <c r="L289" s="136"/>
      <c r="M289" s="137"/>
      <c r="N289" s="136"/>
      <c r="O289" s="137"/>
      <c r="P289" s="71">
        <f>SUM(Tabelle26[[#This Row],[Davon: Für nicht angebotene Betreuungstage]:[Davon: Für die Betreuung (corona-abwesend)]])</f>
        <v>0</v>
      </c>
      <c r="Q289" s="64">
        <f t="shared" si="21"/>
        <v>0</v>
      </c>
      <c r="R289" s="71">
        <f t="shared" si="22"/>
        <v>0</v>
      </c>
      <c r="S289" s="72">
        <f t="shared" si="23"/>
        <v>0</v>
      </c>
      <c r="T289" s="72">
        <f t="shared" si="24"/>
        <v>0</v>
      </c>
    </row>
    <row r="290" spans="1:20" x14ac:dyDescent="0.25">
      <c r="A290" s="66"/>
      <c r="B290" s="67"/>
      <c r="C290" s="68"/>
      <c r="D290" s="69"/>
      <c r="E290" s="69"/>
      <c r="F290" s="70"/>
      <c r="G290" s="134"/>
      <c r="H290" s="135"/>
      <c r="I290" s="135"/>
      <c r="J290" s="135"/>
      <c r="K290" s="143">
        <f t="shared" si="20"/>
        <v>0</v>
      </c>
      <c r="L290" s="136"/>
      <c r="M290" s="137"/>
      <c r="N290" s="136"/>
      <c r="O290" s="137"/>
      <c r="P290" s="71">
        <f>SUM(Tabelle26[[#This Row],[Davon: Für nicht angebotene Betreuungstage]:[Davon: Für die Betreuung (corona-abwesend)]])</f>
        <v>0</v>
      </c>
      <c r="Q290" s="64">
        <f t="shared" si="21"/>
        <v>0</v>
      </c>
      <c r="R290" s="71">
        <f t="shared" si="22"/>
        <v>0</v>
      </c>
      <c r="S290" s="72">
        <f t="shared" si="23"/>
        <v>0</v>
      </c>
      <c r="T290" s="72">
        <f t="shared" si="24"/>
        <v>0</v>
      </c>
    </row>
    <row r="291" spans="1:20" x14ac:dyDescent="0.25">
      <c r="A291" s="66"/>
      <c r="B291" s="67"/>
      <c r="C291" s="68"/>
      <c r="D291" s="69"/>
      <c r="E291" s="69"/>
      <c r="F291" s="70"/>
      <c r="G291" s="134"/>
      <c r="H291" s="135"/>
      <c r="I291" s="135"/>
      <c r="J291" s="135"/>
      <c r="K291" s="143">
        <f t="shared" si="20"/>
        <v>0</v>
      </c>
      <c r="L291" s="136"/>
      <c r="M291" s="137"/>
      <c r="N291" s="136"/>
      <c r="O291" s="137"/>
      <c r="P291" s="71">
        <f>SUM(Tabelle26[[#This Row],[Davon: Für nicht angebotene Betreuungstage]:[Davon: Für die Betreuung (corona-abwesend)]])</f>
        <v>0</v>
      </c>
      <c r="Q291" s="64">
        <f t="shared" si="21"/>
        <v>0</v>
      </c>
      <c r="R291" s="71">
        <f t="shared" si="22"/>
        <v>0</v>
      </c>
      <c r="S291" s="72">
        <f t="shared" si="23"/>
        <v>0</v>
      </c>
      <c r="T291" s="72">
        <f t="shared" si="24"/>
        <v>0</v>
      </c>
    </row>
    <row r="292" spans="1:20" x14ac:dyDescent="0.25">
      <c r="A292" s="66"/>
      <c r="B292" s="67"/>
      <c r="C292" s="68"/>
      <c r="D292" s="69"/>
      <c r="E292" s="69"/>
      <c r="F292" s="70"/>
      <c r="G292" s="134"/>
      <c r="H292" s="135"/>
      <c r="I292" s="135"/>
      <c r="J292" s="135"/>
      <c r="K292" s="143">
        <f t="shared" si="20"/>
        <v>0</v>
      </c>
      <c r="L292" s="136"/>
      <c r="M292" s="137"/>
      <c r="N292" s="136"/>
      <c r="O292" s="137"/>
      <c r="P292" s="71">
        <f>SUM(Tabelle26[[#This Row],[Davon: Für nicht angebotene Betreuungstage]:[Davon: Für die Betreuung (corona-abwesend)]])</f>
        <v>0</v>
      </c>
      <c r="Q292" s="64">
        <f t="shared" si="21"/>
        <v>0</v>
      </c>
      <c r="R292" s="71">
        <f t="shared" si="22"/>
        <v>0</v>
      </c>
      <c r="S292" s="72">
        <f t="shared" si="23"/>
        <v>0</v>
      </c>
      <c r="T292" s="72">
        <f t="shared" si="24"/>
        <v>0</v>
      </c>
    </row>
    <row r="293" spans="1:20" x14ac:dyDescent="0.25">
      <c r="A293" s="66"/>
      <c r="B293" s="67"/>
      <c r="C293" s="68"/>
      <c r="D293" s="69"/>
      <c r="E293" s="69"/>
      <c r="F293" s="70"/>
      <c r="G293" s="134"/>
      <c r="H293" s="135"/>
      <c r="I293" s="135"/>
      <c r="J293" s="135"/>
      <c r="K293" s="143">
        <f t="shared" si="20"/>
        <v>0</v>
      </c>
      <c r="L293" s="136"/>
      <c r="M293" s="137"/>
      <c r="N293" s="136"/>
      <c r="O293" s="137"/>
      <c r="P293" s="71">
        <f>SUM(Tabelle26[[#This Row],[Davon: Für nicht angebotene Betreuungstage]:[Davon: Für die Betreuung (corona-abwesend)]])</f>
        <v>0</v>
      </c>
      <c r="Q293" s="64">
        <f t="shared" si="21"/>
        <v>0</v>
      </c>
      <c r="R293" s="71">
        <f t="shared" si="22"/>
        <v>0</v>
      </c>
      <c r="S293" s="72">
        <f t="shared" si="23"/>
        <v>0</v>
      </c>
      <c r="T293" s="72">
        <f t="shared" si="24"/>
        <v>0</v>
      </c>
    </row>
    <row r="294" spans="1:20" x14ac:dyDescent="0.25">
      <c r="A294" s="66"/>
      <c r="B294" s="67"/>
      <c r="C294" s="68"/>
      <c r="D294" s="69"/>
      <c r="E294" s="69"/>
      <c r="F294" s="70"/>
      <c r="G294" s="134"/>
      <c r="H294" s="135"/>
      <c r="I294" s="135"/>
      <c r="J294" s="135"/>
      <c r="K294" s="143">
        <f t="shared" si="20"/>
        <v>0</v>
      </c>
      <c r="L294" s="136"/>
      <c r="M294" s="137"/>
      <c r="N294" s="136"/>
      <c r="O294" s="137"/>
      <c r="P294" s="71">
        <f>SUM(Tabelle26[[#This Row],[Davon: Für nicht angebotene Betreuungstage]:[Davon: Für die Betreuung (corona-abwesend)]])</f>
        <v>0</v>
      </c>
      <c r="Q294" s="64">
        <f t="shared" si="21"/>
        <v>0</v>
      </c>
      <c r="R294" s="71">
        <f t="shared" si="22"/>
        <v>0</v>
      </c>
      <c r="S294" s="72">
        <f t="shared" si="23"/>
        <v>0</v>
      </c>
      <c r="T294" s="72">
        <f t="shared" si="24"/>
        <v>0</v>
      </c>
    </row>
    <row r="295" spans="1:20" x14ac:dyDescent="0.25">
      <c r="A295" s="66"/>
      <c r="B295" s="67"/>
      <c r="C295" s="68"/>
      <c r="D295" s="69"/>
      <c r="E295" s="69"/>
      <c r="F295" s="70"/>
      <c r="G295" s="134"/>
      <c r="H295" s="135"/>
      <c r="I295" s="135"/>
      <c r="J295" s="135"/>
      <c r="K295" s="143">
        <f t="shared" si="20"/>
        <v>0</v>
      </c>
      <c r="L295" s="136"/>
      <c r="M295" s="137"/>
      <c r="N295" s="136"/>
      <c r="O295" s="137"/>
      <c r="P295" s="71">
        <f>SUM(Tabelle26[[#This Row],[Davon: Für nicht angebotene Betreuungstage]:[Davon: Für die Betreuung (corona-abwesend)]])</f>
        <v>0</v>
      </c>
      <c r="Q295" s="64">
        <f t="shared" si="21"/>
        <v>0</v>
      </c>
      <c r="R295" s="71">
        <f t="shared" si="22"/>
        <v>0</v>
      </c>
      <c r="S295" s="72">
        <f t="shared" si="23"/>
        <v>0</v>
      </c>
      <c r="T295" s="72">
        <f t="shared" si="24"/>
        <v>0</v>
      </c>
    </row>
    <row r="296" spans="1:20" x14ac:dyDescent="0.25">
      <c r="A296" s="66"/>
      <c r="B296" s="67"/>
      <c r="C296" s="68"/>
      <c r="D296" s="69"/>
      <c r="E296" s="69"/>
      <c r="F296" s="70"/>
      <c r="G296" s="134"/>
      <c r="H296" s="135"/>
      <c r="I296" s="135"/>
      <c r="J296" s="135"/>
      <c r="K296" s="143">
        <f t="shared" si="20"/>
        <v>0</v>
      </c>
      <c r="L296" s="136"/>
      <c r="M296" s="137"/>
      <c r="N296" s="136"/>
      <c r="O296" s="137"/>
      <c r="P296" s="71">
        <f>SUM(Tabelle26[[#This Row],[Davon: Für nicht angebotene Betreuungstage]:[Davon: Für die Betreuung (corona-abwesend)]])</f>
        <v>0</v>
      </c>
      <c r="Q296" s="64">
        <f t="shared" si="21"/>
        <v>0</v>
      </c>
      <c r="R296" s="71">
        <f t="shared" si="22"/>
        <v>0</v>
      </c>
      <c r="S296" s="72">
        <f t="shared" si="23"/>
        <v>0</v>
      </c>
      <c r="T296" s="72">
        <f t="shared" si="24"/>
        <v>0</v>
      </c>
    </row>
    <row r="297" spans="1:20" x14ac:dyDescent="0.25">
      <c r="A297" s="66"/>
      <c r="B297" s="67"/>
      <c r="C297" s="68"/>
      <c r="D297" s="69"/>
      <c r="E297" s="69"/>
      <c r="F297" s="70"/>
      <c r="G297" s="134"/>
      <c r="H297" s="135"/>
      <c r="I297" s="135"/>
      <c r="J297" s="135"/>
      <c r="K297" s="143">
        <f t="shared" si="20"/>
        <v>0</v>
      </c>
      <c r="L297" s="136"/>
      <c r="M297" s="137"/>
      <c r="N297" s="136"/>
      <c r="O297" s="137"/>
      <c r="P297" s="71">
        <f>SUM(Tabelle26[[#This Row],[Davon: Für nicht angebotene Betreuungstage]:[Davon: Für die Betreuung (corona-abwesend)]])</f>
        <v>0</v>
      </c>
      <c r="Q297" s="64">
        <f t="shared" si="21"/>
        <v>0</v>
      </c>
      <c r="R297" s="71">
        <f t="shared" si="22"/>
        <v>0</v>
      </c>
      <c r="S297" s="72">
        <f t="shared" si="23"/>
        <v>0</v>
      </c>
      <c r="T297" s="72">
        <f t="shared" si="24"/>
        <v>0</v>
      </c>
    </row>
    <row r="298" spans="1:20" x14ac:dyDescent="0.25">
      <c r="A298" s="66"/>
      <c r="B298" s="67"/>
      <c r="C298" s="68"/>
      <c r="D298" s="69"/>
      <c r="E298" s="69"/>
      <c r="F298" s="70"/>
      <c r="G298" s="134"/>
      <c r="H298" s="135"/>
      <c r="I298" s="135"/>
      <c r="J298" s="135"/>
      <c r="K298" s="143">
        <f t="shared" si="20"/>
        <v>0</v>
      </c>
      <c r="L298" s="136"/>
      <c r="M298" s="137"/>
      <c r="N298" s="136"/>
      <c r="O298" s="137"/>
      <c r="P298" s="71">
        <f>SUM(Tabelle26[[#This Row],[Davon: Für nicht angebotene Betreuungstage]:[Davon: Für die Betreuung (corona-abwesend)]])</f>
        <v>0</v>
      </c>
      <c r="Q298" s="64">
        <f t="shared" si="21"/>
        <v>0</v>
      </c>
      <c r="R298" s="71">
        <f t="shared" si="22"/>
        <v>0</v>
      </c>
      <c r="S298" s="72">
        <f t="shared" si="23"/>
        <v>0</v>
      </c>
      <c r="T298" s="72">
        <f t="shared" si="24"/>
        <v>0</v>
      </c>
    </row>
    <row r="299" spans="1:20" x14ac:dyDescent="0.25">
      <c r="A299" s="66"/>
      <c r="B299" s="67"/>
      <c r="C299" s="68"/>
      <c r="D299" s="69"/>
      <c r="E299" s="69"/>
      <c r="F299" s="70"/>
      <c r="G299" s="134"/>
      <c r="H299" s="135"/>
      <c r="I299" s="135"/>
      <c r="J299" s="135"/>
      <c r="K299" s="143">
        <f t="shared" si="20"/>
        <v>0</v>
      </c>
      <c r="L299" s="136"/>
      <c r="M299" s="137"/>
      <c r="N299" s="136"/>
      <c r="O299" s="137"/>
      <c r="P299" s="71">
        <f>SUM(Tabelle26[[#This Row],[Davon: Für nicht angebotene Betreuungstage]:[Davon: Für die Betreuung (corona-abwesend)]])</f>
        <v>0</v>
      </c>
      <c r="Q299" s="64">
        <f t="shared" si="21"/>
        <v>0</v>
      </c>
      <c r="R299" s="71">
        <f t="shared" si="22"/>
        <v>0</v>
      </c>
      <c r="S299" s="72">
        <f t="shared" si="23"/>
        <v>0</v>
      </c>
      <c r="T299" s="72">
        <f t="shared" si="24"/>
        <v>0</v>
      </c>
    </row>
    <row r="300" spans="1:20" x14ac:dyDescent="0.25">
      <c r="A300" s="66"/>
      <c r="B300" s="67"/>
      <c r="C300" s="68"/>
      <c r="D300" s="69"/>
      <c r="E300" s="69"/>
      <c r="F300" s="70"/>
      <c r="G300" s="134"/>
      <c r="H300" s="135"/>
      <c r="I300" s="135"/>
      <c r="J300" s="135"/>
      <c r="K300" s="143">
        <f t="shared" si="20"/>
        <v>0</v>
      </c>
      <c r="L300" s="136"/>
      <c r="M300" s="137"/>
      <c r="N300" s="136"/>
      <c r="O300" s="137"/>
      <c r="P300" s="71">
        <f>SUM(Tabelle26[[#This Row],[Davon: Für nicht angebotene Betreuungstage]:[Davon: Für die Betreuung (corona-abwesend)]])</f>
        <v>0</v>
      </c>
      <c r="Q300" s="64">
        <f t="shared" si="21"/>
        <v>0</v>
      </c>
      <c r="R300" s="71">
        <f t="shared" si="22"/>
        <v>0</v>
      </c>
      <c r="S300" s="72">
        <f t="shared" si="23"/>
        <v>0</v>
      </c>
      <c r="T300" s="72">
        <f t="shared" si="24"/>
        <v>0</v>
      </c>
    </row>
    <row r="301" spans="1:20" x14ac:dyDescent="0.25">
      <c r="A301" s="66"/>
      <c r="B301" s="67"/>
      <c r="C301" s="68"/>
      <c r="D301" s="69"/>
      <c r="E301" s="69"/>
      <c r="F301" s="70"/>
      <c r="G301" s="134"/>
      <c r="H301" s="135"/>
      <c r="I301" s="135"/>
      <c r="J301" s="135"/>
      <c r="K301" s="143">
        <f t="shared" si="20"/>
        <v>0</v>
      </c>
      <c r="L301" s="136"/>
      <c r="M301" s="137"/>
      <c r="N301" s="136"/>
      <c r="O301" s="137"/>
      <c r="P301" s="71">
        <f>SUM(Tabelle26[[#This Row],[Davon: Für nicht angebotene Betreuungstage]:[Davon: Für die Betreuung (corona-abwesend)]])</f>
        <v>0</v>
      </c>
      <c r="Q301" s="64">
        <f t="shared" si="21"/>
        <v>0</v>
      </c>
      <c r="R301" s="71">
        <f t="shared" si="22"/>
        <v>0</v>
      </c>
      <c r="S301" s="72">
        <f t="shared" si="23"/>
        <v>0</v>
      </c>
      <c r="T301" s="72">
        <f t="shared" si="24"/>
        <v>0</v>
      </c>
    </row>
    <row r="302" spans="1:20" x14ac:dyDescent="0.25">
      <c r="A302" s="66"/>
      <c r="B302" s="67"/>
      <c r="C302" s="68"/>
      <c r="D302" s="69"/>
      <c r="E302" s="69"/>
      <c r="F302" s="70"/>
      <c r="G302" s="134"/>
      <c r="H302" s="135"/>
      <c r="I302" s="135"/>
      <c r="J302" s="135"/>
      <c r="K302" s="143">
        <f t="shared" si="20"/>
        <v>0</v>
      </c>
      <c r="L302" s="136"/>
      <c r="M302" s="137"/>
      <c r="N302" s="136"/>
      <c r="O302" s="137"/>
      <c r="P302" s="71">
        <f>SUM(Tabelle26[[#This Row],[Davon: Für nicht angebotene Betreuungstage]:[Davon: Für die Betreuung (corona-abwesend)]])</f>
        <v>0</v>
      </c>
      <c r="Q302" s="64">
        <f t="shared" si="21"/>
        <v>0</v>
      </c>
      <c r="R302" s="71">
        <f t="shared" si="22"/>
        <v>0</v>
      </c>
      <c r="S302" s="72">
        <f t="shared" si="23"/>
        <v>0</v>
      </c>
      <c r="T302" s="72">
        <f t="shared" si="24"/>
        <v>0</v>
      </c>
    </row>
    <row r="303" spans="1:20" x14ac:dyDescent="0.25">
      <c r="A303" s="66"/>
      <c r="B303" s="67"/>
      <c r="C303" s="68"/>
      <c r="D303" s="69"/>
      <c r="E303" s="69"/>
      <c r="F303" s="70"/>
      <c r="G303" s="134"/>
      <c r="H303" s="135"/>
      <c r="I303" s="135"/>
      <c r="J303" s="135"/>
      <c r="K303" s="143">
        <f t="shared" si="20"/>
        <v>0</v>
      </c>
      <c r="L303" s="136"/>
      <c r="M303" s="137"/>
      <c r="N303" s="136"/>
      <c r="O303" s="137"/>
      <c r="P303" s="71">
        <f>SUM(Tabelle26[[#This Row],[Davon: Für nicht angebotene Betreuungstage]:[Davon: Für die Betreuung (corona-abwesend)]])</f>
        <v>0</v>
      </c>
      <c r="Q303" s="64">
        <f t="shared" si="21"/>
        <v>0</v>
      </c>
      <c r="R303" s="71">
        <f t="shared" si="22"/>
        <v>0</v>
      </c>
      <c r="S303" s="72">
        <f t="shared" si="23"/>
        <v>0</v>
      </c>
      <c r="T303" s="72">
        <f t="shared" si="24"/>
        <v>0</v>
      </c>
    </row>
    <row r="304" spans="1:20" x14ac:dyDescent="0.25">
      <c r="A304" s="66"/>
      <c r="B304" s="67"/>
      <c r="C304" s="68"/>
      <c r="D304" s="69"/>
      <c r="E304" s="69"/>
      <c r="F304" s="70"/>
      <c r="G304" s="134"/>
      <c r="H304" s="135"/>
      <c r="I304" s="135"/>
      <c r="J304" s="135"/>
      <c r="K304" s="143">
        <f t="shared" si="20"/>
        <v>0</v>
      </c>
      <c r="L304" s="136"/>
      <c r="M304" s="137"/>
      <c r="N304" s="136"/>
      <c r="O304" s="137"/>
      <c r="P304" s="71">
        <f>SUM(Tabelle26[[#This Row],[Davon: Für nicht angebotene Betreuungstage]:[Davon: Für die Betreuung (corona-abwesend)]])</f>
        <v>0</v>
      </c>
      <c r="Q304" s="64">
        <f t="shared" si="21"/>
        <v>0</v>
      </c>
      <c r="R304" s="71">
        <f t="shared" si="22"/>
        <v>0</v>
      </c>
      <c r="S304" s="72">
        <f t="shared" si="23"/>
        <v>0</v>
      </c>
      <c r="T304" s="72">
        <f t="shared" si="24"/>
        <v>0</v>
      </c>
    </row>
    <row r="305" spans="1:20" x14ac:dyDescent="0.25">
      <c r="A305" s="66"/>
      <c r="B305" s="67"/>
      <c r="C305" s="68"/>
      <c r="D305" s="69"/>
      <c r="E305" s="69"/>
      <c r="F305" s="70"/>
      <c r="G305" s="134"/>
      <c r="H305" s="135"/>
      <c r="I305" s="135"/>
      <c r="J305" s="135"/>
      <c r="K305" s="143">
        <f t="shared" si="20"/>
        <v>0</v>
      </c>
      <c r="L305" s="136"/>
      <c r="M305" s="137"/>
      <c r="N305" s="136"/>
      <c r="O305" s="137"/>
      <c r="P305" s="71">
        <f>SUM(Tabelle26[[#This Row],[Davon: Für nicht angebotene Betreuungstage]:[Davon: Für die Betreuung (corona-abwesend)]])</f>
        <v>0</v>
      </c>
      <c r="Q305" s="64">
        <f t="shared" si="21"/>
        <v>0</v>
      </c>
      <c r="R305" s="71">
        <f t="shared" si="22"/>
        <v>0</v>
      </c>
      <c r="S305" s="72">
        <f t="shared" si="23"/>
        <v>0</v>
      </c>
      <c r="T305" s="72">
        <f t="shared" si="24"/>
        <v>0</v>
      </c>
    </row>
    <row r="306" spans="1:20" x14ac:dyDescent="0.25">
      <c r="A306" s="66"/>
      <c r="B306" s="67"/>
      <c r="C306" s="68"/>
      <c r="D306" s="69"/>
      <c r="E306" s="69"/>
      <c r="F306" s="70"/>
      <c r="G306" s="134"/>
      <c r="H306" s="135"/>
      <c r="I306" s="135"/>
      <c r="J306" s="135"/>
      <c r="K306" s="143">
        <f t="shared" si="20"/>
        <v>0</v>
      </c>
      <c r="L306" s="136"/>
      <c r="M306" s="137"/>
      <c r="N306" s="136"/>
      <c r="O306" s="137"/>
      <c r="P306" s="71">
        <f>SUM(Tabelle26[[#This Row],[Davon: Für nicht angebotene Betreuungstage]:[Davon: Für die Betreuung (corona-abwesend)]])</f>
        <v>0</v>
      </c>
      <c r="Q306" s="64">
        <f t="shared" si="21"/>
        <v>0</v>
      </c>
      <c r="R306" s="71">
        <f t="shared" si="22"/>
        <v>0</v>
      </c>
      <c r="S306" s="72">
        <f t="shared" si="23"/>
        <v>0</v>
      </c>
      <c r="T306" s="72">
        <f t="shared" si="24"/>
        <v>0</v>
      </c>
    </row>
    <row r="307" spans="1:20" x14ac:dyDescent="0.25">
      <c r="A307" s="66"/>
      <c r="B307" s="67"/>
      <c r="C307" s="68"/>
      <c r="D307" s="69"/>
      <c r="E307" s="69"/>
      <c r="F307" s="70"/>
      <c r="G307" s="134"/>
      <c r="H307" s="135"/>
      <c r="I307" s="135"/>
      <c r="J307" s="135"/>
      <c r="K307" s="143">
        <f t="shared" si="20"/>
        <v>0</v>
      </c>
      <c r="L307" s="136"/>
      <c r="M307" s="137"/>
      <c r="N307" s="136"/>
      <c r="O307" s="137"/>
      <c r="P307" s="71">
        <f>SUM(Tabelle26[[#This Row],[Davon: Für nicht angebotene Betreuungstage]:[Davon: Für die Betreuung (corona-abwesend)]])</f>
        <v>0</v>
      </c>
      <c r="Q307" s="64">
        <f t="shared" si="21"/>
        <v>0</v>
      </c>
      <c r="R307" s="71">
        <f t="shared" si="22"/>
        <v>0</v>
      </c>
      <c r="S307" s="72">
        <f t="shared" si="23"/>
        <v>0</v>
      </c>
      <c r="T307" s="72">
        <f t="shared" si="24"/>
        <v>0</v>
      </c>
    </row>
    <row r="308" spans="1:20" x14ac:dyDescent="0.25">
      <c r="A308" s="66"/>
      <c r="B308" s="67"/>
      <c r="C308" s="68"/>
      <c r="D308" s="69"/>
      <c r="E308" s="69"/>
      <c r="F308" s="70"/>
      <c r="G308" s="134"/>
      <c r="H308" s="135"/>
      <c r="I308" s="135"/>
      <c r="J308" s="135"/>
      <c r="K308" s="143">
        <f t="shared" ref="K308:K371" si="25">H308-I308-J308</f>
        <v>0</v>
      </c>
      <c r="L308" s="136"/>
      <c r="M308" s="137"/>
      <c r="N308" s="136"/>
      <c r="O308" s="137"/>
      <c r="P308" s="71">
        <f>SUM(Tabelle26[[#This Row],[Davon: Für nicht angebotene Betreuungstage]:[Davon: Für die Betreuung (corona-abwesend)]])</f>
        <v>0</v>
      </c>
      <c r="Q308" s="64">
        <f t="shared" si="21"/>
        <v>0</v>
      </c>
      <c r="R308" s="71">
        <f t="shared" si="22"/>
        <v>0</v>
      </c>
      <c r="S308" s="72">
        <f t="shared" si="23"/>
        <v>0</v>
      </c>
      <c r="T308" s="72">
        <f t="shared" si="24"/>
        <v>0</v>
      </c>
    </row>
    <row r="309" spans="1:20" x14ac:dyDescent="0.25">
      <c r="A309" s="66"/>
      <c r="B309" s="67"/>
      <c r="C309" s="68"/>
      <c r="D309" s="69"/>
      <c r="E309" s="69"/>
      <c r="F309" s="70"/>
      <c r="G309" s="134"/>
      <c r="H309" s="135"/>
      <c r="I309" s="135"/>
      <c r="J309" s="135"/>
      <c r="K309" s="143">
        <f t="shared" si="25"/>
        <v>0</v>
      </c>
      <c r="L309" s="136"/>
      <c r="M309" s="137"/>
      <c r="N309" s="136"/>
      <c r="O309" s="137"/>
      <c r="P309" s="71">
        <f>SUM(Tabelle26[[#This Row],[Davon: Für nicht angebotene Betreuungstage]:[Davon: Für die Betreuung (corona-abwesend)]])</f>
        <v>0</v>
      </c>
      <c r="Q309" s="64">
        <f t="shared" si="21"/>
        <v>0</v>
      </c>
      <c r="R309" s="71">
        <f t="shared" si="22"/>
        <v>0</v>
      </c>
      <c r="S309" s="72">
        <f t="shared" si="23"/>
        <v>0</v>
      </c>
      <c r="T309" s="72">
        <f t="shared" si="24"/>
        <v>0</v>
      </c>
    </row>
    <row r="310" spans="1:20" x14ac:dyDescent="0.25">
      <c r="A310" s="66"/>
      <c r="B310" s="67"/>
      <c r="C310" s="68"/>
      <c r="D310" s="69"/>
      <c r="E310" s="69"/>
      <c r="F310" s="70"/>
      <c r="G310" s="134"/>
      <c r="H310" s="135"/>
      <c r="I310" s="135"/>
      <c r="J310" s="135"/>
      <c r="K310" s="143">
        <f t="shared" si="25"/>
        <v>0</v>
      </c>
      <c r="L310" s="136"/>
      <c r="M310" s="137"/>
      <c r="N310" s="136"/>
      <c r="O310" s="137"/>
      <c r="P310" s="71">
        <f>SUM(Tabelle26[[#This Row],[Davon: Für nicht angebotene Betreuungstage]:[Davon: Für die Betreuung (corona-abwesend)]])</f>
        <v>0</v>
      </c>
      <c r="Q310" s="64">
        <f t="shared" si="21"/>
        <v>0</v>
      </c>
      <c r="R310" s="71">
        <f t="shared" si="22"/>
        <v>0</v>
      </c>
      <c r="S310" s="72">
        <f t="shared" si="23"/>
        <v>0</v>
      </c>
      <c r="T310" s="72">
        <f t="shared" si="24"/>
        <v>0</v>
      </c>
    </row>
    <row r="311" spans="1:20" x14ac:dyDescent="0.25">
      <c r="A311" s="66"/>
      <c r="B311" s="67"/>
      <c r="C311" s="68"/>
      <c r="D311" s="69"/>
      <c r="E311" s="69"/>
      <c r="F311" s="70"/>
      <c r="G311" s="134"/>
      <c r="H311" s="135"/>
      <c r="I311" s="135"/>
      <c r="J311" s="135"/>
      <c r="K311" s="143">
        <f t="shared" si="25"/>
        <v>0</v>
      </c>
      <c r="L311" s="136"/>
      <c r="M311" s="137"/>
      <c r="N311" s="136"/>
      <c r="O311" s="137"/>
      <c r="P311" s="71">
        <f>SUM(Tabelle26[[#This Row],[Davon: Für nicht angebotene Betreuungstage]:[Davon: Für die Betreuung (corona-abwesend)]])</f>
        <v>0</v>
      </c>
      <c r="Q311" s="64">
        <f t="shared" si="21"/>
        <v>0</v>
      </c>
      <c r="R311" s="71">
        <f t="shared" si="22"/>
        <v>0</v>
      </c>
      <c r="S311" s="72">
        <f t="shared" si="23"/>
        <v>0</v>
      </c>
      <c r="T311" s="72">
        <f t="shared" si="24"/>
        <v>0</v>
      </c>
    </row>
    <row r="312" spans="1:20" x14ac:dyDescent="0.25">
      <c r="A312" s="66"/>
      <c r="B312" s="67"/>
      <c r="C312" s="68"/>
      <c r="D312" s="69"/>
      <c r="E312" s="69"/>
      <c r="F312" s="70"/>
      <c r="G312" s="134"/>
      <c r="H312" s="135"/>
      <c r="I312" s="135"/>
      <c r="J312" s="135"/>
      <c r="K312" s="143">
        <f t="shared" si="25"/>
        <v>0</v>
      </c>
      <c r="L312" s="136"/>
      <c r="M312" s="137"/>
      <c r="N312" s="136"/>
      <c r="O312" s="137"/>
      <c r="P312" s="71">
        <f>SUM(Tabelle26[[#This Row],[Davon: Für nicht angebotene Betreuungstage]:[Davon: Für die Betreuung (corona-abwesend)]])</f>
        <v>0</v>
      </c>
      <c r="Q312" s="64">
        <f t="shared" si="21"/>
        <v>0</v>
      </c>
      <c r="R312" s="71">
        <f t="shared" si="22"/>
        <v>0</v>
      </c>
      <c r="S312" s="72">
        <f t="shared" si="23"/>
        <v>0</v>
      </c>
      <c r="T312" s="72">
        <f t="shared" si="24"/>
        <v>0</v>
      </c>
    </row>
    <row r="313" spans="1:20" x14ac:dyDescent="0.25">
      <c r="A313" s="66"/>
      <c r="B313" s="67"/>
      <c r="C313" s="68"/>
      <c r="D313" s="69"/>
      <c r="E313" s="69"/>
      <c r="F313" s="70"/>
      <c r="G313" s="134"/>
      <c r="H313" s="135"/>
      <c r="I313" s="135"/>
      <c r="J313" s="135"/>
      <c r="K313" s="143">
        <f t="shared" si="25"/>
        <v>0</v>
      </c>
      <c r="L313" s="136"/>
      <c r="M313" s="137"/>
      <c r="N313" s="136"/>
      <c r="O313" s="137"/>
      <c r="P313" s="71">
        <f>SUM(Tabelle26[[#This Row],[Davon: Für nicht angebotene Betreuungstage]:[Davon: Für die Betreuung (corona-abwesend)]])</f>
        <v>0</v>
      </c>
      <c r="Q313" s="64">
        <f t="shared" si="21"/>
        <v>0</v>
      </c>
      <c r="R313" s="71">
        <f t="shared" si="22"/>
        <v>0</v>
      </c>
      <c r="S313" s="72">
        <f t="shared" si="23"/>
        <v>0</v>
      </c>
      <c r="T313" s="72">
        <f t="shared" si="24"/>
        <v>0</v>
      </c>
    </row>
    <row r="314" spans="1:20" x14ac:dyDescent="0.25">
      <c r="A314" s="66"/>
      <c r="B314" s="67"/>
      <c r="C314" s="68"/>
      <c r="D314" s="69"/>
      <c r="E314" s="69"/>
      <c r="F314" s="70"/>
      <c r="G314" s="134"/>
      <c r="H314" s="135"/>
      <c r="I314" s="135"/>
      <c r="J314" s="135"/>
      <c r="K314" s="143">
        <f t="shared" si="25"/>
        <v>0</v>
      </c>
      <c r="L314" s="136"/>
      <c r="M314" s="137"/>
      <c r="N314" s="136"/>
      <c r="O314" s="137"/>
      <c r="P314" s="71">
        <f>SUM(Tabelle26[[#This Row],[Davon: Für nicht angebotene Betreuungstage]:[Davon: Für die Betreuung (corona-abwesend)]])</f>
        <v>0</v>
      </c>
      <c r="Q314" s="64">
        <f t="shared" si="21"/>
        <v>0</v>
      </c>
      <c r="R314" s="71">
        <f t="shared" si="22"/>
        <v>0</v>
      </c>
      <c r="S314" s="72">
        <f t="shared" si="23"/>
        <v>0</v>
      </c>
      <c r="T314" s="72">
        <f t="shared" si="24"/>
        <v>0</v>
      </c>
    </row>
    <row r="315" spans="1:20" x14ac:dyDescent="0.25">
      <c r="A315" s="66"/>
      <c r="B315" s="67"/>
      <c r="C315" s="68"/>
      <c r="D315" s="69"/>
      <c r="E315" s="69"/>
      <c r="F315" s="70"/>
      <c r="G315" s="134"/>
      <c r="H315" s="135"/>
      <c r="I315" s="135"/>
      <c r="J315" s="135"/>
      <c r="K315" s="143">
        <f t="shared" si="25"/>
        <v>0</v>
      </c>
      <c r="L315" s="136"/>
      <c r="M315" s="137"/>
      <c r="N315" s="136"/>
      <c r="O315" s="137"/>
      <c r="P315" s="71">
        <f>SUM(Tabelle26[[#This Row],[Davon: Für nicht angebotene Betreuungstage]:[Davon: Für die Betreuung (corona-abwesend)]])</f>
        <v>0</v>
      </c>
      <c r="Q315" s="64">
        <f t="shared" si="21"/>
        <v>0</v>
      </c>
      <c r="R315" s="71">
        <f t="shared" si="22"/>
        <v>0</v>
      </c>
      <c r="S315" s="72">
        <f t="shared" si="23"/>
        <v>0</v>
      </c>
      <c r="T315" s="72">
        <f t="shared" si="24"/>
        <v>0</v>
      </c>
    </row>
    <row r="316" spans="1:20" x14ac:dyDescent="0.25">
      <c r="A316" s="66"/>
      <c r="B316" s="67"/>
      <c r="C316" s="68"/>
      <c r="D316" s="69"/>
      <c r="E316" s="69"/>
      <c r="F316" s="70"/>
      <c r="G316" s="134"/>
      <c r="H316" s="135"/>
      <c r="I316" s="135"/>
      <c r="J316" s="135"/>
      <c r="K316" s="143">
        <f t="shared" si="25"/>
        <v>0</v>
      </c>
      <c r="L316" s="136"/>
      <c r="M316" s="137"/>
      <c r="N316" s="136"/>
      <c r="O316" s="137"/>
      <c r="P316" s="71">
        <f>SUM(Tabelle26[[#This Row],[Davon: Für nicht angebotene Betreuungstage]:[Davon: Für die Betreuung (corona-abwesend)]])</f>
        <v>0</v>
      </c>
      <c r="Q316" s="64">
        <f t="shared" si="21"/>
        <v>0</v>
      </c>
      <c r="R316" s="71">
        <f t="shared" si="22"/>
        <v>0</v>
      </c>
      <c r="S316" s="72">
        <f t="shared" si="23"/>
        <v>0</v>
      </c>
      <c r="T316" s="72">
        <f t="shared" si="24"/>
        <v>0</v>
      </c>
    </row>
    <row r="317" spans="1:20" x14ac:dyDescent="0.25">
      <c r="A317" s="66"/>
      <c r="B317" s="67"/>
      <c r="C317" s="68"/>
      <c r="D317" s="69"/>
      <c r="E317" s="69"/>
      <c r="F317" s="70"/>
      <c r="G317" s="134"/>
      <c r="H317" s="135"/>
      <c r="I317" s="135"/>
      <c r="J317" s="135"/>
      <c r="K317" s="143">
        <f t="shared" si="25"/>
        <v>0</v>
      </c>
      <c r="L317" s="136"/>
      <c r="M317" s="137"/>
      <c r="N317" s="136"/>
      <c r="O317" s="137"/>
      <c r="P317" s="71">
        <f>SUM(Tabelle26[[#This Row],[Davon: Für nicht angebotene Betreuungstage]:[Davon: Für die Betreuung (corona-abwesend)]])</f>
        <v>0</v>
      </c>
      <c r="Q317" s="64">
        <f t="shared" si="21"/>
        <v>0</v>
      </c>
      <c r="R317" s="71">
        <f t="shared" si="22"/>
        <v>0</v>
      </c>
      <c r="S317" s="72">
        <f t="shared" si="23"/>
        <v>0</v>
      </c>
      <c r="T317" s="72">
        <f t="shared" si="24"/>
        <v>0</v>
      </c>
    </row>
    <row r="318" spans="1:20" x14ac:dyDescent="0.25">
      <c r="A318" s="66"/>
      <c r="B318" s="67"/>
      <c r="C318" s="68"/>
      <c r="D318" s="69"/>
      <c r="E318" s="69"/>
      <c r="F318" s="70"/>
      <c r="G318" s="134"/>
      <c r="H318" s="135"/>
      <c r="I318" s="135"/>
      <c r="J318" s="135"/>
      <c r="K318" s="143">
        <f t="shared" si="25"/>
        <v>0</v>
      </c>
      <c r="L318" s="136"/>
      <c r="M318" s="137"/>
      <c r="N318" s="136"/>
      <c r="O318" s="137"/>
      <c r="P318" s="71">
        <f>SUM(Tabelle26[[#This Row],[Davon: Für nicht angebotene Betreuungstage]:[Davon: Für die Betreuung (corona-abwesend)]])</f>
        <v>0</v>
      </c>
      <c r="Q318" s="64">
        <f t="shared" si="21"/>
        <v>0</v>
      </c>
      <c r="R318" s="71">
        <f t="shared" si="22"/>
        <v>0</v>
      </c>
      <c r="S318" s="72">
        <f t="shared" si="23"/>
        <v>0</v>
      </c>
      <c r="T318" s="72">
        <f t="shared" si="24"/>
        <v>0</v>
      </c>
    </row>
    <row r="319" spans="1:20" x14ac:dyDescent="0.25">
      <c r="A319" s="66"/>
      <c r="B319" s="67"/>
      <c r="C319" s="68"/>
      <c r="D319" s="69"/>
      <c r="E319" s="69"/>
      <c r="F319" s="70"/>
      <c r="G319" s="134"/>
      <c r="H319" s="135"/>
      <c r="I319" s="135"/>
      <c r="J319" s="135"/>
      <c r="K319" s="143">
        <f t="shared" si="25"/>
        <v>0</v>
      </c>
      <c r="L319" s="136"/>
      <c r="M319" s="137"/>
      <c r="N319" s="136"/>
      <c r="O319" s="137"/>
      <c r="P319" s="71">
        <f>SUM(Tabelle26[[#This Row],[Davon: Für nicht angebotene Betreuungstage]:[Davon: Für die Betreuung (corona-abwesend)]])</f>
        <v>0</v>
      </c>
      <c r="Q319" s="64">
        <f t="shared" si="21"/>
        <v>0</v>
      </c>
      <c r="R319" s="71">
        <f t="shared" si="22"/>
        <v>0</v>
      </c>
      <c r="S319" s="72">
        <f t="shared" si="23"/>
        <v>0</v>
      </c>
      <c r="T319" s="72">
        <f t="shared" si="24"/>
        <v>0</v>
      </c>
    </row>
    <row r="320" spans="1:20" x14ac:dyDescent="0.25">
      <c r="A320" s="66"/>
      <c r="B320" s="67"/>
      <c r="C320" s="68"/>
      <c r="D320" s="69"/>
      <c r="E320" s="69"/>
      <c r="F320" s="70"/>
      <c r="G320" s="134"/>
      <c r="H320" s="135"/>
      <c r="I320" s="135"/>
      <c r="J320" s="135"/>
      <c r="K320" s="143">
        <f t="shared" si="25"/>
        <v>0</v>
      </c>
      <c r="L320" s="136"/>
      <c r="M320" s="137"/>
      <c r="N320" s="136"/>
      <c r="O320" s="137"/>
      <c r="P320" s="71">
        <f>SUM(Tabelle26[[#This Row],[Davon: Für nicht angebotene Betreuungstage]:[Davon: Für die Betreuung (corona-abwesend)]])</f>
        <v>0</v>
      </c>
      <c r="Q320" s="64">
        <f t="shared" si="21"/>
        <v>0</v>
      </c>
      <c r="R320" s="71">
        <f t="shared" si="22"/>
        <v>0</v>
      </c>
      <c r="S320" s="72">
        <f t="shared" si="23"/>
        <v>0</v>
      </c>
      <c r="T320" s="72">
        <f t="shared" si="24"/>
        <v>0</v>
      </c>
    </row>
    <row r="321" spans="1:20" x14ac:dyDescent="0.25">
      <c r="A321" s="66"/>
      <c r="B321" s="67"/>
      <c r="C321" s="68"/>
      <c r="D321" s="69"/>
      <c r="E321" s="69"/>
      <c r="F321" s="70"/>
      <c r="G321" s="134"/>
      <c r="H321" s="135"/>
      <c r="I321" s="135"/>
      <c r="J321" s="135"/>
      <c r="K321" s="143">
        <f t="shared" si="25"/>
        <v>0</v>
      </c>
      <c r="L321" s="136"/>
      <c r="M321" s="137"/>
      <c r="N321" s="136"/>
      <c r="O321" s="137"/>
      <c r="P321" s="71">
        <f>SUM(Tabelle26[[#This Row],[Davon: Für nicht angebotene Betreuungstage]:[Davon: Für die Betreuung (corona-abwesend)]])</f>
        <v>0</v>
      </c>
      <c r="Q321" s="64">
        <f t="shared" si="21"/>
        <v>0</v>
      </c>
      <c r="R321" s="71">
        <f t="shared" si="22"/>
        <v>0</v>
      </c>
      <c r="S321" s="72">
        <f t="shared" si="23"/>
        <v>0</v>
      </c>
      <c r="T321" s="72">
        <f t="shared" si="24"/>
        <v>0</v>
      </c>
    </row>
    <row r="322" spans="1:20" x14ac:dyDescent="0.25">
      <c r="A322" s="66"/>
      <c r="B322" s="67"/>
      <c r="C322" s="68"/>
      <c r="D322" s="69"/>
      <c r="E322" s="69"/>
      <c r="F322" s="70"/>
      <c r="G322" s="134"/>
      <c r="H322" s="135"/>
      <c r="I322" s="135"/>
      <c r="J322" s="135"/>
      <c r="K322" s="143">
        <f t="shared" si="25"/>
        <v>0</v>
      </c>
      <c r="L322" s="136"/>
      <c r="M322" s="137"/>
      <c r="N322" s="136"/>
      <c r="O322" s="137"/>
      <c r="P322" s="71">
        <f>SUM(Tabelle26[[#This Row],[Davon: Für nicht angebotene Betreuungstage]:[Davon: Für die Betreuung (corona-abwesend)]])</f>
        <v>0</v>
      </c>
      <c r="Q322" s="64">
        <f t="shared" si="21"/>
        <v>0</v>
      </c>
      <c r="R322" s="71">
        <f t="shared" si="22"/>
        <v>0</v>
      </c>
      <c r="S322" s="72">
        <f t="shared" si="23"/>
        <v>0</v>
      </c>
      <c r="T322" s="72">
        <f t="shared" si="24"/>
        <v>0</v>
      </c>
    </row>
    <row r="323" spans="1:20" x14ac:dyDescent="0.25">
      <c r="A323" s="66"/>
      <c r="B323" s="67"/>
      <c r="C323" s="68"/>
      <c r="D323" s="69"/>
      <c r="E323" s="69"/>
      <c r="F323" s="70"/>
      <c r="G323" s="134"/>
      <c r="H323" s="135"/>
      <c r="I323" s="135"/>
      <c r="J323" s="135"/>
      <c r="K323" s="143">
        <f t="shared" si="25"/>
        <v>0</v>
      </c>
      <c r="L323" s="136"/>
      <c r="M323" s="137"/>
      <c r="N323" s="136"/>
      <c r="O323" s="137"/>
      <c r="P323" s="71">
        <f>SUM(Tabelle26[[#This Row],[Davon: Für nicht angebotene Betreuungstage]:[Davon: Für die Betreuung (corona-abwesend)]])</f>
        <v>0</v>
      </c>
      <c r="Q323" s="64">
        <f t="shared" si="21"/>
        <v>0</v>
      </c>
      <c r="R323" s="71">
        <f t="shared" si="22"/>
        <v>0</v>
      </c>
      <c r="S323" s="72">
        <f t="shared" si="23"/>
        <v>0</v>
      </c>
      <c r="T323" s="72">
        <f t="shared" si="24"/>
        <v>0</v>
      </c>
    </row>
    <row r="324" spans="1:20" x14ac:dyDescent="0.25">
      <c r="A324" s="66"/>
      <c r="B324" s="67"/>
      <c r="C324" s="68"/>
      <c r="D324" s="69"/>
      <c r="E324" s="69"/>
      <c r="F324" s="70"/>
      <c r="G324" s="134"/>
      <c r="H324" s="135"/>
      <c r="I324" s="135"/>
      <c r="J324" s="135"/>
      <c r="K324" s="143">
        <f t="shared" si="25"/>
        <v>0</v>
      </c>
      <c r="L324" s="136"/>
      <c r="M324" s="137"/>
      <c r="N324" s="136"/>
      <c r="O324" s="137"/>
      <c r="P324" s="71">
        <f>SUM(Tabelle26[[#This Row],[Davon: Für nicht angebotene Betreuungstage]:[Davon: Für die Betreuung (corona-abwesend)]])</f>
        <v>0</v>
      </c>
      <c r="Q324" s="64">
        <f t="shared" si="21"/>
        <v>0</v>
      </c>
      <c r="R324" s="71">
        <f t="shared" si="22"/>
        <v>0</v>
      </c>
      <c r="S324" s="72">
        <f t="shared" si="23"/>
        <v>0</v>
      </c>
      <c r="T324" s="72">
        <f t="shared" si="24"/>
        <v>0</v>
      </c>
    </row>
    <row r="325" spans="1:20" x14ac:dyDescent="0.25">
      <c r="A325" s="66"/>
      <c r="B325" s="67"/>
      <c r="C325" s="68"/>
      <c r="D325" s="69"/>
      <c r="E325" s="69"/>
      <c r="F325" s="70"/>
      <c r="G325" s="134"/>
      <c r="H325" s="135"/>
      <c r="I325" s="135"/>
      <c r="J325" s="135"/>
      <c r="K325" s="143">
        <f t="shared" si="25"/>
        <v>0</v>
      </c>
      <c r="L325" s="136"/>
      <c r="M325" s="137"/>
      <c r="N325" s="136"/>
      <c r="O325" s="137"/>
      <c r="P325" s="71">
        <f>SUM(Tabelle26[[#This Row],[Davon: Für nicht angebotene Betreuungstage]:[Davon: Für die Betreuung (corona-abwesend)]])</f>
        <v>0</v>
      </c>
      <c r="Q325" s="64">
        <f t="shared" si="21"/>
        <v>0</v>
      </c>
      <c r="R325" s="71">
        <f t="shared" si="22"/>
        <v>0</v>
      </c>
      <c r="S325" s="72">
        <f t="shared" si="23"/>
        <v>0</v>
      </c>
      <c r="T325" s="72">
        <f t="shared" si="24"/>
        <v>0</v>
      </c>
    </row>
    <row r="326" spans="1:20" x14ac:dyDescent="0.25">
      <c r="A326" s="66"/>
      <c r="B326" s="67"/>
      <c r="C326" s="68"/>
      <c r="D326" s="69"/>
      <c r="E326" s="69"/>
      <c r="F326" s="70"/>
      <c r="G326" s="134"/>
      <c r="H326" s="135"/>
      <c r="I326" s="135"/>
      <c r="J326" s="135"/>
      <c r="K326" s="143">
        <f t="shared" si="25"/>
        <v>0</v>
      </c>
      <c r="L326" s="136"/>
      <c r="M326" s="137"/>
      <c r="N326" s="136"/>
      <c r="O326" s="137"/>
      <c r="P326" s="71">
        <f>SUM(Tabelle26[[#This Row],[Davon: Für nicht angebotene Betreuungstage]:[Davon: Für die Betreuung (corona-abwesend)]])</f>
        <v>0</v>
      </c>
      <c r="Q326" s="64">
        <f t="shared" si="21"/>
        <v>0</v>
      </c>
      <c r="R326" s="71">
        <f t="shared" si="22"/>
        <v>0</v>
      </c>
      <c r="S326" s="72">
        <f t="shared" si="23"/>
        <v>0</v>
      </c>
      <c r="T326" s="72">
        <f t="shared" si="24"/>
        <v>0</v>
      </c>
    </row>
    <row r="327" spans="1:20" x14ac:dyDescent="0.25">
      <c r="A327" s="66"/>
      <c r="B327" s="67"/>
      <c r="C327" s="68"/>
      <c r="D327" s="69"/>
      <c r="E327" s="69"/>
      <c r="F327" s="70"/>
      <c r="G327" s="134"/>
      <c r="H327" s="135"/>
      <c r="I327" s="135"/>
      <c r="J327" s="135"/>
      <c r="K327" s="143">
        <f t="shared" si="25"/>
        <v>0</v>
      </c>
      <c r="L327" s="136"/>
      <c r="M327" s="137"/>
      <c r="N327" s="136"/>
      <c r="O327" s="137"/>
      <c r="P327" s="71">
        <f>SUM(Tabelle26[[#This Row],[Davon: Für nicht angebotene Betreuungstage]:[Davon: Für die Betreuung (corona-abwesend)]])</f>
        <v>0</v>
      </c>
      <c r="Q327" s="64">
        <f t="shared" si="21"/>
        <v>0</v>
      </c>
      <c r="R327" s="71">
        <f t="shared" si="22"/>
        <v>0</v>
      </c>
      <c r="S327" s="72">
        <f t="shared" si="23"/>
        <v>0</v>
      </c>
      <c r="T327" s="72">
        <f t="shared" si="24"/>
        <v>0</v>
      </c>
    </row>
    <row r="328" spans="1:20" x14ac:dyDescent="0.25">
      <c r="A328" s="66"/>
      <c r="B328" s="67"/>
      <c r="C328" s="68"/>
      <c r="D328" s="69"/>
      <c r="E328" s="69"/>
      <c r="F328" s="70"/>
      <c r="G328" s="134"/>
      <c r="H328" s="135"/>
      <c r="I328" s="135"/>
      <c r="J328" s="135"/>
      <c r="K328" s="143">
        <f t="shared" si="25"/>
        <v>0</v>
      </c>
      <c r="L328" s="136"/>
      <c r="M328" s="137"/>
      <c r="N328" s="136"/>
      <c r="O328" s="137"/>
      <c r="P328" s="71">
        <f>SUM(Tabelle26[[#This Row],[Davon: Für nicht angebotene Betreuungstage]:[Davon: Für die Betreuung (corona-abwesend)]])</f>
        <v>0</v>
      </c>
      <c r="Q328" s="64">
        <f t="shared" si="21"/>
        <v>0</v>
      </c>
      <c r="R328" s="71">
        <f t="shared" si="22"/>
        <v>0</v>
      </c>
      <c r="S328" s="72">
        <f t="shared" si="23"/>
        <v>0</v>
      </c>
      <c r="T328" s="72">
        <f t="shared" si="24"/>
        <v>0</v>
      </c>
    </row>
    <row r="329" spans="1:20" x14ac:dyDescent="0.25">
      <c r="A329" s="66"/>
      <c r="B329" s="67"/>
      <c r="C329" s="68"/>
      <c r="D329" s="69"/>
      <c r="E329" s="69"/>
      <c r="F329" s="70"/>
      <c r="G329" s="134"/>
      <c r="H329" s="135"/>
      <c r="I329" s="135"/>
      <c r="J329" s="135"/>
      <c r="K329" s="143">
        <f t="shared" si="25"/>
        <v>0</v>
      </c>
      <c r="L329" s="136"/>
      <c r="M329" s="137"/>
      <c r="N329" s="136"/>
      <c r="O329" s="137"/>
      <c r="P329" s="71">
        <f>SUM(Tabelle26[[#This Row],[Davon: Für nicht angebotene Betreuungstage]:[Davon: Für die Betreuung (corona-abwesend)]])</f>
        <v>0</v>
      </c>
      <c r="Q329" s="64">
        <f t="shared" si="21"/>
        <v>0</v>
      </c>
      <c r="R329" s="71">
        <f t="shared" si="22"/>
        <v>0</v>
      </c>
      <c r="S329" s="72">
        <f t="shared" si="23"/>
        <v>0</v>
      </c>
      <c r="T329" s="72">
        <f t="shared" si="24"/>
        <v>0</v>
      </c>
    </row>
    <row r="330" spans="1:20" x14ac:dyDescent="0.25">
      <c r="A330" s="66"/>
      <c r="B330" s="67"/>
      <c r="C330" s="68"/>
      <c r="D330" s="69"/>
      <c r="E330" s="69"/>
      <c r="F330" s="70"/>
      <c r="G330" s="134"/>
      <c r="H330" s="135"/>
      <c r="I330" s="135"/>
      <c r="J330" s="135"/>
      <c r="K330" s="143">
        <f t="shared" si="25"/>
        <v>0</v>
      </c>
      <c r="L330" s="136"/>
      <c r="M330" s="137"/>
      <c r="N330" s="136"/>
      <c r="O330" s="137"/>
      <c r="P330" s="71">
        <f>SUM(Tabelle26[[#This Row],[Davon: Für nicht angebotene Betreuungstage]:[Davon: Für die Betreuung (corona-abwesend)]])</f>
        <v>0</v>
      </c>
      <c r="Q330" s="64">
        <f t="shared" si="21"/>
        <v>0</v>
      </c>
      <c r="R330" s="71">
        <f t="shared" si="22"/>
        <v>0</v>
      </c>
      <c r="S330" s="72">
        <f t="shared" si="23"/>
        <v>0</v>
      </c>
      <c r="T330" s="72">
        <f t="shared" si="24"/>
        <v>0</v>
      </c>
    </row>
    <row r="331" spans="1:20" x14ac:dyDescent="0.25">
      <c r="A331" s="66"/>
      <c r="B331" s="67"/>
      <c r="C331" s="68"/>
      <c r="D331" s="69"/>
      <c r="E331" s="69"/>
      <c r="F331" s="70"/>
      <c r="G331" s="134"/>
      <c r="H331" s="135"/>
      <c r="I331" s="135"/>
      <c r="J331" s="135"/>
      <c r="K331" s="143">
        <f t="shared" si="25"/>
        <v>0</v>
      </c>
      <c r="L331" s="136"/>
      <c r="M331" s="137"/>
      <c r="N331" s="136"/>
      <c r="O331" s="137"/>
      <c r="P331" s="71">
        <f>SUM(Tabelle26[[#This Row],[Davon: Für nicht angebotene Betreuungstage]:[Davon: Für die Betreuung (corona-abwesend)]])</f>
        <v>0</v>
      </c>
      <c r="Q331" s="64">
        <f t="shared" si="21"/>
        <v>0</v>
      </c>
      <c r="R331" s="71">
        <f t="shared" si="22"/>
        <v>0</v>
      </c>
      <c r="S331" s="72">
        <f t="shared" si="23"/>
        <v>0</v>
      </c>
      <c r="T331" s="72">
        <f t="shared" si="24"/>
        <v>0</v>
      </c>
    </row>
    <row r="332" spans="1:20" x14ac:dyDescent="0.25">
      <c r="A332" s="66"/>
      <c r="B332" s="67"/>
      <c r="C332" s="68"/>
      <c r="D332" s="69"/>
      <c r="E332" s="69"/>
      <c r="F332" s="70"/>
      <c r="G332" s="134"/>
      <c r="H332" s="135"/>
      <c r="I332" s="135"/>
      <c r="J332" s="135"/>
      <c r="K332" s="143">
        <f t="shared" si="25"/>
        <v>0</v>
      </c>
      <c r="L332" s="136"/>
      <c r="M332" s="137"/>
      <c r="N332" s="136"/>
      <c r="O332" s="137"/>
      <c r="P332" s="71">
        <f>SUM(Tabelle26[[#This Row],[Davon: Für nicht angebotene Betreuungstage]:[Davon: Für die Betreuung (corona-abwesend)]])</f>
        <v>0</v>
      </c>
      <c r="Q332" s="64">
        <f t="shared" si="21"/>
        <v>0</v>
      </c>
      <c r="R332" s="71">
        <f t="shared" si="22"/>
        <v>0</v>
      </c>
      <c r="S332" s="72">
        <f t="shared" si="23"/>
        <v>0</v>
      </c>
      <c r="T332" s="72">
        <f t="shared" si="24"/>
        <v>0</v>
      </c>
    </row>
    <row r="333" spans="1:20" x14ac:dyDescent="0.25">
      <c r="A333" s="66"/>
      <c r="B333" s="67"/>
      <c r="C333" s="68"/>
      <c r="D333" s="69"/>
      <c r="E333" s="69"/>
      <c r="F333" s="70"/>
      <c r="G333" s="134"/>
      <c r="H333" s="135"/>
      <c r="I333" s="135"/>
      <c r="J333" s="135"/>
      <c r="K333" s="143">
        <f t="shared" si="25"/>
        <v>0</v>
      </c>
      <c r="L333" s="136"/>
      <c r="M333" s="137"/>
      <c r="N333" s="136"/>
      <c r="O333" s="137"/>
      <c r="P333" s="71">
        <f>SUM(Tabelle26[[#This Row],[Davon: Für nicht angebotene Betreuungstage]:[Davon: Für die Betreuung (corona-abwesend)]])</f>
        <v>0</v>
      </c>
      <c r="Q333" s="64">
        <f t="shared" si="21"/>
        <v>0</v>
      </c>
      <c r="R333" s="71">
        <f t="shared" si="22"/>
        <v>0</v>
      </c>
      <c r="S333" s="72">
        <f t="shared" si="23"/>
        <v>0</v>
      </c>
      <c r="T333" s="72">
        <f t="shared" si="24"/>
        <v>0</v>
      </c>
    </row>
    <row r="334" spans="1:20" x14ac:dyDescent="0.25">
      <c r="A334" s="66"/>
      <c r="B334" s="67"/>
      <c r="C334" s="68"/>
      <c r="D334" s="69"/>
      <c r="E334" s="69"/>
      <c r="F334" s="70"/>
      <c r="G334" s="134"/>
      <c r="H334" s="135"/>
      <c r="I334" s="135"/>
      <c r="J334" s="135"/>
      <c r="K334" s="143">
        <f t="shared" si="25"/>
        <v>0</v>
      </c>
      <c r="L334" s="136"/>
      <c r="M334" s="137"/>
      <c r="N334" s="136"/>
      <c r="O334" s="137"/>
      <c r="P334" s="71">
        <f>SUM(Tabelle26[[#This Row],[Davon: Für nicht angebotene Betreuungstage]:[Davon: Für die Betreuung (corona-abwesend)]])</f>
        <v>0</v>
      </c>
      <c r="Q334" s="64">
        <f t="shared" si="21"/>
        <v>0</v>
      </c>
      <c r="R334" s="71">
        <f t="shared" si="22"/>
        <v>0</v>
      </c>
      <c r="S334" s="72">
        <f t="shared" si="23"/>
        <v>0</v>
      </c>
      <c r="T334" s="72">
        <f t="shared" si="24"/>
        <v>0</v>
      </c>
    </row>
    <row r="335" spans="1:20" x14ac:dyDescent="0.25">
      <c r="A335" s="66"/>
      <c r="B335" s="67"/>
      <c r="C335" s="68"/>
      <c r="D335" s="69"/>
      <c r="E335" s="69"/>
      <c r="F335" s="70"/>
      <c r="G335" s="134"/>
      <c r="H335" s="135"/>
      <c r="I335" s="135"/>
      <c r="J335" s="135"/>
      <c r="K335" s="143">
        <f t="shared" si="25"/>
        <v>0</v>
      </c>
      <c r="L335" s="136"/>
      <c r="M335" s="137"/>
      <c r="N335" s="136"/>
      <c r="O335" s="137"/>
      <c r="P335" s="71">
        <f>SUM(Tabelle26[[#This Row],[Davon: Für nicht angebotene Betreuungstage]:[Davon: Für die Betreuung (corona-abwesend)]])</f>
        <v>0</v>
      </c>
      <c r="Q335" s="64">
        <f t="shared" si="21"/>
        <v>0</v>
      </c>
      <c r="R335" s="71">
        <f t="shared" si="22"/>
        <v>0</v>
      </c>
      <c r="S335" s="72">
        <f t="shared" si="23"/>
        <v>0</v>
      </c>
      <c r="T335" s="72">
        <f t="shared" si="24"/>
        <v>0</v>
      </c>
    </row>
    <row r="336" spans="1:20" x14ac:dyDescent="0.25">
      <c r="A336" s="66"/>
      <c r="B336" s="67"/>
      <c r="C336" s="68"/>
      <c r="D336" s="69"/>
      <c r="E336" s="69"/>
      <c r="F336" s="70"/>
      <c r="G336" s="134"/>
      <c r="H336" s="135"/>
      <c r="I336" s="135"/>
      <c r="J336" s="135"/>
      <c r="K336" s="143">
        <f t="shared" si="25"/>
        <v>0</v>
      </c>
      <c r="L336" s="136"/>
      <c r="M336" s="137"/>
      <c r="N336" s="136"/>
      <c r="O336" s="137"/>
      <c r="P336" s="71">
        <f>SUM(Tabelle26[[#This Row],[Davon: Für nicht angebotene Betreuungstage]:[Davon: Für die Betreuung (corona-abwesend)]])</f>
        <v>0</v>
      </c>
      <c r="Q336" s="64">
        <f t="shared" si="21"/>
        <v>0</v>
      </c>
      <c r="R336" s="71">
        <f t="shared" si="22"/>
        <v>0</v>
      </c>
      <c r="S336" s="72">
        <f t="shared" si="23"/>
        <v>0</v>
      </c>
      <c r="T336" s="72">
        <f t="shared" si="24"/>
        <v>0</v>
      </c>
    </row>
    <row r="337" spans="1:20" x14ac:dyDescent="0.25">
      <c r="A337" s="66"/>
      <c r="B337" s="67"/>
      <c r="C337" s="68"/>
      <c r="D337" s="69"/>
      <c r="E337" s="69"/>
      <c r="F337" s="70"/>
      <c r="G337" s="134"/>
      <c r="H337" s="135"/>
      <c r="I337" s="135"/>
      <c r="J337" s="135"/>
      <c r="K337" s="143">
        <f t="shared" si="25"/>
        <v>0</v>
      </c>
      <c r="L337" s="136"/>
      <c r="M337" s="137"/>
      <c r="N337" s="136"/>
      <c r="O337" s="137"/>
      <c r="P337" s="71">
        <f>SUM(Tabelle26[[#This Row],[Davon: Für nicht angebotene Betreuungstage]:[Davon: Für die Betreuung (corona-abwesend)]])</f>
        <v>0</v>
      </c>
      <c r="Q337" s="64">
        <f t="shared" si="21"/>
        <v>0</v>
      </c>
      <c r="R337" s="71">
        <f t="shared" si="22"/>
        <v>0</v>
      </c>
      <c r="S337" s="72">
        <f t="shared" si="23"/>
        <v>0</v>
      </c>
      <c r="T337" s="72">
        <f t="shared" si="24"/>
        <v>0</v>
      </c>
    </row>
    <row r="338" spans="1:20" x14ac:dyDescent="0.25">
      <c r="A338" s="66"/>
      <c r="B338" s="67"/>
      <c r="C338" s="68"/>
      <c r="D338" s="69"/>
      <c r="E338" s="69"/>
      <c r="F338" s="70"/>
      <c r="G338" s="134"/>
      <c r="H338" s="135"/>
      <c r="I338" s="135"/>
      <c r="J338" s="135"/>
      <c r="K338" s="143">
        <f t="shared" si="25"/>
        <v>0</v>
      </c>
      <c r="L338" s="136"/>
      <c r="M338" s="137"/>
      <c r="N338" s="136"/>
      <c r="O338" s="137"/>
      <c r="P338" s="71">
        <f>SUM(Tabelle26[[#This Row],[Davon: Für nicht angebotene Betreuungstage]:[Davon: Für die Betreuung (corona-abwesend)]])</f>
        <v>0</v>
      </c>
      <c r="Q338" s="64">
        <f t="shared" si="21"/>
        <v>0</v>
      </c>
      <c r="R338" s="71">
        <f t="shared" si="22"/>
        <v>0</v>
      </c>
      <c r="S338" s="72">
        <f t="shared" si="23"/>
        <v>0</v>
      </c>
      <c r="T338" s="72">
        <f t="shared" si="24"/>
        <v>0</v>
      </c>
    </row>
    <row r="339" spans="1:20" x14ac:dyDescent="0.25">
      <c r="A339" s="66"/>
      <c r="B339" s="67"/>
      <c r="C339" s="68"/>
      <c r="D339" s="69"/>
      <c r="E339" s="69"/>
      <c r="F339" s="70"/>
      <c r="G339" s="134"/>
      <c r="H339" s="135"/>
      <c r="I339" s="135"/>
      <c r="J339" s="135"/>
      <c r="K339" s="143">
        <f t="shared" si="25"/>
        <v>0</v>
      </c>
      <c r="L339" s="136"/>
      <c r="M339" s="137"/>
      <c r="N339" s="136"/>
      <c r="O339" s="137"/>
      <c r="P339" s="71">
        <f>SUM(Tabelle26[[#This Row],[Davon: Für nicht angebotene Betreuungstage]:[Davon: Für die Betreuung (corona-abwesend)]])</f>
        <v>0</v>
      </c>
      <c r="Q339" s="64">
        <f t="shared" ref="Q339:Q402" si="26">IFERROR(MROUND((L339*K339/G339),0.05),0)</f>
        <v>0</v>
      </c>
      <c r="R339" s="71">
        <f t="shared" ref="R339:R402" si="27">IFERROR(MROUND((N339*K339/G339),0.05),0)</f>
        <v>0</v>
      </c>
      <c r="S339" s="72">
        <f t="shared" ref="S339:S402" si="28">IFERROR(MROUND((G339-L339-N339)*K339/G339,0.05),0)</f>
        <v>0</v>
      </c>
      <c r="T339" s="72">
        <f t="shared" ref="T339:T402" si="29">MROUND(L339*D339*25,0.05)</f>
        <v>0</v>
      </c>
    </row>
    <row r="340" spans="1:20" x14ac:dyDescent="0.25">
      <c r="A340" s="66"/>
      <c r="B340" s="67"/>
      <c r="C340" s="68"/>
      <c r="D340" s="69"/>
      <c r="E340" s="69"/>
      <c r="F340" s="70"/>
      <c r="G340" s="134"/>
      <c r="H340" s="135"/>
      <c r="I340" s="135"/>
      <c r="J340" s="135"/>
      <c r="K340" s="143">
        <f t="shared" si="25"/>
        <v>0</v>
      </c>
      <c r="L340" s="136"/>
      <c r="M340" s="137"/>
      <c r="N340" s="136"/>
      <c r="O340" s="137"/>
      <c r="P340" s="71">
        <f>SUM(Tabelle26[[#This Row],[Davon: Für nicht angebotene Betreuungstage]:[Davon: Für die Betreuung (corona-abwesend)]])</f>
        <v>0</v>
      </c>
      <c r="Q340" s="64">
        <f t="shared" si="26"/>
        <v>0</v>
      </c>
      <c r="R340" s="71">
        <f t="shared" si="27"/>
        <v>0</v>
      </c>
      <c r="S340" s="72">
        <f t="shared" si="28"/>
        <v>0</v>
      </c>
      <c r="T340" s="72">
        <f t="shared" si="29"/>
        <v>0</v>
      </c>
    </row>
    <row r="341" spans="1:20" x14ac:dyDescent="0.25">
      <c r="A341" s="66"/>
      <c r="B341" s="67"/>
      <c r="C341" s="68"/>
      <c r="D341" s="69"/>
      <c r="E341" s="69"/>
      <c r="F341" s="70"/>
      <c r="G341" s="134"/>
      <c r="H341" s="135"/>
      <c r="I341" s="135"/>
      <c r="J341" s="135"/>
      <c r="K341" s="143">
        <f t="shared" si="25"/>
        <v>0</v>
      </c>
      <c r="L341" s="136"/>
      <c r="M341" s="137"/>
      <c r="N341" s="136"/>
      <c r="O341" s="137"/>
      <c r="P341" s="71">
        <f>SUM(Tabelle26[[#This Row],[Davon: Für nicht angebotene Betreuungstage]:[Davon: Für die Betreuung (corona-abwesend)]])</f>
        <v>0</v>
      </c>
      <c r="Q341" s="64">
        <f t="shared" si="26"/>
        <v>0</v>
      </c>
      <c r="R341" s="71">
        <f t="shared" si="27"/>
        <v>0</v>
      </c>
      <c r="S341" s="72">
        <f t="shared" si="28"/>
        <v>0</v>
      </c>
      <c r="T341" s="72">
        <f t="shared" si="29"/>
        <v>0</v>
      </c>
    </row>
    <row r="342" spans="1:20" x14ac:dyDescent="0.25">
      <c r="A342" s="66"/>
      <c r="B342" s="67"/>
      <c r="C342" s="68"/>
      <c r="D342" s="69"/>
      <c r="E342" s="69"/>
      <c r="F342" s="70"/>
      <c r="G342" s="134"/>
      <c r="H342" s="135"/>
      <c r="I342" s="135"/>
      <c r="J342" s="135"/>
      <c r="K342" s="143">
        <f t="shared" si="25"/>
        <v>0</v>
      </c>
      <c r="L342" s="136"/>
      <c r="M342" s="137"/>
      <c r="N342" s="136"/>
      <c r="O342" s="137"/>
      <c r="P342" s="71">
        <f>SUM(Tabelle26[[#This Row],[Davon: Für nicht angebotene Betreuungstage]:[Davon: Für die Betreuung (corona-abwesend)]])</f>
        <v>0</v>
      </c>
      <c r="Q342" s="64">
        <f t="shared" si="26"/>
        <v>0</v>
      </c>
      <c r="R342" s="71">
        <f t="shared" si="27"/>
        <v>0</v>
      </c>
      <c r="S342" s="72">
        <f t="shared" si="28"/>
        <v>0</v>
      </c>
      <c r="T342" s="72">
        <f t="shared" si="29"/>
        <v>0</v>
      </c>
    </row>
    <row r="343" spans="1:20" x14ac:dyDescent="0.25">
      <c r="A343" s="66"/>
      <c r="B343" s="67"/>
      <c r="C343" s="68"/>
      <c r="D343" s="69"/>
      <c r="E343" s="69"/>
      <c r="F343" s="70"/>
      <c r="G343" s="134"/>
      <c r="H343" s="135"/>
      <c r="I343" s="135"/>
      <c r="J343" s="135"/>
      <c r="K343" s="143">
        <f t="shared" si="25"/>
        <v>0</v>
      </c>
      <c r="L343" s="136"/>
      <c r="M343" s="137"/>
      <c r="N343" s="136"/>
      <c r="O343" s="137"/>
      <c r="P343" s="71">
        <f>SUM(Tabelle26[[#This Row],[Davon: Für nicht angebotene Betreuungstage]:[Davon: Für die Betreuung (corona-abwesend)]])</f>
        <v>0</v>
      </c>
      <c r="Q343" s="64">
        <f t="shared" si="26"/>
        <v>0</v>
      </c>
      <c r="R343" s="71">
        <f t="shared" si="27"/>
        <v>0</v>
      </c>
      <c r="S343" s="72">
        <f t="shared" si="28"/>
        <v>0</v>
      </c>
      <c r="T343" s="72">
        <f t="shared" si="29"/>
        <v>0</v>
      </c>
    </row>
    <row r="344" spans="1:20" x14ac:dyDescent="0.25">
      <c r="A344" s="66"/>
      <c r="B344" s="67"/>
      <c r="C344" s="68"/>
      <c r="D344" s="69"/>
      <c r="E344" s="69"/>
      <c r="F344" s="70"/>
      <c r="G344" s="134"/>
      <c r="H344" s="135"/>
      <c r="I344" s="135"/>
      <c r="J344" s="135"/>
      <c r="K344" s="143">
        <f t="shared" si="25"/>
        <v>0</v>
      </c>
      <c r="L344" s="136"/>
      <c r="M344" s="137"/>
      <c r="N344" s="136"/>
      <c r="O344" s="137"/>
      <c r="P344" s="71">
        <f>SUM(Tabelle26[[#This Row],[Davon: Für nicht angebotene Betreuungstage]:[Davon: Für die Betreuung (corona-abwesend)]])</f>
        <v>0</v>
      </c>
      <c r="Q344" s="64">
        <f t="shared" si="26"/>
        <v>0</v>
      </c>
      <c r="R344" s="71">
        <f t="shared" si="27"/>
        <v>0</v>
      </c>
      <c r="S344" s="72">
        <f t="shared" si="28"/>
        <v>0</v>
      </c>
      <c r="T344" s="72">
        <f t="shared" si="29"/>
        <v>0</v>
      </c>
    </row>
    <row r="345" spans="1:20" x14ac:dyDescent="0.25">
      <c r="A345" s="66"/>
      <c r="B345" s="67"/>
      <c r="C345" s="68"/>
      <c r="D345" s="69"/>
      <c r="E345" s="69"/>
      <c r="F345" s="70"/>
      <c r="G345" s="134"/>
      <c r="H345" s="135"/>
      <c r="I345" s="135"/>
      <c r="J345" s="135"/>
      <c r="K345" s="143">
        <f t="shared" si="25"/>
        <v>0</v>
      </c>
      <c r="L345" s="136"/>
      <c r="M345" s="137"/>
      <c r="N345" s="136"/>
      <c r="O345" s="137"/>
      <c r="P345" s="71">
        <f>SUM(Tabelle26[[#This Row],[Davon: Für nicht angebotene Betreuungstage]:[Davon: Für die Betreuung (corona-abwesend)]])</f>
        <v>0</v>
      </c>
      <c r="Q345" s="64">
        <f t="shared" si="26"/>
        <v>0</v>
      </c>
      <c r="R345" s="71">
        <f t="shared" si="27"/>
        <v>0</v>
      </c>
      <c r="S345" s="72">
        <f t="shared" si="28"/>
        <v>0</v>
      </c>
      <c r="T345" s="72">
        <f t="shared" si="29"/>
        <v>0</v>
      </c>
    </row>
    <row r="346" spans="1:20" x14ac:dyDescent="0.25">
      <c r="A346" s="66"/>
      <c r="B346" s="67"/>
      <c r="C346" s="68"/>
      <c r="D346" s="69"/>
      <c r="E346" s="69"/>
      <c r="F346" s="70"/>
      <c r="G346" s="134"/>
      <c r="H346" s="135"/>
      <c r="I346" s="135"/>
      <c r="J346" s="135"/>
      <c r="K346" s="143">
        <f t="shared" si="25"/>
        <v>0</v>
      </c>
      <c r="L346" s="136"/>
      <c r="M346" s="137"/>
      <c r="N346" s="136"/>
      <c r="O346" s="137"/>
      <c r="P346" s="71">
        <f>SUM(Tabelle26[[#This Row],[Davon: Für nicht angebotene Betreuungstage]:[Davon: Für die Betreuung (corona-abwesend)]])</f>
        <v>0</v>
      </c>
      <c r="Q346" s="64">
        <f t="shared" si="26"/>
        <v>0</v>
      </c>
      <c r="R346" s="71">
        <f t="shared" si="27"/>
        <v>0</v>
      </c>
      <c r="S346" s="72">
        <f t="shared" si="28"/>
        <v>0</v>
      </c>
      <c r="T346" s="72">
        <f t="shared" si="29"/>
        <v>0</v>
      </c>
    </row>
    <row r="347" spans="1:20" x14ac:dyDescent="0.25">
      <c r="A347" s="66"/>
      <c r="B347" s="67"/>
      <c r="C347" s="68"/>
      <c r="D347" s="69"/>
      <c r="E347" s="69"/>
      <c r="F347" s="70"/>
      <c r="G347" s="134"/>
      <c r="H347" s="135"/>
      <c r="I347" s="135"/>
      <c r="J347" s="135"/>
      <c r="K347" s="143">
        <f t="shared" si="25"/>
        <v>0</v>
      </c>
      <c r="L347" s="136"/>
      <c r="M347" s="137"/>
      <c r="N347" s="136"/>
      <c r="O347" s="137"/>
      <c r="P347" s="71">
        <f>SUM(Tabelle26[[#This Row],[Davon: Für nicht angebotene Betreuungstage]:[Davon: Für die Betreuung (corona-abwesend)]])</f>
        <v>0</v>
      </c>
      <c r="Q347" s="64">
        <f t="shared" si="26"/>
        <v>0</v>
      </c>
      <c r="R347" s="71">
        <f t="shared" si="27"/>
        <v>0</v>
      </c>
      <c r="S347" s="72">
        <f t="shared" si="28"/>
        <v>0</v>
      </c>
      <c r="T347" s="72">
        <f t="shared" si="29"/>
        <v>0</v>
      </c>
    </row>
    <row r="348" spans="1:20" x14ac:dyDescent="0.25">
      <c r="A348" s="66"/>
      <c r="B348" s="67"/>
      <c r="C348" s="68"/>
      <c r="D348" s="69"/>
      <c r="E348" s="69"/>
      <c r="F348" s="70"/>
      <c r="G348" s="134"/>
      <c r="H348" s="135"/>
      <c r="I348" s="135"/>
      <c r="J348" s="135"/>
      <c r="K348" s="143">
        <f t="shared" si="25"/>
        <v>0</v>
      </c>
      <c r="L348" s="136"/>
      <c r="M348" s="137"/>
      <c r="N348" s="136"/>
      <c r="O348" s="137"/>
      <c r="P348" s="71">
        <f>SUM(Tabelle26[[#This Row],[Davon: Für nicht angebotene Betreuungstage]:[Davon: Für die Betreuung (corona-abwesend)]])</f>
        <v>0</v>
      </c>
      <c r="Q348" s="64">
        <f t="shared" si="26"/>
        <v>0</v>
      </c>
      <c r="R348" s="71">
        <f t="shared" si="27"/>
        <v>0</v>
      </c>
      <c r="S348" s="72">
        <f t="shared" si="28"/>
        <v>0</v>
      </c>
      <c r="T348" s="72">
        <f t="shared" si="29"/>
        <v>0</v>
      </c>
    </row>
    <row r="349" spans="1:20" x14ac:dyDescent="0.25">
      <c r="A349" s="66"/>
      <c r="B349" s="67"/>
      <c r="C349" s="68"/>
      <c r="D349" s="69"/>
      <c r="E349" s="69"/>
      <c r="F349" s="70"/>
      <c r="G349" s="134"/>
      <c r="H349" s="135"/>
      <c r="I349" s="135"/>
      <c r="J349" s="135"/>
      <c r="K349" s="143">
        <f t="shared" si="25"/>
        <v>0</v>
      </c>
      <c r="L349" s="136"/>
      <c r="M349" s="137"/>
      <c r="N349" s="136"/>
      <c r="O349" s="137"/>
      <c r="P349" s="71">
        <f>SUM(Tabelle26[[#This Row],[Davon: Für nicht angebotene Betreuungstage]:[Davon: Für die Betreuung (corona-abwesend)]])</f>
        <v>0</v>
      </c>
      <c r="Q349" s="64">
        <f t="shared" si="26"/>
        <v>0</v>
      </c>
      <c r="R349" s="71">
        <f t="shared" si="27"/>
        <v>0</v>
      </c>
      <c r="S349" s="72">
        <f t="shared" si="28"/>
        <v>0</v>
      </c>
      <c r="T349" s="72">
        <f t="shared" si="29"/>
        <v>0</v>
      </c>
    </row>
    <row r="350" spans="1:20" x14ac:dyDescent="0.25">
      <c r="A350" s="66"/>
      <c r="B350" s="67"/>
      <c r="C350" s="68"/>
      <c r="D350" s="69"/>
      <c r="E350" s="69"/>
      <c r="F350" s="70"/>
      <c r="G350" s="134"/>
      <c r="H350" s="135"/>
      <c r="I350" s="135"/>
      <c r="J350" s="135"/>
      <c r="K350" s="143">
        <f t="shared" si="25"/>
        <v>0</v>
      </c>
      <c r="L350" s="136"/>
      <c r="M350" s="137"/>
      <c r="N350" s="136"/>
      <c r="O350" s="137"/>
      <c r="P350" s="71">
        <f>SUM(Tabelle26[[#This Row],[Davon: Für nicht angebotene Betreuungstage]:[Davon: Für die Betreuung (corona-abwesend)]])</f>
        <v>0</v>
      </c>
      <c r="Q350" s="64">
        <f t="shared" si="26"/>
        <v>0</v>
      </c>
      <c r="R350" s="71">
        <f t="shared" si="27"/>
        <v>0</v>
      </c>
      <c r="S350" s="72">
        <f t="shared" si="28"/>
        <v>0</v>
      </c>
      <c r="T350" s="72">
        <f t="shared" si="29"/>
        <v>0</v>
      </c>
    </row>
    <row r="351" spans="1:20" x14ac:dyDescent="0.25">
      <c r="A351" s="66"/>
      <c r="B351" s="67"/>
      <c r="C351" s="68"/>
      <c r="D351" s="69"/>
      <c r="E351" s="69"/>
      <c r="F351" s="70"/>
      <c r="G351" s="134"/>
      <c r="H351" s="135"/>
      <c r="I351" s="135"/>
      <c r="J351" s="135"/>
      <c r="K351" s="143">
        <f t="shared" si="25"/>
        <v>0</v>
      </c>
      <c r="L351" s="136"/>
      <c r="M351" s="137"/>
      <c r="N351" s="136"/>
      <c r="O351" s="137"/>
      <c r="P351" s="71">
        <f>SUM(Tabelle26[[#This Row],[Davon: Für nicht angebotene Betreuungstage]:[Davon: Für die Betreuung (corona-abwesend)]])</f>
        <v>0</v>
      </c>
      <c r="Q351" s="64">
        <f t="shared" si="26"/>
        <v>0</v>
      </c>
      <c r="R351" s="71">
        <f t="shared" si="27"/>
        <v>0</v>
      </c>
      <c r="S351" s="72">
        <f t="shared" si="28"/>
        <v>0</v>
      </c>
      <c r="T351" s="72">
        <f t="shared" si="29"/>
        <v>0</v>
      </c>
    </row>
    <row r="352" spans="1:20" x14ac:dyDescent="0.25">
      <c r="A352" s="66"/>
      <c r="B352" s="67"/>
      <c r="C352" s="68"/>
      <c r="D352" s="69"/>
      <c r="E352" s="69"/>
      <c r="F352" s="70"/>
      <c r="G352" s="134"/>
      <c r="H352" s="135"/>
      <c r="I352" s="135"/>
      <c r="J352" s="135"/>
      <c r="K352" s="143">
        <f t="shared" si="25"/>
        <v>0</v>
      </c>
      <c r="L352" s="136"/>
      <c r="M352" s="137"/>
      <c r="N352" s="136"/>
      <c r="O352" s="137"/>
      <c r="P352" s="71">
        <f>SUM(Tabelle26[[#This Row],[Davon: Für nicht angebotene Betreuungstage]:[Davon: Für die Betreuung (corona-abwesend)]])</f>
        <v>0</v>
      </c>
      <c r="Q352" s="64">
        <f t="shared" si="26"/>
        <v>0</v>
      </c>
      <c r="R352" s="71">
        <f t="shared" si="27"/>
        <v>0</v>
      </c>
      <c r="S352" s="72">
        <f t="shared" si="28"/>
        <v>0</v>
      </c>
      <c r="T352" s="72">
        <f t="shared" si="29"/>
        <v>0</v>
      </c>
    </row>
    <row r="353" spans="1:20" x14ac:dyDescent="0.25">
      <c r="A353" s="66"/>
      <c r="B353" s="67"/>
      <c r="C353" s="68"/>
      <c r="D353" s="69"/>
      <c r="E353" s="69"/>
      <c r="F353" s="70"/>
      <c r="G353" s="134"/>
      <c r="H353" s="135"/>
      <c r="I353" s="135"/>
      <c r="J353" s="135"/>
      <c r="K353" s="143">
        <f t="shared" si="25"/>
        <v>0</v>
      </c>
      <c r="L353" s="136"/>
      <c r="M353" s="137"/>
      <c r="N353" s="136"/>
      <c r="O353" s="137"/>
      <c r="P353" s="71">
        <f>SUM(Tabelle26[[#This Row],[Davon: Für nicht angebotene Betreuungstage]:[Davon: Für die Betreuung (corona-abwesend)]])</f>
        <v>0</v>
      </c>
      <c r="Q353" s="64">
        <f t="shared" si="26"/>
        <v>0</v>
      </c>
      <c r="R353" s="71">
        <f t="shared" si="27"/>
        <v>0</v>
      </c>
      <c r="S353" s="72">
        <f t="shared" si="28"/>
        <v>0</v>
      </c>
      <c r="T353" s="72">
        <f t="shared" si="29"/>
        <v>0</v>
      </c>
    </row>
    <row r="354" spans="1:20" x14ac:dyDescent="0.25">
      <c r="A354" s="66"/>
      <c r="B354" s="67"/>
      <c r="C354" s="68"/>
      <c r="D354" s="69"/>
      <c r="E354" s="69"/>
      <c r="F354" s="70"/>
      <c r="G354" s="134"/>
      <c r="H354" s="135"/>
      <c r="I354" s="135"/>
      <c r="J354" s="135"/>
      <c r="K354" s="143">
        <f t="shared" si="25"/>
        <v>0</v>
      </c>
      <c r="L354" s="136"/>
      <c r="M354" s="137"/>
      <c r="N354" s="136"/>
      <c r="O354" s="137"/>
      <c r="P354" s="71">
        <f>SUM(Tabelle26[[#This Row],[Davon: Für nicht angebotene Betreuungstage]:[Davon: Für die Betreuung (corona-abwesend)]])</f>
        <v>0</v>
      </c>
      <c r="Q354" s="64">
        <f t="shared" si="26"/>
        <v>0</v>
      </c>
      <c r="R354" s="71">
        <f t="shared" si="27"/>
        <v>0</v>
      </c>
      <c r="S354" s="72">
        <f t="shared" si="28"/>
        <v>0</v>
      </c>
      <c r="T354" s="72">
        <f t="shared" si="29"/>
        <v>0</v>
      </c>
    </row>
    <row r="355" spans="1:20" x14ac:dyDescent="0.25">
      <c r="A355" s="66"/>
      <c r="B355" s="67"/>
      <c r="C355" s="68"/>
      <c r="D355" s="69"/>
      <c r="E355" s="69"/>
      <c r="F355" s="70"/>
      <c r="G355" s="134"/>
      <c r="H355" s="135"/>
      <c r="I355" s="135"/>
      <c r="J355" s="135"/>
      <c r="K355" s="143">
        <f t="shared" si="25"/>
        <v>0</v>
      </c>
      <c r="L355" s="136"/>
      <c r="M355" s="137"/>
      <c r="N355" s="136"/>
      <c r="O355" s="137"/>
      <c r="P355" s="71">
        <f>SUM(Tabelle26[[#This Row],[Davon: Für nicht angebotene Betreuungstage]:[Davon: Für die Betreuung (corona-abwesend)]])</f>
        <v>0</v>
      </c>
      <c r="Q355" s="64">
        <f t="shared" si="26"/>
        <v>0</v>
      </c>
      <c r="R355" s="71">
        <f t="shared" si="27"/>
        <v>0</v>
      </c>
      <c r="S355" s="72">
        <f t="shared" si="28"/>
        <v>0</v>
      </c>
      <c r="T355" s="72">
        <f t="shared" si="29"/>
        <v>0</v>
      </c>
    </row>
    <row r="356" spans="1:20" x14ac:dyDescent="0.25">
      <c r="A356" s="66"/>
      <c r="B356" s="67"/>
      <c r="C356" s="68"/>
      <c r="D356" s="69"/>
      <c r="E356" s="69"/>
      <c r="F356" s="70"/>
      <c r="G356" s="134"/>
      <c r="H356" s="135"/>
      <c r="I356" s="135"/>
      <c r="J356" s="135"/>
      <c r="K356" s="143">
        <f t="shared" si="25"/>
        <v>0</v>
      </c>
      <c r="L356" s="136"/>
      <c r="M356" s="137"/>
      <c r="N356" s="136"/>
      <c r="O356" s="137"/>
      <c r="P356" s="71">
        <f>SUM(Tabelle26[[#This Row],[Davon: Für nicht angebotene Betreuungstage]:[Davon: Für die Betreuung (corona-abwesend)]])</f>
        <v>0</v>
      </c>
      <c r="Q356" s="64">
        <f t="shared" si="26"/>
        <v>0</v>
      </c>
      <c r="R356" s="71">
        <f t="shared" si="27"/>
        <v>0</v>
      </c>
      <c r="S356" s="72">
        <f t="shared" si="28"/>
        <v>0</v>
      </c>
      <c r="T356" s="72">
        <f t="shared" si="29"/>
        <v>0</v>
      </c>
    </row>
    <row r="357" spans="1:20" x14ac:dyDescent="0.25">
      <c r="A357" s="66"/>
      <c r="B357" s="67"/>
      <c r="C357" s="68"/>
      <c r="D357" s="69"/>
      <c r="E357" s="69"/>
      <c r="F357" s="70"/>
      <c r="G357" s="134"/>
      <c r="H357" s="135"/>
      <c r="I357" s="135"/>
      <c r="J357" s="135"/>
      <c r="K357" s="143">
        <f t="shared" si="25"/>
        <v>0</v>
      </c>
      <c r="L357" s="136"/>
      <c r="M357" s="137"/>
      <c r="N357" s="136"/>
      <c r="O357" s="137"/>
      <c r="P357" s="71">
        <f>SUM(Tabelle26[[#This Row],[Davon: Für nicht angebotene Betreuungstage]:[Davon: Für die Betreuung (corona-abwesend)]])</f>
        <v>0</v>
      </c>
      <c r="Q357" s="64">
        <f t="shared" si="26"/>
        <v>0</v>
      </c>
      <c r="R357" s="71">
        <f t="shared" si="27"/>
        <v>0</v>
      </c>
      <c r="S357" s="72">
        <f t="shared" si="28"/>
        <v>0</v>
      </c>
      <c r="T357" s="72">
        <f t="shared" si="29"/>
        <v>0</v>
      </c>
    </row>
    <row r="358" spans="1:20" x14ac:dyDescent="0.25">
      <c r="A358" s="66"/>
      <c r="B358" s="67"/>
      <c r="C358" s="68"/>
      <c r="D358" s="69"/>
      <c r="E358" s="69"/>
      <c r="F358" s="70"/>
      <c r="G358" s="134"/>
      <c r="H358" s="135"/>
      <c r="I358" s="135"/>
      <c r="J358" s="135"/>
      <c r="K358" s="143">
        <f t="shared" si="25"/>
        <v>0</v>
      </c>
      <c r="L358" s="136"/>
      <c r="M358" s="137"/>
      <c r="N358" s="136"/>
      <c r="O358" s="137"/>
      <c r="P358" s="71">
        <f>SUM(Tabelle26[[#This Row],[Davon: Für nicht angebotene Betreuungstage]:[Davon: Für die Betreuung (corona-abwesend)]])</f>
        <v>0</v>
      </c>
      <c r="Q358" s="64">
        <f t="shared" si="26"/>
        <v>0</v>
      </c>
      <c r="R358" s="71">
        <f t="shared" si="27"/>
        <v>0</v>
      </c>
      <c r="S358" s="72">
        <f t="shared" si="28"/>
        <v>0</v>
      </c>
      <c r="T358" s="72">
        <f t="shared" si="29"/>
        <v>0</v>
      </c>
    </row>
    <row r="359" spans="1:20" x14ac:dyDescent="0.25">
      <c r="A359" s="66"/>
      <c r="B359" s="67"/>
      <c r="C359" s="68"/>
      <c r="D359" s="69"/>
      <c r="E359" s="69"/>
      <c r="F359" s="70"/>
      <c r="G359" s="134"/>
      <c r="H359" s="135"/>
      <c r="I359" s="135"/>
      <c r="J359" s="135"/>
      <c r="K359" s="143">
        <f t="shared" si="25"/>
        <v>0</v>
      </c>
      <c r="L359" s="136"/>
      <c r="M359" s="137"/>
      <c r="N359" s="136"/>
      <c r="O359" s="137"/>
      <c r="P359" s="71">
        <f>SUM(Tabelle26[[#This Row],[Davon: Für nicht angebotene Betreuungstage]:[Davon: Für die Betreuung (corona-abwesend)]])</f>
        <v>0</v>
      </c>
      <c r="Q359" s="64">
        <f t="shared" si="26"/>
        <v>0</v>
      </c>
      <c r="R359" s="71">
        <f t="shared" si="27"/>
        <v>0</v>
      </c>
      <c r="S359" s="72">
        <f t="shared" si="28"/>
        <v>0</v>
      </c>
      <c r="T359" s="72">
        <f t="shared" si="29"/>
        <v>0</v>
      </c>
    </row>
    <row r="360" spans="1:20" x14ac:dyDescent="0.25">
      <c r="A360" s="66"/>
      <c r="B360" s="67"/>
      <c r="C360" s="68"/>
      <c r="D360" s="69"/>
      <c r="E360" s="69"/>
      <c r="F360" s="70"/>
      <c r="G360" s="134"/>
      <c r="H360" s="135"/>
      <c r="I360" s="135"/>
      <c r="J360" s="135"/>
      <c r="K360" s="143">
        <f t="shared" si="25"/>
        <v>0</v>
      </c>
      <c r="L360" s="136"/>
      <c r="M360" s="137"/>
      <c r="N360" s="136"/>
      <c r="O360" s="137"/>
      <c r="P360" s="71">
        <f>SUM(Tabelle26[[#This Row],[Davon: Für nicht angebotene Betreuungstage]:[Davon: Für die Betreuung (corona-abwesend)]])</f>
        <v>0</v>
      </c>
      <c r="Q360" s="64">
        <f t="shared" si="26"/>
        <v>0</v>
      </c>
      <c r="R360" s="71">
        <f t="shared" si="27"/>
        <v>0</v>
      </c>
      <c r="S360" s="72">
        <f t="shared" si="28"/>
        <v>0</v>
      </c>
      <c r="T360" s="72">
        <f t="shared" si="29"/>
        <v>0</v>
      </c>
    </row>
    <row r="361" spans="1:20" x14ac:dyDescent="0.25">
      <c r="A361" s="66"/>
      <c r="B361" s="67"/>
      <c r="C361" s="68"/>
      <c r="D361" s="69"/>
      <c r="E361" s="69"/>
      <c r="F361" s="70"/>
      <c r="G361" s="134"/>
      <c r="H361" s="135"/>
      <c r="I361" s="135"/>
      <c r="J361" s="135"/>
      <c r="K361" s="143">
        <f t="shared" si="25"/>
        <v>0</v>
      </c>
      <c r="L361" s="136"/>
      <c r="M361" s="137"/>
      <c r="N361" s="136"/>
      <c r="O361" s="137"/>
      <c r="P361" s="71">
        <f>SUM(Tabelle26[[#This Row],[Davon: Für nicht angebotene Betreuungstage]:[Davon: Für die Betreuung (corona-abwesend)]])</f>
        <v>0</v>
      </c>
      <c r="Q361" s="64">
        <f t="shared" si="26"/>
        <v>0</v>
      </c>
      <c r="R361" s="71">
        <f t="shared" si="27"/>
        <v>0</v>
      </c>
      <c r="S361" s="72">
        <f t="shared" si="28"/>
        <v>0</v>
      </c>
      <c r="T361" s="72">
        <f t="shared" si="29"/>
        <v>0</v>
      </c>
    </row>
    <row r="362" spans="1:20" x14ac:dyDescent="0.25">
      <c r="A362" s="66"/>
      <c r="B362" s="67"/>
      <c r="C362" s="68"/>
      <c r="D362" s="69"/>
      <c r="E362" s="69"/>
      <c r="F362" s="70"/>
      <c r="G362" s="134"/>
      <c r="H362" s="135"/>
      <c r="I362" s="135"/>
      <c r="J362" s="135"/>
      <c r="K362" s="143">
        <f t="shared" si="25"/>
        <v>0</v>
      </c>
      <c r="L362" s="136"/>
      <c r="M362" s="137"/>
      <c r="N362" s="136"/>
      <c r="O362" s="137"/>
      <c r="P362" s="71">
        <f>SUM(Tabelle26[[#This Row],[Davon: Für nicht angebotene Betreuungstage]:[Davon: Für die Betreuung (corona-abwesend)]])</f>
        <v>0</v>
      </c>
      <c r="Q362" s="64">
        <f t="shared" si="26"/>
        <v>0</v>
      </c>
      <c r="R362" s="71">
        <f t="shared" si="27"/>
        <v>0</v>
      </c>
      <c r="S362" s="72">
        <f t="shared" si="28"/>
        <v>0</v>
      </c>
      <c r="T362" s="72">
        <f t="shared" si="29"/>
        <v>0</v>
      </c>
    </row>
    <row r="363" spans="1:20" x14ac:dyDescent="0.25">
      <c r="A363" s="66"/>
      <c r="B363" s="67"/>
      <c r="C363" s="68"/>
      <c r="D363" s="69"/>
      <c r="E363" s="69"/>
      <c r="F363" s="70"/>
      <c r="G363" s="134"/>
      <c r="H363" s="135"/>
      <c r="I363" s="135"/>
      <c r="J363" s="135"/>
      <c r="K363" s="143">
        <f t="shared" si="25"/>
        <v>0</v>
      </c>
      <c r="L363" s="136"/>
      <c r="M363" s="137"/>
      <c r="N363" s="136"/>
      <c r="O363" s="137"/>
      <c r="P363" s="71">
        <f>SUM(Tabelle26[[#This Row],[Davon: Für nicht angebotene Betreuungstage]:[Davon: Für die Betreuung (corona-abwesend)]])</f>
        <v>0</v>
      </c>
      <c r="Q363" s="64">
        <f t="shared" si="26"/>
        <v>0</v>
      </c>
      <c r="R363" s="71">
        <f t="shared" si="27"/>
        <v>0</v>
      </c>
      <c r="S363" s="72">
        <f t="shared" si="28"/>
        <v>0</v>
      </c>
      <c r="T363" s="72">
        <f t="shared" si="29"/>
        <v>0</v>
      </c>
    </row>
    <row r="364" spans="1:20" x14ac:dyDescent="0.25">
      <c r="A364" s="66"/>
      <c r="B364" s="67"/>
      <c r="C364" s="68"/>
      <c r="D364" s="69"/>
      <c r="E364" s="69"/>
      <c r="F364" s="70"/>
      <c r="G364" s="134"/>
      <c r="H364" s="135"/>
      <c r="I364" s="135"/>
      <c r="J364" s="135"/>
      <c r="K364" s="143">
        <f t="shared" si="25"/>
        <v>0</v>
      </c>
      <c r="L364" s="136"/>
      <c r="M364" s="137"/>
      <c r="N364" s="136"/>
      <c r="O364" s="137"/>
      <c r="P364" s="71">
        <f>SUM(Tabelle26[[#This Row],[Davon: Für nicht angebotene Betreuungstage]:[Davon: Für die Betreuung (corona-abwesend)]])</f>
        <v>0</v>
      </c>
      <c r="Q364" s="64">
        <f t="shared" si="26"/>
        <v>0</v>
      </c>
      <c r="R364" s="71">
        <f t="shared" si="27"/>
        <v>0</v>
      </c>
      <c r="S364" s="72">
        <f t="shared" si="28"/>
        <v>0</v>
      </c>
      <c r="T364" s="72">
        <f t="shared" si="29"/>
        <v>0</v>
      </c>
    </row>
    <row r="365" spans="1:20" x14ac:dyDescent="0.25">
      <c r="A365" s="66"/>
      <c r="B365" s="67"/>
      <c r="C365" s="68"/>
      <c r="D365" s="69"/>
      <c r="E365" s="69"/>
      <c r="F365" s="70"/>
      <c r="G365" s="134"/>
      <c r="H365" s="135"/>
      <c r="I365" s="135"/>
      <c r="J365" s="135"/>
      <c r="K365" s="143">
        <f t="shared" si="25"/>
        <v>0</v>
      </c>
      <c r="L365" s="136"/>
      <c r="M365" s="137"/>
      <c r="N365" s="136"/>
      <c r="O365" s="137"/>
      <c r="P365" s="71">
        <f>SUM(Tabelle26[[#This Row],[Davon: Für nicht angebotene Betreuungstage]:[Davon: Für die Betreuung (corona-abwesend)]])</f>
        <v>0</v>
      </c>
      <c r="Q365" s="64">
        <f t="shared" si="26"/>
        <v>0</v>
      </c>
      <c r="R365" s="71">
        <f t="shared" si="27"/>
        <v>0</v>
      </c>
      <c r="S365" s="72">
        <f t="shared" si="28"/>
        <v>0</v>
      </c>
      <c r="T365" s="72">
        <f t="shared" si="29"/>
        <v>0</v>
      </c>
    </row>
    <row r="366" spans="1:20" x14ac:dyDescent="0.25">
      <c r="A366" s="66"/>
      <c r="B366" s="67"/>
      <c r="C366" s="68"/>
      <c r="D366" s="69"/>
      <c r="E366" s="69"/>
      <c r="F366" s="70"/>
      <c r="G366" s="134"/>
      <c r="H366" s="135"/>
      <c r="I366" s="135"/>
      <c r="J366" s="135"/>
      <c r="K366" s="143">
        <f t="shared" si="25"/>
        <v>0</v>
      </c>
      <c r="L366" s="136"/>
      <c r="M366" s="137"/>
      <c r="N366" s="136"/>
      <c r="O366" s="137"/>
      <c r="P366" s="71">
        <f>SUM(Tabelle26[[#This Row],[Davon: Für nicht angebotene Betreuungstage]:[Davon: Für die Betreuung (corona-abwesend)]])</f>
        <v>0</v>
      </c>
      <c r="Q366" s="64">
        <f t="shared" si="26"/>
        <v>0</v>
      </c>
      <c r="R366" s="71">
        <f t="shared" si="27"/>
        <v>0</v>
      </c>
      <c r="S366" s="72">
        <f t="shared" si="28"/>
        <v>0</v>
      </c>
      <c r="T366" s="72">
        <f t="shared" si="29"/>
        <v>0</v>
      </c>
    </row>
    <row r="367" spans="1:20" x14ac:dyDescent="0.25">
      <c r="A367" s="66"/>
      <c r="B367" s="67"/>
      <c r="C367" s="68"/>
      <c r="D367" s="69"/>
      <c r="E367" s="69"/>
      <c r="F367" s="70"/>
      <c r="G367" s="134"/>
      <c r="H367" s="135"/>
      <c r="I367" s="135"/>
      <c r="J367" s="135"/>
      <c r="K367" s="143">
        <f t="shared" si="25"/>
        <v>0</v>
      </c>
      <c r="L367" s="136"/>
      <c r="M367" s="137"/>
      <c r="N367" s="136"/>
      <c r="O367" s="137"/>
      <c r="P367" s="71">
        <f>SUM(Tabelle26[[#This Row],[Davon: Für nicht angebotene Betreuungstage]:[Davon: Für die Betreuung (corona-abwesend)]])</f>
        <v>0</v>
      </c>
      <c r="Q367" s="64">
        <f t="shared" si="26"/>
        <v>0</v>
      </c>
      <c r="R367" s="71">
        <f t="shared" si="27"/>
        <v>0</v>
      </c>
      <c r="S367" s="72">
        <f t="shared" si="28"/>
        <v>0</v>
      </c>
      <c r="T367" s="72">
        <f t="shared" si="29"/>
        <v>0</v>
      </c>
    </row>
    <row r="368" spans="1:20" x14ac:dyDescent="0.25">
      <c r="A368" s="66"/>
      <c r="B368" s="67"/>
      <c r="C368" s="68"/>
      <c r="D368" s="69"/>
      <c r="E368" s="69"/>
      <c r="F368" s="70"/>
      <c r="G368" s="134"/>
      <c r="H368" s="135"/>
      <c r="I368" s="135"/>
      <c r="J368" s="135"/>
      <c r="K368" s="143">
        <f t="shared" si="25"/>
        <v>0</v>
      </c>
      <c r="L368" s="136"/>
      <c r="M368" s="137"/>
      <c r="N368" s="136"/>
      <c r="O368" s="137"/>
      <c r="P368" s="71">
        <f>SUM(Tabelle26[[#This Row],[Davon: Für nicht angebotene Betreuungstage]:[Davon: Für die Betreuung (corona-abwesend)]])</f>
        <v>0</v>
      </c>
      <c r="Q368" s="64">
        <f t="shared" si="26"/>
        <v>0</v>
      </c>
      <c r="R368" s="71">
        <f t="shared" si="27"/>
        <v>0</v>
      </c>
      <c r="S368" s="72">
        <f t="shared" si="28"/>
        <v>0</v>
      </c>
      <c r="T368" s="72">
        <f t="shared" si="29"/>
        <v>0</v>
      </c>
    </row>
    <row r="369" spans="1:20" x14ac:dyDescent="0.25">
      <c r="A369" s="66"/>
      <c r="B369" s="67"/>
      <c r="C369" s="68"/>
      <c r="D369" s="69"/>
      <c r="E369" s="69"/>
      <c r="F369" s="70"/>
      <c r="G369" s="134"/>
      <c r="H369" s="135"/>
      <c r="I369" s="135"/>
      <c r="J369" s="135"/>
      <c r="K369" s="143">
        <f t="shared" si="25"/>
        <v>0</v>
      </c>
      <c r="L369" s="136"/>
      <c r="M369" s="137"/>
      <c r="N369" s="136"/>
      <c r="O369" s="137"/>
      <c r="P369" s="71">
        <f>SUM(Tabelle26[[#This Row],[Davon: Für nicht angebotene Betreuungstage]:[Davon: Für die Betreuung (corona-abwesend)]])</f>
        <v>0</v>
      </c>
      <c r="Q369" s="64">
        <f t="shared" si="26"/>
        <v>0</v>
      </c>
      <c r="R369" s="71">
        <f t="shared" si="27"/>
        <v>0</v>
      </c>
      <c r="S369" s="72">
        <f t="shared" si="28"/>
        <v>0</v>
      </c>
      <c r="T369" s="72">
        <f t="shared" si="29"/>
        <v>0</v>
      </c>
    </row>
    <row r="370" spans="1:20" x14ac:dyDescent="0.25">
      <c r="A370" s="66"/>
      <c r="B370" s="67"/>
      <c r="C370" s="68"/>
      <c r="D370" s="69"/>
      <c r="E370" s="69"/>
      <c r="F370" s="70"/>
      <c r="G370" s="134"/>
      <c r="H370" s="135"/>
      <c r="I370" s="135"/>
      <c r="J370" s="135"/>
      <c r="K370" s="143">
        <f t="shared" si="25"/>
        <v>0</v>
      </c>
      <c r="L370" s="136"/>
      <c r="M370" s="137"/>
      <c r="N370" s="136"/>
      <c r="O370" s="137"/>
      <c r="P370" s="71">
        <f>SUM(Tabelle26[[#This Row],[Davon: Für nicht angebotene Betreuungstage]:[Davon: Für die Betreuung (corona-abwesend)]])</f>
        <v>0</v>
      </c>
      <c r="Q370" s="64">
        <f t="shared" si="26"/>
        <v>0</v>
      </c>
      <c r="R370" s="71">
        <f t="shared" si="27"/>
        <v>0</v>
      </c>
      <c r="S370" s="72">
        <f t="shared" si="28"/>
        <v>0</v>
      </c>
      <c r="T370" s="72">
        <f t="shared" si="29"/>
        <v>0</v>
      </c>
    </row>
    <row r="371" spans="1:20" x14ac:dyDescent="0.25">
      <c r="A371" s="66"/>
      <c r="B371" s="67"/>
      <c r="C371" s="68"/>
      <c r="D371" s="69"/>
      <c r="E371" s="69"/>
      <c r="F371" s="70"/>
      <c r="G371" s="134"/>
      <c r="H371" s="135"/>
      <c r="I371" s="135"/>
      <c r="J371" s="135"/>
      <c r="K371" s="143">
        <f t="shared" si="25"/>
        <v>0</v>
      </c>
      <c r="L371" s="136"/>
      <c r="M371" s="137"/>
      <c r="N371" s="136"/>
      <c r="O371" s="137"/>
      <c r="P371" s="71">
        <f>SUM(Tabelle26[[#This Row],[Davon: Für nicht angebotene Betreuungstage]:[Davon: Für die Betreuung (corona-abwesend)]])</f>
        <v>0</v>
      </c>
      <c r="Q371" s="64">
        <f t="shared" si="26"/>
        <v>0</v>
      </c>
      <c r="R371" s="71">
        <f t="shared" si="27"/>
        <v>0</v>
      </c>
      <c r="S371" s="72">
        <f t="shared" si="28"/>
        <v>0</v>
      </c>
      <c r="T371" s="72">
        <f t="shared" si="29"/>
        <v>0</v>
      </c>
    </row>
    <row r="372" spans="1:20" x14ac:dyDescent="0.25">
      <c r="A372" s="66"/>
      <c r="B372" s="67"/>
      <c r="C372" s="68"/>
      <c r="D372" s="69"/>
      <c r="E372" s="69"/>
      <c r="F372" s="70"/>
      <c r="G372" s="134"/>
      <c r="H372" s="135"/>
      <c r="I372" s="135"/>
      <c r="J372" s="135"/>
      <c r="K372" s="143">
        <f t="shared" ref="K372:K435" si="30">H372-I372-J372</f>
        <v>0</v>
      </c>
      <c r="L372" s="136"/>
      <c r="M372" s="137"/>
      <c r="N372" s="136"/>
      <c r="O372" s="137"/>
      <c r="P372" s="71">
        <f>SUM(Tabelle26[[#This Row],[Davon: Für nicht angebotene Betreuungstage]:[Davon: Für die Betreuung (corona-abwesend)]])</f>
        <v>0</v>
      </c>
      <c r="Q372" s="64">
        <f t="shared" si="26"/>
        <v>0</v>
      </c>
      <c r="R372" s="71">
        <f t="shared" si="27"/>
        <v>0</v>
      </c>
      <c r="S372" s="72">
        <f t="shared" si="28"/>
        <v>0</v>
      </c>
      <c r="T372" s="72">
        <f t="shared" si="29"/>
        <v>0</v>
      </c>
    </row>
    <row r="373" spans="1:20" x14ac:dyDescent="0.25">
      <c r="A373" s="66"/>
      <c r="B373" s="67"/>
      <c r="C373" s="68"/>
      <c r="D373" s="69"/>
      <c r="E373" s="69"/>
      <c r="F373" s="70"/>
      <c r="G373" s="134"/>
      <c r="H373" s="135"/>
      <c r="I373" s="135"/>
      <c r="J373" s="135"/>
      <c r="K373" s="143">
        <f t="shared" si="30"/>
        <v>0</v>
      </c>
      <c r="L373" s="136"/>
      <c r="M373" s="137"/>
      <c r="N373" s="136"/>
      <c r="O373" s="137"/>
      <c r="P373" s="71">
        <f>SUM(Tabelle26[[#This Row],[Davon: Für nicht angebotene Betreuungstage]:[Davon: Für die Betreuung (corona-abwesend)]])</f>
        <v>0</v>
      </c>
      <c r="Q373" s="64">
        <f t="shared" si="26"/>
        <v>0</v>
      </c>
      <c r="R373" s="71">
        <f t="shared" si="27"/>
        <v>0</v>
      </c>
      <c r="S373" s="72">
        <f t="shared" si="28"/>
        <v>0</v>
      </c>
      <c r="T373" s="72">
        <f t="shared" si="29"/>
        <v>0</v>
      </c>
    </row>
    <row r="374" spans="1:20" x14ac:dyDescent="0.25">
      <c r="A374" s="66"/>
      <c r="B374" s="67"/>
      <c r="C374" s="68"/>
      <c r="D374" s="69"/>
      <c r="E374" s="69"/>
      <c r="F374" s="70"/>
      <c r="G374" s="134"/>
      <c r="H374" s="135"/>
      <c r="I374" s="135"/>
      <c r="J374" s="135"/>
      <c r="K374" s="143">
        <f t="shared" si="30"/>
        <v>0</v>
      </c>
      <c r="L374" s="136"/>
      <c r="M374" s="137"/>
      <c r="N374" s="136"/>
      <c r="O374" s="137"/>
      <c r="P374" s="71">
        <f>SUM(Tabelle26[[#This Row],[Davon: Für nicht angebotene Betreuungstage]:[Davon: Für die Betreuung (corona-abwesend)]])</f>
        <v>0</v>
      </c>
      <c r="Q374" s="64">
        <f t="shared" si="26"/>
        <v>0</v>
      </c>
      <c r="R374" s="71">
        <f t="shared" si="27"/>
        <v>0</v>
      </c>
      <c r="S374" s="72">
        <f t="shared" si="28"/>
        <v>0</v>
      </c>
      <c r="T374" s="72">
        <f t="shared" si="29"/>
        <v>0</v>
      </c>
    </row>
    <row r="375" spans="1:20" x14ac:dyDescent="0.25">
      <c r="A375" s="66"/>
      <c r="B375" s="67"/>
      <c r="C375" s="68"/>
      <c r="D375" s="69"/>
      <c r="E375" s="69"/>
      <c r="F375" s="70"/>
      <c r="G375" s="134"/>
      <c r="H375" s="135"/>
      <c r="I375" s="135"/>
      <c r="J375" s="135"/>
      <c r="K375" s="143">
        <f t="shared" si="30"/>
        <v>0</v>
      </c>
      <c r="L375" s="136"/>
      <c r="M375" s="137"/>
      <c r="N375" s="136"/>
      <c r="O375" s="137"/>
      <c r="P375" s="71">
        <f>SUM(Tabelle26[[#This Row],[Davon: Für nicht angebotene Betreuungstage]:[Davon: Für die Betreuung (corona-abwesend)]])</f>
        <v>0</v>
      </c>
      <c r="Q375" s="64">
        <f t="shared" si="26"/>
        <v>0</v>
      </c>
      <c r="R375" s="71">
        <f t="shared" si="27"/>
        <v>0</v>
      </c>
      <c r="S375" s="72">
        <f t="shared" si="28"/>
        <v>0</v>
      </c>
      <c r="T375" s="72">
        <f t="shared" si="29"/>
        <v>0</v>
      </c>
    </row>
    <row r="376" spans="1:20" x14ac:dyDescent="0.25">
      <c r="A376" s="66"/>
      <c r="B376" s="67"/>
      <c r="C376" s="68"/>
      <c r="D376" s="69"/>
      <c r="E376" s="69"/>
      <c r="F376" s="70"/>
      <c r="G376" s="134"/>
      <c r="H376" s="135"/>
      <c r="I376" s="135"/>
      <c r="J376" s="135"/>
      <c r="K376" s="143">
        <f t="shared" si="30"/>
        <v>0</v>
      </c>
      <c r="L376" s="136"/>
      <c r="M376" s="137"/>
      <c r="N376" s="136"/>
      <c r="O376" s="137"/>
      <c r="P376" s="71">
        <f>SUM(Tabelle26[[#This Row],[Davon: Für nicht angebotene Betreuungstage]:[Davon: Für die Betreuung (corona-abwesend)]])</f>
        <v>0</v>
      </c>
      <c r="Q376" s="64">
        <f t="shared" si="26"/>
        <v>0</v>
      </c>
      <c r="R376" s="71">
        <f t="shared" si="27"/>
        <v>0</v>
      </c>
      <c r="S376" s="72">
        <f t="shared" si="28"/>
        <v>0</v>
      </c>
      <c r="T376" s="72">
        <f t="shared" si="29"/>
        <v>0</v>
      </c>
    </row>
    <row r="377" spans="1:20" x14ac:dyDescent="0.25">
      <c r="A377" s="66"/>
      <c r="B377" s="67"/>
      <c r="C377" s="68"/>
      <c r="D377" s="69"/>
      <c r="E377" s="69"/>
      <c r="F377" s="70"/>
      <c r="G377" s="134"/>
      <c r="H377" s="135"/>
      <c r="I377" s="135"/>
      <c r="J377" s="135"/>
      <c r="K377" s="143">
        <f t="shared" si="30"/>
        <v>0</v>
      </c>
      <c r="L377" s="136"/>
      <c r="M377" s="137"/>
      <c r="N377" s="136"/>
      <c r="O377" s="137"/>
      <c r="P377" s="71">
        <f>SUM(Tabelle26[[#This Row],[Davon: Für nicht angebotene Betreuungstage]:[Davon: Für die Betreuung (corona-abwesend)]])</f>
        <v>0</v>
      </c>
      <c r="Q377" s="64">
        <f t="shared" si="26"/>
        <v>0</v>
      </c>
      <c r="R377" s="71">
        <f t="shared" si="27"/>
        <v>0</v>
      </c>
      <c r="S377" s="72">
        <f t="shared" si="28"/>
        <v>0</v>
      </c>
      <c r="T377" s="72">
        <f t="shared" si="29"/>
        <v>0</v>
      </c>
    </row>
    <row r="378" spans="1:20" x14ac:dyDescent="0.25">
      <c r="A378" s="66"/>
      <c r="B378" s="67"/>
      <c r="C378" s="68"/>
      <c r="D378" s="69"/>
      <c r="E378" s="69"/>
      <c r="F378" s="70"/>
      <c r="G378" s="134"/>
      <c r="H378" s="135"/>
      <c r="I378" s="135"/>
      <c r="J378" s="135"/>
      <c r="K378" s="143">
        <f t="shared" si="30"/>
        <v>0</v>
      </c>
      <c r="L378" s="136"/>
      <c r="M378" s="137"/>
      <c r="N378" s="136"/>
      <c r="O378" s="137"/>
      <c r="P378" s="71">
        <f>SUM(Tabelle26[[#This Row],[Davon: Für nicht angebotene Betreuungstage]:[Davon: Für die Betreuung (corona-abwesend)]])</f>
        <v>0</v>
      </c>
      <c r="Q378" s="64">
        <f t="shared" si="26"/>
        <v>0</v>
      </c>
      <c r="R378" s="71">
        <f t="shared" si="27"/>
        <v>0</v>
      </c>
      <c r="S378" s="72">
        <f t="shared" si="28"/>
        <v>0</v>
      </c>
      <c r="T378" s="72">
        <f t="shared" si="29"/>
        <v>0</v>
      </c>
    </row>
    <row r="379" spans="1:20" x14ac:dyDescent="0.25">
      <c r="A379" s="66"/>
      <c r="B379" s="67"/>
      <c r="C379" s="68"/>
      <c r="D379" s="69"/>
      <c r="E379" s="69"/>
      <c r="F379" s="70"/>
      <c r="G379" s="134"/>
      <c r="H379" s="135"/>
      <c r="I379" s="135"/>
      <c r="J379" s="135"/>
      <c r="K379" s="143">
        <f t="shared" si="30"/>
        <v>0</v>
      </c>
      <c r="L379" s="136"/>
      <c r="M379" s="137"/>
      <c r="N379" s="136"/>
      <c r="O379" s="137"/>
      <c r="P379" s="71">
        <f>SUM(Tabelle26[[#This Row],[Davon: Für nicht angebotene Betreuungstage]:[Davon: Für die Betreuung (corona-abwesend)]])</f>
        <v>0</v>
      </c>
      <c r="Q379" s="64">
        <f t="shared" si="26"/>
        <v>0</v>
      </c>
      <c r="R379" s="71">
        <f t="shared" si="27"/>
        <v>0</v>
      </c>
      <c r="S379" s="72">
        <f t="shared" si="28"/>
        <v>0</v>
      </c>
      <c r="T379" s="72">
        <f t="shared" si="29"/>
        <v>0</v>
      </c>
    </row>
    <row r="380" spans="1:20" x14ac:dyDescent="0.25">
      <c r="A380" s="66"/>
      <c r="B380" s="67"/>
      <c r="C380" s="68"/>
      <c r="D380" s="69"/>
      <c r="E380" s="69"/>
      <c r="F380" s="70"/>
      <c r="G380" s="134"/>
      <c r="H380" s="135"/>
      <c r="I380" s="135"/>
      <c r="J380" s="135"/>
      <c r="K380" s="143">
        <f t="shared" si="30"/>
        <v>0</v>
      </c>
      <c r="L380" s="136"/>
      <c r="M380" s="137"/>
      <c r="N380" s="136"/>
      <c r="O380" s="137"/>
      <c r="P380" s="71">
        <f>SUM(Tabelle26[[#This Row],[Davon: Für nicht angebotene Betreuungstage]:[Davon: Für die Betreuung (corona-abwesend)]])</f>
        <v>0</v>
      </c>
      <c r="Q380" s="64">
        <f t="shared" si="26"/>
        <v>0</v>
      </c>
      <c r="R380" s="71">
        <f t="shared" si="27"/>
        <v>0</v>
      </c>
      <c r="S380" s="72">
        <f t="shared" si="28"/>
        <v>0</v>
      </c>
      <c r="T380" s="72">
        <f t="shared" si="29"/>
        <v>0</v>
      </c>
    </row>
    <row r="381" spans="1:20" x14ac:dyDescent="0.25">
      <c r="A381" s="66"/>
      <c r="B381" s="67"/>
      <c r="C381" s="68"/>
      <c r="D381" s="69"/>
      <c r="E381" s="69"/>
      <c r="F381" s="70"/>
      <c r="G381" s="134"/>
      <c r="H381" s="135"/>
      <c r="I381" s="135"/>
      <c r="J381" s="135"/>
      <c r="K381" s="143">
        <f t="shared" si="30"/>
        <v>0</v>
      </c>
      <c r="L381" s="136"/>
      <c r="M381" s="137"/>
      <c r="N381" s="136"/>
      <c r="O381" s="137"/>
      <c r="P381" s="71">
        <f>SUM(Tabelle26[[#This Row],[Davon: Für nicht angebotene Betreuungstage]:[Davon: Für die Betreuung (corona-abwesend)]])</f>
        <v>0</v>
      </c>
      <c r="Q381" s="64">
        <f t="shared" si="26"/>
        <v>0</v>
      </c>
      <c r="R381" s="71">
        <f t="shared" si="27"/>
        <v>0</v>
      </c>
      <c r="S381" s="72">
        <f t="shared" si="28"/>
        <v>0</v>
      </c>
      <c r="T381" s="72">
        <f t="shared" si="29"/>
        <v>0</v>
      </c>
    </row>
    <row r="382" spans="1:20" x14ac:dyDescent="0.25">
      <c r="A382" s="66"/>
      <c r="B382" s="67"/>
      <c r="C382" s="68"/>
      <c r="D382" s="69"/>
      <c r="E382" s="69"/>
      <c r="F382" s="70"/>
      <c r="G382" s="134"/>
      <c r="H382" s="135"/>
      <c r="I382" s="135"/>
      <c r="J382" s="135"/>
      <c r="K382" s="143">
        <f t="shared" si="30"/>
        <v>0</v>
      </c>
      <c r="L382" s="136"/>
      <c r="M382" s="137"/>
      <c r="N382" s="136"/>
      <c r="O382" s="137"/>
      <c r="P382" s="71">
        <f>SUM(Tabelle26[[#This Row],[Davon: Für nicht angebotene Betreuungstage]:[Davon: Für die Betreuung (corona-abwesend)]])</f>
        <v>0</v>
      </c>
      <c r="Q382" s="64">
        <f t="shared" si="26"/>
        <v>0</v>
      </c>
      <c r="R382" s="71">
        <f t="shared" si="27"/>
        <v>0</v>
      </c>
      <c r="S382" s="72">
        <f t="shared" si="28"/>
        <v>0</v>
      </c>
      <c r="T382" s="72">
        <f t="shared" si="29"/>
        <v>0</v>
      </c>
    </row>
    <row r="383" spans="1:20" x14ac:dyDescent="0.25">
      <c r="A383" s="66"/>
      <c r="B383" s="67"/>
      <c r="C383" s="68"/>
      <c r="D383" s="69"/>
      <c r="E383" s="69"/>
      <c r="F383" s="70"/>
      <c r="G383" s="134"/>
      <c r="H383" s="135"/>
      <c r="I383" s="135"/>
      <c r="J383" s="135"/>
      <c r="K383" s="143">
        <f t="shared" si="30"/>
        <v>0</v>
      </c>
      <c r="L383" s="136"/>
      <c r="M383" s="137"/>
      <c r="N383" s="136"/>
      <c r="O383" s="137"/>
      <c r="P383" s="71">
        <f>SUM(Tabelle26[[#This Row],[Davon: Für nicht angebotene Betreuungstage]:[Davon: Für die Betreuung (corona-abwesend)]])</f>
        <v>0</v>
      </c>
      <c r="Q383" s="64">
        <f t="shared" si="26"/>
        <v>0</v>
      </c>
      <c r="R383" s="71">
        <f t="shared" si="27"/>
        <v>0</v>
      </c>
      <c r="S383" s="72">
        <f t="shared" si="28"/>
        <v>0</v>
      </c>
      <c r="T383" s="72">
        <f t="shared" si="29"/>
        <v>0</v>
      </c>
    </row>
    <row r="384" spans="1:20" x14ac:dyDescent="0.25">
      <c r="A384" s="66"/>
      <c r="B384" s="67"/>
      <c r="C384" s="68"/>
      <c r="D384" s="69"/>
      <c r="E384" s="69"/>
      <c r="F384" s="70"/>
      <c r="G384" s="134"/>
      <c r="H384" s="135"/>
      <c r="I384" s="135"/>
      <c r="J384" s="135"/>
      <c r="K384" s="143">
        <f t="shared" si="30"/>
        <v>0</v>
      </c>
      <c r="L384" s="136"/>
      <c r="M384" s="137"/>
      <c r="N384" s="136"/>
      <c r="O384" s="137"/>
      <c r="P384" s="71">
        <f>SUM(Tabelle26[[#This Row],[Davon: Für nicht angebotene Betreuungstage]:[Davon: Für die Betreuung (corona-abwesend)]])</f>
        <v>0</v>
      </c>
      <c r="Q384" s="64">
        <f t="shared" si="26"/>
        <v>0</v>
      </c>
      <c r="R384" s="71">
        <f t="shared" si="27"/>
        <v>0</v>
      </c>
      <c r="S384" s="72">
        <f t="shared" si="28"/>
        <v>0</v>
      </c>
      <c r="T384" s="72">
        <f t="shared" si="29"/>
        <v>0</v>
      </c>
    </row>
    <row r="385" spans="1:20" x14ac:dyDescent="0.25">
      <c r="A385" s="66"/>
      <c r="B385" s="67"/>
      <c r="C385" s="68"/>
      <c r="D385" s="69"/>
      <c r="E385" s="69"/>
      <c r="F385" s="70"/>
      <c r="G385" s="134"/>
      <c r="H385" s="135"/>
      <c r="I385" s="135"/>
      <c r="J385" s="135"/>
      <c r="K385" s="143">
        <f t="shared" si="30"/>
        <v>0</v>
      </c>
      <c r="L385" s="136"/>
      <c r="M385" s="137"/>
      <c r="N385" s="136"/>
      <c r="O385" s="137"/>
      <c r="P385" s="71">
        <f>SUM(Tabelle26[[#This Row],[Davon: Für nicht angebotene Betreuungstage]:[Davon: Für die Betreuung (corona-abwesend)]])</f>
        <v>0</v>
      </c>
      <c r="Q385" s="64">
        <f t="shared" si="26"/>
        <v>0</v>
      </c>
      <c r="R385" s="71">
        <f t="shared" si="27"/>
        <v>0</v>
      </c>
      <c r="S385" s="72">
        <f t="shared" si="28"/>
        <v>0</v>
      </c>
      <c r="T385" s="72">
        <f t="shared" si="29"/>
        <v>0</v>
      </c>
    </row>
    <row r="386" spans="1:20" x14ac:dyDescent="0.25">
      <c r="A386" s="66"/>
      <c r="B386" s="67"/>
      <c r="C386" s="68"/>
      <c r="D386" s="69"/>
      <c r="E386" s="69"/>
      <c r="F386" s="70"/>
      <c r="G386" s="134"/>
      <c r="H386" s="135"/>
      <c r="I386" s="135"/>
      <c r="J386" s="135"/>
      <c r="K386" s="143">
        <f t="shared" si="30"/>
        <v>0</v>
      </c>
      <c r="L386" s="136"/>
      <c r="M386" s="137"/>
      <c r="N386" s="136"/>
      <c r="O386" s="137"/>
      <c r="P386" s="71">
        <f>SUM(Tabelle26[[#This Row],[Davon: Für nicht angebotene Betreuungstage]:[Davon: Für die Betreuung (corona-abwesend)]])</f>
        <v>0</v>
      </c>
      <c r="Q386" s="64">
        <f t="shared" si="26"/>
        <v>0</v>
      </c>
      <c r="R386" s="71">
        <f t="shared" si="27"/>
        <v>0</v>
      </c>
      <c r="S386" s="72">
        <f t="shared" si="28"/>
        <v>0</v>
      </c>
      <c r="T386" s="72">
        <f t="shared" si="29"/>
        <v>0</v>
      </c>
    </row>
    <row r="387" spans="1:20" x14ac:dyDescent="0.25">
      <c r="A387" s="66"/>
      <c r="B387" s="67"/>
      <c r="C387" s="68"/>
      <c r="D387" s="69"/>
      <c r="E387" s="69"/>
      <c r="F387" s="70"/>
      <c r="G387" s="134"/>
      <c r="H387" s="135"/>
      <c r="I387" s="135"/>
      <c r="J387" s="135"/>
      <c r="K387" s="143">
        <f t="shared" si="30"/>
        <v>0</v>
      </c>
      <c r="L387" s="136"/>
      <c r="M387" s="137"/>
      <c r="N387" s="136"/>
      <c r="O387" s="137"/>
      <c r="P387" s="71">
        <f>SUM(Tabelle26[[#This Row],[Davon: Für nicht angebotene Betreuungstage]:[Davon: Für die Betreuung (corona-abwesend)]])</f>
        <v>0</v>
      </c>
      <c r="Q387" s="64">
        <f t="shared" si="26"/>
        <v>0</v>
      </c>
      <c r="R387" s="71">
        <f t="shared" si="27"/>
        <v>0</v>
      </c>
      <c r="S387" s="72">
        <f t="shared" si="28"/>
        <v>0</v>
      </c>
      <c r="T387" s="72">
        <f t="shared" si="29"/>
        <v>0</v>
      </c>
    </row>
    <row r="388" spans="1:20" x14ac:dyDescent="0.25">
      <c r="A388" s="66"/>
      <c r="B388" s="67"/>
      <c r="C388" s="68"/>
      <c r="D388" s="69"/>
      <c r="E388" s="69"/>
      <c r="F388" s="70"/>
      <c r="G388" s="134"/>
      <c r="H388" s="135"/>
      <c r="I388" s="135"/>
      <c r="J388" s="135"/>
      <c r="K388" s="143">
        <f t="shared" si="30"/>
        <v>0</v>
      </c>
      <c r="L388" s="136"/>
      <c r="M388" s="137"/>
      <c r="N388" s="136"/>
      <c r="O388" s="137"/>
      <c r="P388" s="71">
        <f>SUM(Tabelle26[[#This Row],[Davon: Für nicht angebotene Betreuungstage]:[Davon: Für die Betreuung (corona-abwesend)]])</f>
        <v>0</v>
      </c>
      <c r="Q388" s="64">
        <f t="shared" si="26"/>
        <v>0</v>
      </c>
      <c r="R388" s="71">
        <f t="shared" si="27"/>
        <v>0</v>
      </c>
      <c r="S388" s="72">
        <f t="shared" si="28"/>
        <v>0</v>
      </c>
      <c r="T388" s="72">
        <f t="shared" si="29"/>
        <v>0</v>
      </c>
    </row>
    <row r="389" spans="1:20" x14ac:dyDescent="0.25">
      <c r="A389" s="66"/>
      <c r="B389" s="67"/>
      <c r="C389" s="68"/>
      <c r="D389" s="69"/>
      <c r="E389" s="69"/>
      <c r="F389" s="70"/>
      <c r="G389" s="134"/>
      <c r="H389" s="135"/>
      <c r="I389" s="135"/>
      <c r="J389" s="135"/>
      <c r="K389" s="143">
        <f t="shared" si="30"/>
        <v>0</v>
      </c>
      <c r="L389" s="136"/>
      <c r="M389" s="137"/>
      <c r="N389" s="136"/>
      <c r="O389" s="137"/>
      <c r="P389" s="71">
        <f>SUM(Tabelle26[[#This Row],[Davon: Für nicht angebotene Betreuungstage]:[Davon: Für die Betreuung (corona-abwesend)]])</f>
        <v>0</v>
      </c>
      <c r="Q389" s="64">
        <f t="shared" si="26"/>
        <v>0</v>
      </c>
      <c r="R389" s="71">
        <f t="shared" si="27"/>
        <v>0</v>
      </c>
      <c r="S389" s="72">
        <f t="shared" si="28"/>
        <v>0</v>
      </c>
      <c r="T389" s="72">
        <f t="shared" si="29"/>
        <v>0</v>
      </c>
    </row>
    <row r="390" spans="1:20" x14ac:dyDescent="0.25">
      <c r="A390" s="66"/>
      <c r="B390" s="67"/>
      <c r="C390" s="68"/>
      <c r="D390" s="69"/>
      <c r="E390" s="69"/>
      <c r="F390" s="70"/>
      <c r="G390" s="134"/>
      <c r="H390" s="135"/>
      <c r="I390" s="135"/>
      <c r="J390" s="135"/>
      <c r="K390" s="143">
        <f t="shared" si="30"/>
        <v>0</v>
      </c>
      <c r="L390" s="136"/>
      <c r="M390" s="137"/>
      <c r="N390" s="136"/>
      <c r="O390" s="137"/>
      <c r="P390" s="71">
        <f>SUM(Tabelle26[[#This Row],[Davon: Für nicht angebotene Betreuungstage]:[Davon: Für die Betreuung (corona-abwesend)]])</f>
        <v>0</v>
      </c>
      <c r="Q390" s="64">
        <f t="shared" si="26"/>
        <v>0</v>
      </c>
      <c r="R390" s="71">
        <f t="shared" si="27"/>
        <v>0</v>
      </c>
      <c r="S390" s="72">
        <f t="shared" si="28"/>
        <v>0</v>
      </c>
      <c r="T390" s="72">
        <f t="shared" si="29"/>
        <v>0</v>
      </c>
    </row>
    <row r="391" spans="1:20" x14ac:dyDescent="0.25">
      <c r="A391" s="66"/>
      <c r="B391" s="67"/>
      <c r="C391" s="68"/>
      <c r="D391" s="69"/>
      <c r="E391" s="69"/>
      <c r="F391" s="70"/>
      <c r="G391" s="134"/>
      <c r="H391" s="135"/>
      <c r="I391" s="135"/>
      <c r="J391" s="135"/>
      <c r="K391" s="143">
        <f t="shared" si="30"/>
        <v>0</v>
      </c>
      <c r="L391" s="136"/>
      <c r="M391" s="137"/>
      <c r="N391" s="136"/>
      <c r="O391" s="137"/>
      <c r="P391" s="71">
        <f>SUM(Tabelle26[[#This Row],[Davon: Für nicht angebotene Betreuungstage]:[Davon: Für die Betreuung (corona-abwesend)]])</f>
        <v>0</v>
      </c>
      <c r="Q391" s="64">
        <f t="shared" si="26"/>
        <v>0</v>
      </c>
      <c r="R391" s="71">
        <f t="shared" si="27"/>
        <v>0</v>
      </c>
      <c r="S391" s="72">
        <f t="shared" si="28"/>
        <v>0</v>
      </c>
      <c r="T391" s="72">
        <f t="shared" si="29"/>
        <v>0</v>
      </c>
    </row>
    <row r="392" spans="1:20" x14ac:dyDescent="0.25">
      <c r="A392" s="66"/>
      <c r="B392" s="67"/>
      <c r="C392" s="68"/>
      <c r="D392" s="69"/>
      <c r="E392" s="69"/>
      <c r="F392" s="70"/>
      <c r="G392" s="134"/>
      <c r="H392" s="135"/>
      <c r="I392" s="135"/>
      <c r="J392" s="135"/>
      <c r="K392" s="143">
        <f t="shared" si="30"/>
        <v>0</v>
      </c>
      <c r="L392" s="136"/>
      <c r="M392" s="137"/>
      <c r="N392" s="136"/>
      <c r="O392" s="137"/>
      <c r="P392" s="71">
        <f>SUM(Tabelle26[[#This Row],[Davon: Für nicht angebotene Betreuungstage]:[Davon: Für die Betreuung (corona-abwesend)]])</f>
        <v>0</v>
      </c>
      <c r="Q392" s="64">
        <f t="shared" si="26"/>
        <v>0</v>
      </c>
      <c r="R392" s="71">
        <f t="shared" si="27"/>
        <v>0</v>
      </c>
      <c r="S392" s="72">
        <f t="shared" si="28"/>
        <v>0</v>
      </c>
      <c r="T392" s="72">
        <f t="shared" si="29"/>
        <v>0</v>
      </c>
    </row>
    <row r="393" spans="1:20" x14ac:dyDescent="0.25">
      <c r="A393" s="66"/>
      <c r="B393" s="67"/>
      <c r="C393" s="68"/>
      <c r="D393" s="69"/>
      <c r="E393" s="69"/>
      <c r="F393" s="70"/>
      <c r="G393" s="134"/>
      <c r="H393" s="135"/>
      <c r="I393" s="135"/>
      <c r="J393" s="135"/>
      <c r="K393" s="143">
        <f t="shared" si="30"/>
        <v>0</v>
      </c>
      <c r="L393" s="136"/>
      <c r="M393" s="137"/>
      <c r="N393" s="136"/>
      <c r="O393" s="137"/>
      <c r="P393" s="71">
        <f>SUM(Tabelle26[[#This Row],[Davon: Für nicht angebotene Betreuungstage]:[Davon: Für die Betreuung (corona-abwesend)]])</f>
        <v>0</v>
      </c>
      <c r="Q393" s="64">
        <f t="shared" si="26"/>
        <v>0</v>
      </c>
      <c r="R393" s="71">
        <f t="shared" si="27"/>
        <v>0</v>
      </c>
      <c r="S393" s="72">
        <f t="shared" si="28"/>
        <v>0</v>
      </c>
      <c r="T393" s="72">
        <f t="shared" si="29"/>
        <v>0</v>
      </c>
    </row>
    <row r="394" spans="1:20" x14ac:dyDescent="0.25">
      <c r="A394" s="66"/>
      <c r="B394" s="67"/>
      <c r="C394" s="68"/>
      <c r="D394" s="69"/>
      <c r="E394" s="69"/>
      <c r="F394" s="70"/>
      <c r="G394" s="134"/>
      <c r="H394" s="135"/>
      <c r="I394" s="135"/>
      <c r="J394" s="135"/>
      <c r="K394" s="143">
        <f t="shared" si="30"/>
        <v>0</v>
      </c>
      <c r="L394" s="136"/>
      <c r="M394" s="137"/>
      <c r="N394" s="136"/>
      <c r="O394" s="137"/>
      <c r="P394" s="71">
        <f>SUM(Tabelle26[[#This Row],[Davon: Für nicht angebotene Betreuungstage]:[Davon: Für die Betreuung (corona-abwesend)]])</f>
        <v>0</v>
      </c>
      <c r="Q394" s="64">
        <f t="shared" si="26"/>
        <v>0</v>
      </c>
      <c r="R394" s="71">
        <f t="shared" si="27"/>
        <v>0</v>
      </c>
      <c r="S394" s="72">
        <f t="shared" si="28"/>
        <v>0</v>
      </c>
      <c r="T394" s="72">
        <f t="shared" si="29"/>
        <v>0</v>
      </c>
    </row>
    <row r="395" spans="1:20" x14ac:dyDescent="0.25">
      <c r="A395" s="66"/>
      <c r="B395" s="67"/>
      <c r="C395" s="68"/>
      <c r="D395" s="69"/>
      <c r="E395" s="69"/>
      <c r="F395" s="70"/>
      <c r="G395" s="134"/>
      <c r="H395" s="135"/>
      <c r="I395" s="135"/>
      <c r="J395" s="135"/>
      <c r="K395" s="143">
        <f t="shared" si="30"/>
        <v>0</v>
      </c>
      <c r="L395" s="136"/>
      <c r="M395" s="137"/>
      <c r="N395" s="136"/>
      <c r="O395" s="137"/>
      <c r="P395" s="71">
        <f>SUM(Tabelle26[[#This Row],[Davon: Für nicht angebotene Betreuungstage]:[Davon: Für die Betreuung (corona-abwesend)]])</f>
        <v>0</v>
      </c>
      <c r="Q395" s="64">
        <f t="shared" si="26"/>
        <v>0</v>
      </c>
      <c r="R395" s="71">
        <f t="shared" si="27"/>
        <v>0</v>
      </c>
      <c r="S395" s="72">
        <f t="shared" si="28"/>
        <v>0</v>
      </c>
      <c r="T395" s="72">
        <f t="shared" si="29"/>
        <v>0</v>
      </c>
    </row>
    <row r="396" spans="1:20" x14ac:dyDescent="0.25">
      <c r="A396" s="66"/>
      <c r="B396" s="67"/>
      <c r="C396" s="68"/>
      <c r="D396" s="69"/>
      <c r="E396" s="69"/>
      <c r="F396" s="70"/>
      <c r="G396" s="134"/>
      <c r="H396" s="135"/>
      <c r="I396" s="135"/>
      <c r="J396" s="135"/>
      <c r="K396" s="143">
        <f t="shared" si="30"/>
        <v>0</v>
      </c>
      <c r="L396" s="136"/>
      <c r="M396" s="137"/>
      <c r="N396" s="136"/>
      <c r="O396" s="137"/>
      <c r="P396" s="71">
        <f>SUM(Tabelle26[[#This Row],[Davon: Für nicht angebotene Betreuungstage]:[Davon: Für die Betreuung (corona-abwesend)]])</f>
        <v>0</v>
      </c>
      <c r="Q396" s="64">
        <f t="shared" si="26"/>
        <v>0</v>
      </c>
      <c r="R396" s="71">
        <f t="shared" si="27"/>
        <v>0</v>
      </c>
      <c r="S396" s="72">
        <f t="shared" si="28"/>
        <v>0</v>
      </c>
      <c r="T396" s="72">
        <f t="shared" si="29"/>
        <v>0</v>
      </c>
    </row>
    <row r="397" spans="1:20" x14ac:dyDescent="0.25">
      <c r="A397" s="66"/>
      <c r="B397" s="67"/>
      <c r="C397" s="68"/>
      <c r="D397" s="69"/>
      <c r="E397" s="69"/>
      <c r="F397" s="70"/>
      <c r="G397" s="134"/>
      <c r="H397" s="135"/>
      <c r="I397" s="135"/>
      <c r="J397" s="135"/>
      <c r="K397" s="143">
        <f t="shared" si="30"/>
        <v>0</v>
      </c>
      <c r="L397" s="136"/>
      <c r="M397" s="137"/>
      <c r="N397" s="136"/>
      <c r="O397" s="137"/>
      <c r="P397" s="71">
        <f>SUM(Tabelle26[[#This Row],[Davon: Für nicht angebotene Betreuungstage]:[Davon: Für die Betreuung (corona-abwesend)]])</f>
        <v>0</v>
      </c>
      <c r="Q397" s="64">
        <f t="shared" si="26"/>
        <v>0</v>
      </c>
      <c r="R397" s="71">
        <f t="shared" si="27"/>
        <v>0</v>
      </c>
      <c r="S397" s="72">
        <f t="shared" si="28"/>
        <v>0</v>
      </c>
      <c r="T397" s="72">
        <f t="shared" si="29"/>
        <v>0</v>
      </c>
    </row>
    <row r="398" spans="1:20" x14ac:dyDescent="0.25">
      <c r="A398" s="66"/>
      <c r="B398" s="67"/>
      <c r="C398" s="68"/>
      <c r="D398" s="69"/>
      <c r="E398" s="69"/>
      <c r="F398" s="70"/>
      <c r="G398" s="134"/>
      <c r="H398" s="135"/>
      <c r="I398" s="135"/>
      <c r="J398" s="135"/>
      <c r="K398" s="143">
        <f t="shared" si="30"/>
        <v>0</v>
      </c>
      <c r="L398" s="136"/>
      <c r="M398" s="137"/>
      <c r="N398" s="136"/>
      <c r="O398" s="137"/>
      <c r="P398" s="71">
        <f>SUM(Tabelle26[[#This Row],[Davon: Für nicht angebotene Betreuungstage]:[Davon: Für die Betreuung (corona-abwesend)]])</f>
        <v>0</v>
      </c>
      <c r="Q398" s="64">
        <f t="shared" si="26"/>
        <v>0</v>
      </c>
      <c r="R398" s="71">
        <f t="shared" si="27"/>
        <v>0</v>
      </c>
      <c r="S398" s="72">
        <f t="shared" si="28"/>
        <v>0</v>
      </c>
      <c r="T398" s="72">
        <f t="shared" si="29"/>
        <v>0</v>
      </c>
    </row>
    <row r="399" spans="1:20" x14ac:dyDescent="0.25">
      <c r="A399" s="66"/>
      <c r="B399" s="67"/>
      <c r="C399" s="68"/>
      <c r="D399" s="69"/>
      <c r="E399" s="69"/>
      <c r="F399" s="70"/>
      <c r="G399" s="134"/>
      <c r="H399" s="135"/>
      <c r="I399" s="135"/>
      <c r="J399" s="135"/>
      <c r="K399" s="143">
        <f t="shared" si="30"/>
        <v>0</v>
      </c>
      <c r="L399" s="136"/>
      <c r="M399" s="137"/>
      <c r="N399" s="136"/>
      <c r="O399" s="137"/>
      <c r="P399" s="71">
        <f>SUM(Tabelle26[[#This Row],[Davon: Für nicht angebotene Betreuungstage]:[Davon: Für die Betreuung (corona-abwesend)]])</f>
        <v>0</v>
      </c>
      <c r="Q399" s="64">
        <f t="shared" si="26"/>
        <v>0</v>
      </c>
      <c r="R399" s="71">
        <f t="shared" si="27"/>
        <v>0</v>
      </c>
      <c r="S399" s="72">
        <f t="shared" si="28"/>
        <v>0</v>
      </c>
      <c r="T399" s="72">
        <f t="shared" si="29"/>
        <v>0</v>
      </c>
    </row>
    <row r="400" spans="1:20" x14ac:dyDescent="0.25">
      <c r="A400" s="66"/>
      <c r="B400" s="67"/>
      <c r="C400" s="68"/>
      <c r="D400" s="69"/>
      <c r="E400" s="69"/>
      <c r="F400" s="70"/>
      <c r="G400" s="134"/>
      <c r="H400" s="135"/>
      <c r="I400" s="135"/>
      <c r="J400" s="135"/>
      <c r="K400" s="143">
        <f t="shared" si="30"/>
        <v>0</v>
      </c>
      <c r="L400" s="136"/>
      <c r="M400" s="137"/>
      <c r="N400" s="136"/>
      <c r="O400" s="137"/>
      <c r="P400" s="71">
        <f>SUM(Tabelle26[[#This Row],[Davon: Für nicht angebotene Betreuungstage]:[Davon: Für die Betreuung (corona-abwesend)]])</f>
        <v>0</v>
      </c>
      <c r="Q400" s="64">
        <f t="shared" si="26"/>
        <v>0</v>
      </c>
      <c r="R400" s="71">
        <f t="shared" si="27"/>
        <v>0</v>
      </c>
      <c r="S400" s="72">
        <f t="shared" si="28"/>
        <v>0</v>
      </c>
      <c r="T400" s="72">
        <f t="shared" si="29"/>
        <v>0</v>
      </c>
    </row>
    <row r="401" spans="1:20" x14ac:dyDescent="0.25">
      <c r="A401" s="66"/>
      <c r="B401" s="67"/>
      <c r="C401" s="68"/>
      <c r="D401" s="69"/>
      <c r="E401" s="69"/>
      <c r="F401" s="70"/>
      <c r="G401" s="134"/>
      <c r="H401" s="135"/>
      <c r="I401" s="135"/>
      <c r="J401" s="135"/>
      <c r="K401" s="143">
        <f t="shared" si="30"/>
        <v>0</v>
      </c>
      <c r="L401" s="136"/>
      <c r="M401" s="137"/>
      <c r="N401" s="136"/>
      <c r="O401" s="137"/>
      <c r="P401" s="71">
        <f>SUM(Tabelle26[[#This Row],[Davon: Für nicht angebotene Betreuungstage]:[Davon: Für die Betreuung (corona-abwesend)]])</f>
        <v>0</v>
      </c>
      <c r="Q401" s="64">
        <f t="shared" si="26"/>
        <v>0</v>
      </c>
      <c r="R401" s="71">
        <f t="shared" si="27"/>
        <v>0</v>
      </c>
      <c r="S401" s="72">
        <f t="shared" si="28"/>
        <v>0</v>
      </c>
      <c r="T401" s="72">
        <f t="shared" si="29"/>
        <v>0</v>
      </c>
    </row>
    <row r="402" spans="1:20" x14ac:dyDescent="0.25">
      <c r="A402" s="66"/>
      <c r="B402" s="67"/>
      <c r="C402" s="68"/>
      <c r="D402" s="69"/>
      <c r="E402" s="69"/>
      <c r="F402" s="70"/>
      <c r="G402" s="134"/>
      <c r="H402" s="135"/>
      <c r="I402" s="135"/>
      <c r="J402" s="135"/>
      <c r="K402" s="143">
        <f t="shared" si="30"/>
        <v>0</v>
      </c>
      <c r="L402" s="136"/>
      <c r="M402" s="137"/>
      <c r="N402" s="136"/>
      <c r="O402" s="137"/>
      <c r="P402" s="71">
        <f>SUM(Tabelle26[[#This Row],[Davon: Für nicht angebotene Betreuungstage]:[Davon: Für die Betreuung (corona-abwesend)]])</f>
        <v>0</v>
      </c>
      <c r="Q402" s="64">
        <f t="shared" si="26"/>
        <v>0</v>
      </c>
      <c r="R402" s="71">
        <f t="shared" si="27"/>
        <v>0</v>
      </c>
      <c r="S402" s="72">
        <f t="shared" si="28"/>
        <v>0</v>
      </c>
      <c r="T402" s="72">
        <f t="shared" si="29"/>
        <v>0</v>
      </c>
    </row>
    <row r="403" spans="1:20" x14ac:dyDescent="0.25">
      <c r="A403" s="66"/>
      <c r="B403" s="67"/>
      <c r="C403" s="68"/>
      <c r="D403" s="69"/>
      <c r="E403" s="69"/>
      <c r="F403" s="70"/>
      <c r="G403" s="134"/>
      <c r="H403" s="135"/>
      <c r="I403" s="135"/>
      <c r="J403" s="135"/>
      <c r="K403" s="143">
        <f t="shared" si="30"/>
        <v>0</v>
      </c>
      <c r="L403" s="136"/>
      <c r="M403" s="137"/>
      <c r="N403" s="136"/>
      <c r="O403" s="137"/>
      <c r="P403" s="71">
        <f>SUM(Tabelle26[[#This Row],[Davon: Für nicht angebotene Betreuungstage]:[Davon: Für die Betreuung (corona-abwesend)]])</f>
        <v>0</v>
      </c>
      <c r="Q403" s="64">
        <f t="shared" ref="Q403:Q451" si="31">IFERROR(MROUND((L403*K403/G403),0.05),0)</f>
        <v>0</v>
      </c>
      <c r="R403" s="71">
        <f t="shared" ref="R403:R451" si="32">IFERROR(MROUND((N403*K403/G403),0.05),0)</f>
        <v>0</v>
      </c>
      <c r="S403" s="72">
        <f t="shared" ref="S403:S451" si="33">IFERROR(MROUND((G403-L403-N403)*K403/G403,0.05),0)</f>
        <v>0</v>
      </c>
      <c r="T403" s="72">
        <f t="shared" ref="T403:T451" si="34">MROUND(L403*D403*25,0.05)</f>
        <v>0</v>
      </c>
    </row>
    <row r="404" spans="1:20" x14ac:dyDescent="0.25">
      <c r="A404" s="66"/>
      <c r="B404" s="67"/>
      <c r="C404" s="68"/>
      <c r="D404" s="69"/>
      <c r="E404" s="69"/>
      <c r="F404" s="70"/>
      <c r="G404" s="134"/>
      <c r="H404" s="135"/>
      <c r="I404" s="135"/>
      <c r="J404" s="135"/>
      <c r="K404" s="143">
        <f t="shared" si="30"/>
        <v>0</v>
      </c>
      <c r="L404" s="136"/>
      <c r="M404" s="137"/>
      <c r="N404" s="136"/>
      <c r="O404" s="137"/>
      <c r="P404" s="71">
        <f>SUM(Tabelle26[[#This Row],[Davon: Für nicht angebotene Betreuungstage]:[Davon: Für die Betreuung (corona-abwesend)]])</f>
        <v>0</v>
      </c>
      <c r="Q404" s="64">
        <f t="shared" si="31"/>
        <v>0</v>
      </c>
      <c r="R404" s="71">
        <f t="shared" si="32"/>
        <v>0</v>
      </c>
      <c r="S404" s="72">
        <f t="shared" si="33"/>
        <v>0</v>
      </c>
      <c r="T404" s="72">
        <f t="shared" si="34"/>
        <v>0</v>
      </c>
    </row>
    <row r="405" spans="1:20" x14ac:dyDescent="0.25">
      <c r="A405" s="66"/>
      <c r="B405" s="67"/>
      <c r="C405" s="68"/>
      <c r="D405" s="69"/>
      <c r="E405" s="69"/>
      <c r="F405" s="70"/>
      <c r="G405" s="134"/>
      <c r="H405" s="135"/>
      <c r="I405" s="135"/>
      <c r="J405" s="135"/>
      <c r="K405" s="143">
        <f t="shared" si="30"/>
        <v>0</v>
      </c>
      <c r="L405" s="136"/>
      <c r="M405" s="137"/>
      <c r="N405" s="136"/>
      <c r="O405" s="137"/>
      <c r="P405" s="71">
        <f>SUM(Tabelle26[[#This Row],[Davon: Für nicht angebotene Betreuungstage]:[Davon: Für die Betreuung (corona-abwesend)]])</f>
        <v>0</v>
      </c>
      <c r="Q405" s="64">
        <f t="shared" si="31"/>
        <v>0</v>
      </c>
      <c r="R405" s="71">
        <f t="shared" si="32"/>
        <v>0</v>
      </c>
      <c r="S405" s="72">
        <f t="shared" si="33"/>
        <v>0</v>
      </c>
      <c r="T405" s="72">
        <f t="shared" si="34"/>
        <v>0</v>
      </c>
    </row>
    <row r="406" spans="1:20" x14ac:dyDescent="0.25">
      <c r="A406" s="66"/>
      <c r="B406" s="67"/>
      <c r="C406" s="68"/>
      <c r="D406" s="69"/>
      <c r="E406" s="69"/>
      <c r="F406" s="70"/>
      <c r="G406" s="134"/>
      <c r="H406" s="135"/>
      <c r="I406" s="135"/>
      <c r="J406" s="135"/>
      <c r="K406" s="143">
        <f t="shared" si="30"/>
        <v>0</v>
      </c>
      <c r="L406" s="136"/>
      <c r="M406" s="137"/>
      <c r="N406" s="136"/>
      <c r="O406" s="137"/>
      <c r="P406" s="71">
        <f>SUM(Tabelle26[[#This Row],[Davon: Für nicht angebotene Betreuungstage]:[Davon: Für die Betreuung (corona-abwesend)]])</f>
        <v>0</v>
      </c>
      <c r="Q406" s="64">
        <f t="shared" si="31"/>
        <v>0</v>
      </c>
      <c r="R406" s="71">
        <f t="shared" si="32"/>
        <v>0</v>
      </c>
      <c r="S406" s="72">
        <f t="shared" si="33"/>
        <v>0</v>
      </c>
      <c r="T406" s="72">
        <f t="shared" si="34"/>
        <v>0</v>
      </c>
    </row>
    <row r="407" spans="1:20" x14ac:dyDescent="0.25">
      <c r="A407" s="66"/>
      <c r="B407" s="67"/>
      <c r="C407" s="68"/>
      <c r="D407" s="69"/>
      <c r="E407" s="69"/>
      <c r="F407" s="70"/>
      <c r="G407" s="134"/>
      <c r="H407" s="135"/>
      <c r="I407" s="135"/>
      <c r="J407" s="135"/>
      <c r="K407" s="143">
        <f t="shared" si="30"/>
        <v>0</v>
      </c>
      <c r="L407" s="136"/>
      <c r="M407" s="137"/>
      <c r="N407" s="136"/>
      <c r="O407" s="137"/>
      <c r="P407" s="71">
        <f>SUM(Tabelle26[[#This Row],[Davon: Für nicht angebotene Betreuungstage]:[Davon: Für die Betreuung (corona-abwesend)]])</f>
        <v>0</v>
      </c>
      <c r="Q407" s="64">
        <f t="shared" si="31"/>
        <v>0</v>
      </c>
      <c r="R407" s="71">
        <f t="shared" si="32"/>
        <v>0</v>
      </c>
      <c r="S407" s="72">
        <f t="shared" si="33"/>
        <v>0</v>
      </c>
      <c r="T407" s="72">
        <f t="shared" si="34"/>
        <v>0</v>
      </c>
    </row>
    <row r="408" spans="1:20" x14ac:dyDescent="0.25">
      <c r="A408" s="66"/>
      <c r="B408" s="67"/>
      <c r="C408" s="68"/>
      <c r="D408" s="69"/>
      <c r="E408" s="69"/>
      <c r="F408" s="70"/>
      <c r="G408" s="134"/>
      <c r="H408" s="135"/>
      <c r="I408" s="135"/>
      <c r="J408" s="135"/>
      <c r="K408" s="143">
        <f t="shared" si="30"/>
        <v>0</v>
      </c>
      <c r="L408" s="136"/>
      <c r="M408" s="137"/>
      <c r="N408" s="136"/>
      <c r="O408" s="137"/>
      <c r="P408" s="71">
        <f>SUM(Tabelle26[[#This Row],[Davon: Für nicht angebotene Betreuungstage]:[Davon: Für die Betreuung (corona-abwesend)]])</f>
        <v>0</v>
      </c>
      <c r="Q408" s="64">
        <f t="shared" si="31"/>
        <v>0</v>
      </c>
      <c r="R408" s="71">
        <f t="shared" si="32"/>
        <v>0</v>
      </c>
      <c r="S408" s="72">
        <f t="shared" si="33"/>
        <v>0</v>
      </c>
      <c r="T408" s="72">
        <f t="shared" si="34"/>
        <v>0</v>
      </c>
    </row>
    <row r="409" spans="1:20" x14ac:dyDescent="0.25">
      <c r="A409" s="66"/>
      <c r="B409" s="67"/>
      <c r="C409" s="68"/>
      <c r="D409" s="69"/>
      <c r="E409" s="69"/>
      <c r="F409" s="70"/>
      <c r="G409" s="134"/>
      <c r="H409" s="135"/>
      <c r="I409" s="135"/>
      <c r="J409" s="135"/>
      <c r="K409" s="143">
        <f t="shared" si="30"/>
        <v>0</v>
      </c>
      <c r="L409" s="136"/>
      <c r="M409" s="137"/>
      <c r="N409" s="136"/>
      <c r="O409" s="137"/>
      <c r="P409" s="71">
        <f>SUM(Tabelle26[[#This Row],[Davon: Für nicht angebotene Betreuungstage]:[Davon: Für die Betreuung (corona-abwesend)]])</f>
        <v>0</v>
      </c>
      <c r="Q409" s="64">
        <f t="shared" si="31"/>
        <v>0</v>
      </c>
      <c r="R409" s="71">
        <f t="shared" si="32"/>
        <v>0</v>
      </c>
      <c r="S409" s="72">
        <f t="shared" si="33"/>
        <v>0</v>
      </c>
      <c r="T409" s="72">
        <f t="shared" si="34"/>
        <v>0</v>
      </c>
    </row>
    <row r="410" spans="1:20" x14ac:dyDescent="0.25">
      <c r="A410" s="66"/>
      <c r="B410" s="67"/>
      <c r="C410" s="68"/>
      <c r="D410" s="69"/>
      <c r="E410" s="69"/>
      <c r="F410" s="70"/>
      <c r="G410" s="134"/>
      <c r="H410" s="135"/>
      <c r="I410" s="135"/>
      <c r="J410" s="135"/>
      <c r="K410" s="143">
        <f t="shared" si="30"/>
        <v>0</v>
      </c>
      <c r="L410" s="136"/>
      <c r="M410" s="137"/>
      <c r="N410" s="136"/>
      <c r="O410" s="137"/>
      <c r="P410" s="71">
        <f>SUM(Tabelle26[[#This Row],[Davon: Für nicht angebotene Betreuungstage]:[Davon: Für die Betreuung (corona-abwesend)]])</f>
        <v>0</v>
      </c>
      <c r="Q410" s="64">
        <f t="shared" si="31"/>
        <v>0</v>
      </c>
      <c r="R410" s="71">
        <f t="shared" si="32"/>
        <v>0</v>
      </c>
      <c r="S410" s="72">
        <f t="shared" si="33"/>
        <v>0</v>
      </c>
      <c r="T410" s="72">
        <f t="shared" si="34"/>
        <v>0</v>
      </c>
    </row>
    <row r="411" spans="1:20" x14ac:dyDescent="0.25">
      <c r="A411" s="66"/>
      <c r="B411" s="67"/>
      <c r="C411" s="68"/>
      <c r="D411" s="69"/>
      <c r="E411" s="69"/>
      <c r="F411" s="70"/>
      <c r="G411" s="134"/>
      <c r="H411" s="135"/>
      <c r="I411" s="135"/>
      <c r="J411" s="135"/>
      <c r="K411" s="143">
        <f t="shared" si="30"/>
        <v>0</v>
      </c>
      <c r="L411" s="136"/>
      <c r="M411" s="137"/>
      <c r="N411" s="136"/>
      <c r="O411" s="137"/>
      <c r="P411" s="71">
        <f>SUM(Tabelle26[[#This Row],[Davon: Für nicht angebotene Betreuungstage]:[Davon: Für die Betreuung (corona-abwesend)]])</f>
        <v>0</v>
      </c>
      <c r="Q411" s="64">
        <f t="shared" si="31"/>
        <v>0</v>
      </c>
      <c r="R411" s="71">
        <f t="shared" si="32"/>
        <v>0</v>
      </c>
      <c r="S411" s="72">
        <f t="shared" si="33"/>
        <v>0</v>
      </c>
      <c r="T411" s="72">
        <f t="shared" si="34"/>
        <v>0</v>
      </c>
    </row>
    <row r="412" spans="1:20" x14ac:dyDescent="0.25">
      <c r="A412" s="66"/>
      <c r="B412" s="67"/>
      <c r="C412" s="68"/>
      <c r="D412" s="69"/>
      <c r="E412" s="69"/>
      <c r="F412" s="70"/>
      <c r="G412" s="134"/>
      <c r="H412" s="135"/>
      <c r="I412" s="135"/>
      <c r="J412" s="135"/>
      <c r="K412" s="143">
        <f t="shared" si="30"/>
        <v>0</v>
      </c>
      <c r="L412" s="136"/>
      <c r="M412" s="137"/>
      <c r="N412" s="136"/>
      <c r="O412" s="137"/>
      <c r="P412" s="71">
        <f>SUM(Tabelle26[[#This Row],[Davon: Für nicht angebotene Betreuungstage]:[Davon: Für die Betreuung (corona-abwesend)]])</f>
        <v>0</v>
      </c>
      <c r="Q412" s="64">
        <f t="shared" si="31"/>
        <v>0</v>
      </c>
      <c r="R412" s="71">
        <f t="shared" si="32"/>
        <v>0</v>
      </c>
      <c r="S412" s="72">
        <f t="shared" si="33"/>
        <v>0</v>
      </c>
      <c r="T412" s="72">
        <f t="shared" si="34"/>
        <v>0</v>
      </c>
    </row>
    <row r="413" spans="1:20" x14ac:dyDescent="0.25">
      <c r="A413" s="66"/>
      <c r="B413" s="67"/>
      <c r="C413" s="68"/>
      <c r="D413" s="69"/>
      <c r="E413" s="69"/>
      <c r="F413" s="70"/>
      <c r="G413" s="134"/>
      <c r="H413" s="135"/>
      <c r="I413" s="135"/>
      <c r="J413" s="135"/>
      <c r="K413" s="143">
        <f t="shared" si="30"/>
        <v>0</v>
      </c>
      <c r="L413" s="136"/>
      <c r="M413" s="137"/>
      <c r="N413" s="136"/>
      <c r="O413" s="137"/>
      <c r="P413" s="71">
        <f>SUM(Tabelle26[[#This Row],[Davon: Für nicht angebotene Betreuungstage]:[Davon: Für die Betreuung (corona-abwesend)]])</f>
        <v>0</v>
      </c>
      <c r="Q413" s="64">
        <f t="shared" si="31"/>
        <v>0</v>
      </c>
      <c r="R413" s="71">
        <f t="shared" si="32"/>
        <v>0</v>
      </c>
      <c r="S413" s="72">
        <f t="shared" si="33"/>
        <v>0</v>
      </c>
      <c r="T413" s="72">
        <f t="shared" si="34"/>
        <v>0</v>
      </c>
    </row>
    <row r="414" spans="1:20" x14ac:dyDescent="0.25">
      <c r="A414" s="66"/>
      <c r="B414" s="67"/>
      <c r="C414" s="68"/>
      <c r="D414" s="69"/>
      <c r="E414" s="69"/>
      <c r="F414" s="70"/>
      <c r="G414" s="134"/>
      <c r="H414" s="135"/>
      <c r="I414" s="135"/>
      <c r="J414" s="135"/>
      <c r="K414" s="143">
        <f t="shared" si="30"/>
        <v>0</v>
      </c>
      <c r="L414" s="136"/>
      <c r="M414" s="137"/>
      <c r="N414" s="136"/>
      <c r="O414" s="137"/>
      <c r="P414" s="71">
        <f>SUM(Tabelle26[[#This Row],[Davon: Für nicht angebotene Betreuungstage]:[Davon: Für die Betreuung (corona-abwesend)]])</f>
        <v>0</v>
      </c>
      <c r="Q414" s="64">
        <f t="shared" si="31"/>
        <v>0</v>
      </c>
      <c r="R414" s="71">
        <f t="shared" si="32"/>
        <v>0</v>
      </c>
      <c r="S414" s="72">
        <f t="shared" si="33"/>
        <v>0</v>
      </c>
      <c r="T414" s="72">
        <f t="shared" si="34"/>
        <v>0</v>
      </c>
    </row>
    <row r="415" spans="1:20" x14ac:dyDescent="0.25">
      <c r="A415" s="66"/>
      <c r="B415" s="67"/>
      <c r="C415" s="68"/>
      <c r="D415" s="69"/>
      <c r="E415" s="69"/>
      <c r="F415" s="70"/>
      <c r="G415" s="134"/>
      <c r="H415" s="135"/>
      <c r="I415" s="135"/>
      <c r="J415" s="135"/>
      <c r="K415" s="143">
        <f t="shared" si="30"/>
        <v>0</v>
      </c>
      <c r="L415" s="136"/>
      <c r="M415" s="137"/>
      <c r="N415" s="136"/>
      <c r="O415" s="137"/>
      <c r="P415" s="71">
        <f>SUM(Tabelle26[[#This Row],[Davon: Für nicht angebotene Betreuungstage]:[Davon: Für die Betreuung (corona-abwesend)]])</f>
        <v>0</v>
      </c>
      <c r="Q415" s="64">
        <f t="shared" si="31"/>
        <v>0</v>
      </c>
      <c r="R415" s="71">
        <f t="shared" si="32"/>
        <v>0</v>
      </c>
      <c r="S415" s="72">
        <f t="shared" si="33"/>
        <v>0</v>
      </c>
      <c r="T415" s="72">
        <f t="shared" si="34"/>
        <v>0</v>
      </c>
    </row>
    <row r="416" spans="1:20" x14ac:dyDescent="0.25">
      <c r="A416" s="66"/>
      <c r="B416" s="67"/>
      <c r="C416" s="68"/>
      <c r="D416" s="69"/>
      <c r="E416" s="69"/>
      <c r="F416" s="70"/>
      <c r="G416" s="134"/>
      <c r="H416" s="135"/>
      <c r="I416" s="135"/>
      <c r="J416" s="135"/>
      <c r="K416" s="143">
        <f t="shared" si="30"/>
        <v>0</v>
      </c>
      <c r="L416" s="136"/>
      <c r="M416" s="137"/>
      <c r="N416" s="136"/>
      <c r="O416" s="137"/>
      <c r="P416" s="71">
        <f>SUM(Tabelle26[[#This Row],[Davon: Für nicht angebotene Betreuungstage]:[Davon: Für die Betreuung (corona-abwesend)]])</f>
        <v>0</v>
      </c>
      <c r="Q416" s="64">
        <f t="shared" si="31"/>
        <v>0</v>
      </c>
      <c r="R416" s="71">
        <f t="shared" si="32"/>
        <v>0</v>
      </c>
      <c r="S416" s="72">
        <f t="shared" si="33"/>
        <v>0</v>
      </c>
      <c r="T416" s="72">
        <f t="shared" si="34"/>
        <v>0</v>
      </c>
    </row>
    <row r="417" spans="1:20" x14ac:dyDescent="0.25">
      <c r="A417" s="66"/>
      <c r="B417" s="67"/>
      <c r="C417" s="68"/>
      <c r="D417" s="69"/>
      <c r="E417" s="69"/>
      <c r="F417" s="70"/>
      <c r="G417" s="134"/>
      <c r="H417" s="135"/>
      <c r="I417" s="135"/>
      <c r="J417" s="135"/>
      <c r="K417" s="143">
        <f t="shared" si="30"/>
        <v>0</v>
      </c>
      <c r="L417" s="136"/>
      <c r="M417" s="137"/>
      <c r="N417" s="136"/>
      <c r="O417" s="137"/>
      <c r="P417" s="71">
        <f>SUM(Tabelle26[[#This Row],[Davon: Für nicht angebotene Betreuungstage]:[Davon: Für die Betreuung (corona-abwesend)]])</f>
        <v>0</v>
      </c>
      <c r="Q417" s="64">
        <f t="shared" si="31"/>
        <v>0</v>
      </c>
      <c r="R417" s="71">
        <f t="shared" si="32"/>
        <v>0</v>
      </c>
      <c r="S417" s="72">
        <f t="shared" si="33"/>
        <v>0</v>
      </c>
      <c r="T417" s="72">
        <f t="shared" si="34"/>
        <v>0</v>
      </c>
    </row>
    <row r="418" spans="1:20" x14ac:dyDescent="0.25">
      <c r="A418" s="66"/>
      <c r="B418" s="67"/>
      <c r="C418" s="68"/>
      <c r="D418" s="69"/>
      <c r="E418" s="69"/>
      <c r="F418" s="70"/>
      <c r="G418" s="134"/>
      <c r="H418" s="135"/>
      <c r="I418" s="135"/>
      <c r="J418" s="135"/>
      <c r="K418" s="143">
        <f t="shared" si="30"/>
        <v>0</v>
      </c>
      <c r="L418" s="136"/>
      <c r="M418" s="137"/>
      <c r="N418" s="136"/>
      <c r="O418" s="137"/>
      <c r="P418" s="71">
        <f>SUM(Tabelle26[[#This Row],[Davon: Für nicht angebotene Betreuungstage]:[Davon: Für die Betreuung (corona-abwesend)]])</f>
        <v>0</v>
      </c>
      <c r="Q418" s="64">
        <f t="shared" si="31"/>
        <v>0</v>
      </c>
      <c r="R418" s="71">
        <f t="shared" si="32"/>
        <v>0</v>
      </c>
      <c r="S418" s="72">
        <f t="shared" si="33"/>
        <v>0</v>
      </c>
      <c r="T418" s="72">
        <f t="shared" si="34"/>
        <v>0</v>
      </c>
    </row>
    <row r="419" spans="1:20" x14ac:dyDescent="0.25">
      <c r="A419" s="66"/>
      <c r="B419" s="67"/>
      <c r="C419" s="68"/>
      <c r="D419" s="69"/>
      <c r="E419" s="69"/>
      <c r="F419" s="70"/>
      <c r="G419" s="134"/>
      <c r="H419" s="135"/>
      <c r="I419" s="135"/>
      <c r="J419" s="135"/>
      <c r="K419" s="143">
        <f t="shared" si="30"/>
        <v>0</v>
      </c>
      <c r="L419" s="136"/>
      <c r="M419" s="137"/>
      <c r="N419" s="136"/>
      <c r="O419" s="137"/>
      <c r="P419" s="71">
        <f>SUM(Tabelle26[[#This Row],[Davon: Für nicht angebotene Betreuungstage]:[Davon: Für die Betreuung (corona-abwesend)]])</f>
        <v>0</v>
      </c>
      <c r="Q419" s="64">
        <f t="shared" si="31"/>
        <v>0</v>
      </c>
      <c r="R419" s="71">
        <f t="shared" si="32"/>
        <v>0</v>
      </c>
      <c r="S419" s="72">
        <f t="shared" si="33"/>
        <v>0</v>
      </c>
      <c r="T419" s="72">
        <f t="shared" si="34"/>
        <v>0</v>
      </c>
    </row>
    <row r="420" spans="1:20" x14ac:dyDescent="0.25">
      <c r="A420" s="66"/>
      <c r="B420" s="67"/>
      <c r="C420" s="68"/>
      <c r="D420" s="69"/>
      <c r="E420" s="69"/>
      <c r="F420" s="70"/>
      <c r="G420" s="134"/>
      <c r="H420" s="135"/>
      <c r="I420" s="135"/>
      <c r="J420" s="135"/>
      <c r="K420" s="143">
        <f t="shared" si="30"/>
        <v>0</v>
      </c>
      <c r="L420" s="136"/>
      <c r="M420" s="137"/>
      <c r="N420" s="136"/>
      <c r="O420" s="137"/>
      <c r="P420" s="71">
        <f>SUM(Tabelle26[[#This Row],[Davon: Für nicht angebotene Betreuungstage]:[Davon: Für die Betreuung (corona-abwesend)]])</f>
        <v>0</v>
      </c>
      <c r="Q420" s="64">
        <f t="shared" si="31"/>
        <v>0</v>
      </c>
      <c r="R420" s="71">
        <f t="shared" si="32"/>
        <v>0</v>
      </c>
      <c r="S420" s="72">
        <f t="shared" si="33"/>
        <v>0</v>
      </c>
      <c r="T420" s="72">
        <f t="shared" si="34"/>
        <v>0</v>
      </c>
    </row>
    <row r="421" spans="1:20" x14ac:dyDescent="0.25">
      <c r="A421" s="66"/>
      <c r="B421" s="67"/>
      <c r="C421" s="68"/>
      <c r="D421" s="69"/>
      <c r="E421" s="69"/>
      <c r="F421" s="70"/>
      <c r="G421" s="134"/>
      <c r="H421" s="135"/>
      <c r="I421" s="135"/>
      <c r="J421" s="135"/>
      <c r="K421" s="143">
        <f t="shared" si="30"/>
        <v>0</v>
      </c>
      <c r="L421" s="136"/>
      <c r="M421" s="137"/>
      <c r="N421" s="136"/>
      <c r="O421" s="137"/>
      <c r="P421" s="71">
        <f>SUM(Tabelle26[[#This Row],[Davon: Für nicht angebotene Betreuungstage]:[Davon: Für die Betreuung (corona-abwesend)]])</f>
        <v>0</v>
      </c>
      <c r="Q421" s="64">
        <f t="shared" si="31"/>
        <v>0</v>
      </c>
      <c r="R421" s="71">
        <f t="shared" si="32"/>
        <v>0</v>
      </c>
      <c r="S421" s="72">
        <f t="shared" si="33"/>
        <v>0</v>
      </c>
      <c r="T421" s="72">
        <f t="shared" si="34"/>
        <v>0</v>
      </c>
    </row>
    <row r="422" spans="1:20" x14ac:dyDescent="0.25">
      <c r="A422" s="66"/>
      <c r="B422" s="67"/>
      <c r="C422" s="68"/>
      <c r="D422" s="69"/>
      <c r="E422" s="69"/>
      <c r="F422" s="70"/>
      <c r="G422" s="134"/>
      <c r="H422" s="135"/>
      <c r="I422" s="135"/>
      <c r="J422" s="135"/>
      <c r="K422" s="143">
        <f t="shared" si="30"/>
        <v>0</v>
      </c>
      <c r="L422" s="136"/>
      <c r="M422" s="137"/>
      <c r="N422" s="136"/>
      <c r="O422" s="137"/>
      <c r="P422" s="71">
        <f>SUM(Tabelle26[[#This Row],[Davon: Für nicht angebotene Betreuungstage]:[Davon: Für die Betreuung (corona-abwesend)]])</f>
        <v>0</v>
      </c>
      <c r="Q422" s="64">
        <f t="shared" si="31"/>
        <v>0</v>
      </c>
      <c r="R422" s="71">
        <f t="shared" si="32"/>
        <v>0</v>
      </c>
      <c r="S422" s="72">
        <f t="shared" si="33"/>
        <v>0</v>
      </c>
      <c r="T422" s="72">
        <f t="shared" si="34"/>
        <v>0</v>
      </c>
    </row>
    <row r="423" spans="1:20" x14ac:dyDescent="0.25">
      <c r="A423" s="66"/>
      <c r="B423" s="67"/>
      <c r="C423" s="68"/>
      <c r="D423" s="69"/>
      <c r="E423" s="69"/>
      <c r="F423" s="70"/>
      <c r="G423" s="134"/>
      <c r="H423" s="135"/>
      <c r="I423" s="135"/>
      <c r="J423" s="135"/>
      <c r="K423" s="143">
        <f t="shared" si="30"/>
        <v>0</v>
      </c>
      <c r="L423" s="136"/>
      <c r="M423" s="137"/>
      <c r="N423" s="136"/>
      <c r="O423" s="137"/>
      <c r="P423" s="71">
        <f>SUM(Tabelle26[[#This Row],[Davon: Für nicht angebotene Betreuungstage]:[Davon: Für die Betreuung (corona-abwesend)]])</f>
        <v>0</v>
      </c>
      <c r="Q423" s="64">
        <f t="shared" si="31"/>
        <v>0</v>
      </c>
      <c r="R423" s="71">
        <f t="shared" si="32"/>
        <v>0</v>
      </c>
      <c r="S423" s="72">
        <f t="shared" si="33"/>
        <v>0</v>
      </c>
      <c r="T423" s="72">
        <f t="shared" si="34"/>
        <v>0</v>
      </c>
    </row>
    <row r="424" spans="1:20" x14ac:dyDescent="0.25">
      <c r="A424" s="66"/>
      <c r="B424" s="67"/>
      <c r="C424" s="68"/>
      <c r="D424" s="69"/>
      <c r="E424" s="69"/>
      <c r="F424" s="70"/>
      <c r="G424" s="134"/>
      <c r="H424" s="135"/>
      <c r="I424" s="135"/>
      <c r="J424" s="135"/>
      <c r="K424" s="143">
        <f t="shared" si="30"/>
        <v>0</v>
      </c>
      <c r="L424" s="136"/>
      <c r="M424" s="137"/>
      <c r="N424" s="136"/>
      <c r="O424" s="137"/>
      <c r="P424" s="71">
        <f>SUM(Tabelle26[[#This Row],[Davon: Für nicht angebotene Betreuungstage]:[Davon: Für die Betreuung (corona-abwesend)]])</f>
        <v>0</v>
      </c>
      <c r="Q424" s="64">
        <f t="shared" si="31"/>
        <v>0</v>
      </c>
      <c r="R424" s="71">
        <f t="shared" si="32"/>
        <v>0</v>
      </c>
      <c r="S424" s="72">
        <f t="shared" si="33"/>
        <v>0</v>
      </c>
      <c r="T424" s="72">
        <f t="shared" si="34"/>
        <v>0</v>
      </c>
    </row>
    <row r="425" spans="1:20" x14ac:dyDescent="0.25">
      <c r="A425" s="66"/>
      <c r="B425" s="67"/>
      <c r="C425" s="68"/>
      <c r="D425" s="69"/>
      <c r="E425" s="69"/>
      <c r="F425" s="70"/>
      <c r="G425" s="134"/>
      <c r="H425" s="135"/>
      <c r="I425" s="135"/>
      <c r="J425" s="135"/>
      <c r="K425" s="143">
        <f t="shared" si="30"/>
        <v>0</v>
      </c>
      <c r="L425" s="136"/>
      <c r="M425" s="137"/>
      <c r="N425" s="136"/>
      <c r="O425" s="137"/>
      <c r="P425" s="71">
        <f>SUM(Tabelle26[[#This Row],[Davon: Für nicht angebotene Betreuungstage]:[Davon: Für die Betreuung (corona-abwesend)]])</f>
        <v>0</v>
      </c>
      <c r="Q425" s="64">
        <f t="shared" si="31"/>
        <v>0</v>
      </c>
      <c r="R425" s="71">
        <f t="shared" si="32"/>
        <v>0</v>
      </c>
      <c r="S425" s="72">
        <f t="shared" si="33"/>
        <v>0</v>
      </c>
      <c r="T425" s="72">
        <f t="shared" si="34"/>
        <v>0</v>
      </c>
    </row>
    <row r="426" spans="1:20" x14ac:dyDescent="0.25">
      <c r="A426" s="66"/>
      <c r="B426" s="67"/>
      <c r="C426" s="68"/>
      <c r="D426" s="69"/>
      <c r="E426" s="69"/>
      <c r="F426" s="70"/>
      <c r="G426" s="134"/>
      <c r="H426" s="135"/>
      <c r="I426" s="135"/>
      <c r="J426" s="135"/>
      <c r="K426" s="143">
        <f t="shared" si="30"/>
        <v>0</v>
      </c>
      <c r="L426" s="136"/>
      <c r="M426" s="137"/>
      <c r="N426" s="136"/>
      <c r="O426" s="137"/>
      <c r="P426" s="71">
        <f>SUM(Tabelle26[[#This Row],[Davon: Für nicht angebotene Betreuungstage]:[Davon: Für die Betreuung (corona-abwesend)]])</f>
        <v>0</v>
      </c>
      <c r="Q426" s="64">
        <f t="shared" si="31"/>
        <v>0</v>
      </c>
      <c r="R426" s="71">
        <f t="shared" si="32"/>
        <v>0</v>
      </c>
      <c r="S426" s="72">
        <f t="shared" si="33"/>
        <v>0</v>
      </c>
      <c r="T426" s="72">
        <f t="shared" si="34"/>
        <v>0</v>
      </c>
    </row>
    <row r="427" spans="1:20" x14ac:dyDescent="0.25">
      <c r="A427" s="66"/>
      <c r="B427" s="67"/>
      <c r="C427" s="68"/>
      <c r="D427" s="69"/>
      <c r="E427" s="69"/>
      <c r="F427" s="70"/>
      <c r="G427" s="134"/>
      <c r="H427" s="135"/>
      <c r="I427" s="135"/>
      <c r="J427" s="135"/>
      <c r="K427" s="143">
        <f t="shared" si="30"/>
        <v>0</v>
      </c>
      <c r="L427" s="136"/>
      <c r="M427" s="137"/>
      <c r="N427" s="136"/>
      <c r="O427" s="137"/>
      <c r="P427" s="71">
        <f>SUM(Tabelle26[[#This Row],[Davon: Für nicht angebotene Betreuungstage]:[Davon: Für die Betreuung (corona-abwesend)]])</f>
        <v>0</v>
      </c>
      <c r="Q427" s="64">
        <f t="shared" si="31"/>
        <v>0</v>
      </c>
      <c r="R427" s="71">
        <f t="shared" si="32"/>
        <v>0</v>
      </c>
      <c r="S427" s="72">
        <f t="shared" si="33"/>
        <v>0</v>
      </c>
      <c r="T427" s="72">
        <f t="shared" si="34"/>
        <v>0</v>
      </c>
    </row>
    <row r="428" spans="1:20" x14ac:dyDescent="0.25">
      <c r="A428" s="66"/>
      <c r="B428" s="67"/>
      <c r="C428" s="68"/>
      <c r="D428" s="69"/>
      <c r="E428" s="69"/>
      <c r="F428" s="70"/>
      <c r="G428" s="134"/>
      <c r="H428" s="135"/>
      <c r="I428" s="135"/>
      <c r="J428" s="135"/>
      <c r="K428" s="143">
        <f t="shared" si="30"/>
        <v>0</v>
      </c>
      <c r="L428" s="136"/>
      <c r="M428" s="137"/>
      <c r="N428" s="136"/>
      <c r="O428" s="137"/>
      <c r="P428" s="71">
        <f>SUM(Tabelle26[[#This Row],[Davon: Für nicht angebotene Betreuungstage]:[Davon: Für die Betreuung (corona-abwesend)]])</f>
        <v>0</v>
      </c>
      <c r="Q428" s="64">
        <f t="shared" si="31"/>
        <v>0</v>
      </c>
      <c r="R428" s="71">
        <f t="shared" si="32"/>
        <v>0</v>
      </c>
      <c r="S428" s="72">
        <f t="shared" si="33"/>
        <v>0</v>
      </c>
      <c r="T428" s="72">
        <f t="shared" si="34"/>
        <v>0</v>
      </c>
    </row>
    <row r="429" spans="1:20" x14ac:dyDescent="0.25">
      <c r="A429" s="66"/>
      <c r="B429" s="67"/>
      <c r="C429" s="68"/>
      <c r="D429" s="69"/>
      <c r="E429" s="69"/>
      <c r="F429" s="70"/>
      <c r="G429" s="134"/>
      <c r="H429" s="135"/>
      <c r="I429" s="135"/>
      <c r="J429" s="135"/>
      <c r="K429" s="143">
        <f t="shared" si="30"/>
        <v>0</v>
      </c>
      <c r="L429" s="136"/>
      <c r="M429" s="137"/>
      <c r="N429" s="136"/>
      <c r="O429" s="137"/>
      <c r="P429" s="71">
        <f>SUM(Tabelle26[[#This Row],[Davon: Für nicht angebotene Betreuungstage]:[Davon: Für die Betreuung (corona-abwesend)]])</f>
        <v>0</v>
      </c>
      <c r="Q429" s="64">
        <f t="shared" si="31"/>
        <v>0</v>
      </c>
      <c r="R429" s="71">
        <f t="shared" si="32"/>
        <v>0</v>
      </c>
      <c r="S429" s="72">
        <f t="shared" si="33"/>
        <v>0</v>
      </c>
      <c r="T429" s="72">
        <f t="shared" si="34"/>
        <v>0</v>
      </c>
    </row>
    <row r="430" spans="1:20" x14ac:dyDescent="0.25">
      <c r="A430" s="66"/>
      <c r="B430" s="67"/>
      <c r="C430" s="68"/>
      <c r="D430" s="69"/>
      <c r="E430" s="69"/>
      <c r="F430" s="70"/>
      <c r="G430" s="134"/>
      <c r="H430" s="135"/>
      <c r="I430" s="135"/>
      <c r="J430" s="135"/>
      <c r="K430" s="143">
        <f t="shared" si="30"/>
        <v>0</v>
      </c>
      <c r="L430" s="136"/>
      <c r="M430" s="137"/>
      <c r="N430" s="136"/>
      <c r="O430" s="137"/>
      <c r="P430" s="71">
        <f>SUM(Tabelle26[[#This Row],[Davon: Für nicht angebotene Betreuungstage]:[Davon: Für die Betreuung (corona-abwesend)]])</f>
        <v>0</v>
      </c>
      <c r="Q430" s="64">
        <f t="shared" si="31"/>
        <v>0</v>
      </c>
      <c r="R430" s="71">
        <f t="shared" si="32"/>
        <v>0</v>
      </c>
      <c r="S430" s="72">
        <f t="shared" si="33"/>
        <v>0</v>
      </c>
      <c r="T430" s="72">
        <f t="shared" si="34"/>
        <v>0</v>
      </c>
    </row>
    <row r="431" spans="1:20" x14ac:dyDescent="0.25">
      <c r="A431" s="66"/>
      <c r="B431" s="67"/>
      <c r="C431" s="68"/>
      <c r="D431" s="69"/>
      <c r="E431" s="69"/>
      <c r="F431" s="70"/>
      <c r="G431" s="134"/>
      <c r="H431" s="135"/>
      <c r="I431" s="135"/>
      <c r="J431" s="135"/>
      <c r="K431" s="143">
        <f t="shared" si="30"/>
        <v>0</v>
      </c>
      <c r="L431" s="136"/>
      <c r="M431" s="137"/>
      <c r="N431" s="136"/>
      <c r="O431" s="137"/>
      <c r="P431" s="71">
        <f>SUM(Tabelle26[[#This Row],[Davon: Für nicht angebotene Betreuungstage]:[Davon: Für die Betreuung (corona-abwesend)]])</f>
        <v>0</v>
      </c>
      <c r="Q431" s="64">
        <f t="shared" si="31"/>
        <v>0</v>
      </c>
      <c r="R431" s="71">
        <f t="shared" si="32"/>
        <v>0</v>
      </c>
      <c r="S431" s="72">
        <f t="shared" si="33"/>
        <v>0</v>
      </c>
      <c r="T431" s="72">
        <f t="shared" si="34"/>
        <v>0</v>
      </c>
    </row>
    <row r="432" spans="1:20" x14ac:dyDescent="0.25">
      <c r="A432" s="66"/>
      <c r="B432" s="67"/>
      <c r="C432" s="68"/>
      <c r="D432" s="69"/>
      <c r="E432" s="69"/>
      <c r="F432" s="70"/>
      <c r="G432" s="134"/>
      <c r="H432" s="135"/>
      <c r="I432" s="135"/>
      <c r="J432" s="135"/>
      <c r="K432" s="143">
        <f t="shared" si="30"/>
        <v>0</v>
      </c>
      <c r="L432" s="136"/>
      <c r="M432" s="137"/>
      <c r="N432" s="136"/>
      <c r="O432" s="137"/>
      <c r="P432" s="71">
        <f>SUM(Tabelle26[[#This Row],[Davon: Für nicht angebotene Betreuungstage]:[Davon: Für die Betreuung (corona-abwesend)]])</f>
        <v>0</v>
      </c>
      <c r="Q432" s="64">
        <f t="shared" si="31"/>
        <v>0</v>
      </c>
      <c r="R432" s="71">
        <f t="shared" si="32"/>
        <v>0</v>
      </c>
      <c r="S432" s="72">
        <f t="shared" si="33"/>
        <v>0</v>
      </c>
      <c r="T432" s="72">
        <f t="shared" si="34"/>
        <v>0</v>
      </c>
    </row>
    <row r="433" spans="1:20" x14ac:dyDescent="0.25">
      <c r="A433" s="66"/>
      <c r="B433" s="67"/>
      <c r="C433" s="68"/>
      <c r="D433" s="69"/>
      <c r="E433" s="69"/>
      <c r="F433" s="70"/>
      <c r="G433" s="134"/>
      <c r="H433" s="135"/>
      <c r="I433" s="135"/>
      <c r="J433" s="135"/>
      <c r="K433" s="143">
        <f t="shared" si="30"/>
        <v>0</v>
      </c>
      <c r="L433" s="136"/>
      <c r="M433" s="137"/>
      <c r="N433" s="136"/>
      <c r="O433" s="137"/>
      <c r="P433" s="71">
        <f>SUM(Tabelle26[[#This Row],[Davon: Für nicht angebotene Betreuungstage]:[Davon: Für die Betreuung (corona-abwesend)]])</f>
        <v>0</v>
      </c>
      <c r="Q433" s="64">
        <f t="shared" si="31"/>
        <v>0</v>
      </c>
      <c r="R433" s="71">
        <f t="shared" si="32"/>
        <v>0</v>
      </c>
      <c r="S433" s="72">
        <f t="shared" si="33"/>
        <v>0</v>
      </c>
      <c r="T433" s="72">
        <f t="shared" si="34"/>
        <v>0</v>
      </c>
    </row>
    <row r="434" spans="1:20" x14ac:dyDescent="0.25">
      <c r="A434" s="66"/>
      <c r="B434" s="67"/>
      <c r="C434" s="68"/>
      <c r="D434" s="69"/>
      <c r="E434" s="69"/>
      <c r="F434" s="70"/>
      <c r="G434" s="134"/>
      <c r="H434" s="135"/>
      <c r="I434" s="135"/>
      <c r="J434" s="135"/>
      <c r="K434" s="143">
        <f t="shared" si="30"/>
        <v>0</v>
      </c>
      <c r="L434" s="136"/>
      <c r="M434" s="137"/>
      <c r="N434" s="136"/>
      <c r="O434" s="137"/>
      <c r="P434" s="71">
        <f>SUM(Tabelle26[[#This Row],[Davon: Für nicht angebotene Betreuungstage]:[Davon: Für die Betreuung (corona-abwesend)]])</f>
        <v>0</v>
      </c>
      <c r="Q434" s="64">
        <f t="shared" si="31"/>
        <v>0</v>
      </c>
      <c r="R434" s="71">
        <f t="shared" si="32"/>
        <v>0</v>
      </c>
      <c r="S434" s="72">
        <f t="shared" si="33"/>
        <v>0</v>
      </c>
      <c r="T434" s="72">
        <f t="shared" si="34"/>
        <v>0</v>
      </c>
    </row>
    <row r="435" spans="1:20" x14ac:dyDescent="0.25">
      <c r="A435" s="66"/>
      <c r="B435" s="67"/>
      <c r="C435" s="68"/>
      <c r="D435" s="69"/>
      <c r="E435" s="69"/>
      <c r="F435" s="70"/>
      <c r="G435" s="134"/>
      <c r="H435" s="135"/>
      <c r="I435" s="135"/>
      <c r="J435" s="135"/>
      <c r="K435" s="143">
        <f t="shared" si="30"/>
        <v>0</v>
      </c>
      <c r="L435" s="136"/>
      <c r="M435" s="137"/>
      <c r="N435" s="136"/>
      <c r="O435" s="137"/>
      <c r="P435" s="71">
        <f>SUM(Tabelle26[[#This Row],[Davon: Für nicht angebotene Betreuungstage]:[Davon: Für die Betreuung (corona-abwesend)]])</f>
        <v>0</v>
      </c>
      <c r="Q435" s="64">
        <f t="shared" si="31"/>
        <v>0</v>
      </c>
      <c r="R435" s="71">
        <f t="shared" si="32"/>
        <v>0</v>
      </c>
      <c r="S435" s="72">
        <f t="shared" si="33"/>
        <v>0</v>
      </c>
      <c r="T435" s="72">
        <f t="shared" si="34"/>
        <v>0</v>
      </c>
    </row>
    <row r="436" spans="1:20" x14ac:dyDescent="0.25">
      <c r="A436" s="66"/>
      <c r="B436" s="67"/>
      <c r="C436" s="68"/>
      <c r="D436" s="69"/>
      <c r="E436" s="69"/>
      <c r="F436" s="70"/>
      <c r="G436" s="134"/>
      <c r="H436" s="135"/>
      <c r="I436" s="135"/>
      <c r="J436" s="135"/>
      <c r="K436" s="143">
        <f t="shared" ref="K436:K451" si="35">H436-I436-J436</f>
        <v>0</v>
      </c>
      <c r="L436" s="136"/>
      <c r="M436" s="137"/>
      <c r="N436" s="136"/>
      <c r="O436" s="137"/>
      <c r="P436" s="71">
        <f>SUM(Tabelle26[[#This Row],[Davon: Für nicht angebotene Betreuungstage]:[Davon: Für die Betreuung (corona-abwesend)]])</f>
        <v>0</v>
      </c>
      <c r="Q436" s="64">
        <f t="shared" si="31"/>
        <v>0</v>
      </c>
      <c r="R436" s="71">
        <f t="shared" si="32"/>
        <v>0</v>
      </c>
      <c r="S436" s="72">
        <f t="shared" si="33"/>
        <v>0</v>
      </c>
      <c r="T436" s="72">
        <f t="shared" si="34"/>
        <v>0</v>
      </c>
    </row>
    <row r="437" spans="1:20" x14ac:dyDescent="0.25">
      <c r="A437" s="66"/>
      <c r="B437" s="67"/>
      <c r="C437" s="68"/>
      <c r="D437" s="69"/>
      <c r="E437" s="69"/>
      <c r="F437" s="70"/>
      <c r="G437" s="134"/>
      <c r="H437" s="135"/>
      <c r="I437" s="135"/>
      <c r="J437" s="135"/>
      <c r="K437" s="143">
        <f t="shared" si="35"/>
        <v>0</v>
      </c>
      <c r="L437" s="136"/>
      <c r="M437" s="137"/>
      <c r="N437" s="136"/>
      <c r="O437" s="137"/>
      <c r="P437" s="71">
        <f>SUM(Tabelle26[[#This Row],[Davon: Für nicht angebotene Betreuungstage]:[Davon: Für die Betreuung (corona-abwesend)]])</f>
        <v>0</v>
      </c>
      <c r="Q437" s="64">
        <f t="shared" si="31"/>
        <v>0</v>
      </c>
      <c r="R437" s="71">
        <f t="shared" si="32"/>
        <v>0</v>
      </c>
      <c r="S437" s="72">
        <f t="shared" si="33"/>
        <v>0</v>
      </c>
      <c r="T437" s="72">
        <f t="shared" si="34"/>
        <v>0</v>
      </c>
    </row>
    <row r="438" spans="1:20" x14ac:dyDescent="0.25">
      <c r="A438" s="66"/>
      <c r="B438" s="67"/>
      <c r="C438" s="68"/>
      <c r="D438" s="69"/>
      <c r="E438" s="69"/>
      <c r="F438" s="70"/>
      <c r="G438" s="134"/>
      <c r="H438" s="135"/>
      <c r="I438" s="135"/>
      <c r="J438" s="135"/>
      <c r="K438" s="143">
        <f t="shared" si="35"/>
        <v>0</v>
      </c>
      <c r="L438" s="136"/>
      <c r="M438" s="137"/>
      <c r="N438" s="136"/>
      <c r="O438" s="137"/>
      <c r="P438" s="71">
        <f>SUM(Tabelle26[[#This Row],[Davon: Für nicht angebotene Betreuungstage]:[Davon: Für die Betreuung (corona-abwesend)]])</f>
        <v>0</v>
      </c>
      <c r="Q438" s="64">
        <f t="shared" si="31"/>
        <v>0</v>
      </c>
      <c r="R438" s="71">
        <f t="shared" si="32"/>
        <v>0</v>
      </c>
      <c r="S438" s="72">
        <f t="shared" si="33"/>
        <v>0</v>
      </c>
      <c r="T438" s="72">
        <f t="shared" si="34"/>
        <v>0</v>
      </c>
    </row>
    <row r="439" spans="1:20" x14ac:dyDescent="0.25">
      <c r="A439" s="66"/>
      <c r="B439" s="67"/>
      <c r="C439" s="68"/>
      <c r="D439" s="69"/>
      <c r="E439" s="69"/>
      <c r="F439" s="70"/>
      <c r="G439" s="134"/>
      <c r="H439" s="135"/>
      <c r="I439" s="135"/>
      <c r="J439" s="135"/>
      <c r="K439" s="143">
        <f t="shared" si="35"/>
        <v>0</v>
      </c>
      <c r="L439" s="136"/>
      <c r="M439" s="137"/>
      <c r="N439" s="136"/>
      <c r="O439" s="137"/>
      <c r="P439" s="71">
        <f>SUM(Tabelle26[[#This Row],[Davon: Für nicht angebotene Betreuungstage]:[Davon: Für die Betreuung (corona-abwesend)]])</f>
        <v>0</v>
      </c>
      <c r="Q439" s="64">
        <f t="shared" si="31"/>
        <v>0</v>
      </c>
      <c r="R439" s="71">
        <f t="shared" si="32"/>
        <v>0</v>
      </c>
      <c r="S439" s="72">
        <f t="shared" si="33"/>
        <v>0</v>
      </c>
      <c r="T439" s="72">
        <f t="shared" si="34"/>
        <v>0</v>
      </c>
    </row>
    <row r="440" spans="1:20" x14ac:dyDescent="0.25">
      <c r="A440" s="66"/>
      <c r="B440" s="67"/>
      <c r="C440" s="68"/>
      <c r="D440" s="69"/>
      <c r="E440" s="69"/>
      <c r="F440" s="70"/>
      <c r="G440" s="134"/>
      <c r="H440" s="135"/>
      <c r="I440" s="135"/>
      <c r="J440" s="135"/>
      <c r="K440" s="143">
        <f t="shared" si="35"/>
        <v>0</v>
      </c>
      <c r="L440" s="136"/>
      <c r="M440" s="137"/>
      <c r="N440" s="136"/>
      <c r="O440" s="137"/>
      <c r="P440" s="71">
        <f>SUM(Tabelle26[[#This Row],[Davon: Für nicht angebotene Betreuungstage]:[Davon: Für die Betreuung (corona-abwesend)]])</f>
        <v>0</v>
      </c>
      <c r="Q440" s="64">
        <f t="shared" si="31"/>
        <v>0</v>
      </c>
      <c r="R440" s="71">
        <f t="shared" si="32"/>
        <v>0</v>
      </c>
      <c r="S440" s="72">
        <f t="shared" si="33"/>
        <v>0</v>
      </c>
      <c r="T440" s="72">
        <f t="shared" si="34"/>
        <v>0</v>
      </c>
    </row>
    <row r="441" spans="1:20" x14ac:dyDescent="0.25">
      <c r="A441" s="66"/>
      <c r="B441" s="67"/>
      <c r="C441" s="68"/>
      <c r="D441" s="69"/>
      <c r="E441" s="69"/>
      <c r="F441" s="70"/>
      <c r="G441" s="134"/>
      <c r="H441" s="135"/>
      <c r="I441" s="135"/>
      <c r="J441" s="135"/>
      <c r="K441" s="143">
        <f t="shared" si="35"/>
        <v>0</v>
      </c>
      <c r="L441" s="136"/>
      <c r="M441" s="137"/>
      <c r="N441" s="136"/>
      <c r="O441" s="137"/>
      <c r="P441" s="71">
        <f>SUM(Tabelle26[[#This Row],[Davon: Für nicht angebotene Betreuungstage]:[Davon: Für die Betreuung (corona-abwesend)]])</f>
        <v>0</v>
      </c>
      <c r="Q441" s="64">
        <f t="shared" si="31"/>
        <v>0</v>
      </c>
      <c r="R441" s="71">
        <f t="shared" si="32"/>
        <v>0</v>
      </c>
      <c r="S441" s="72">
        <f t="shared" si="33"/>
        <v>0</v>
      </c>
      <c r="T441" s="72">
        <f t="shared" si="34"/>
        <v>0</v>
      </c>
    </row>
    <row r="442" spans="1:20" x14ac:dyDescent="0.25">
      <c r="A442" s="66"/>
      <c r="B442" s="67"/>
      <c r="C442" s="68"/>
      <c r="D442" s="69"/>
      <c r="E442" s="69"/>
      <c r="F442" s="70"/>
      <c r="G442" s="134"/>
      <c r="H442" s="135"/>
      <c r="I442" s="135"/>
      <c r="J442" s="135"/>
      <c r="K442" s="143">
        <f t="shared" si="35"/>
        <v>0</v>
      </c>
      <c r="L442" s="136"/>
      <c r="M442" s="137"/>
      <c r="N442" s="136"/>
      <c r="O442" s="137"/>
      <c r="P442" s="71">
        <f>SUM(Tabelle26[[#This Row],[Davon: Für nicht angebotene Betreuungstage]:[Davon: Für die Betreuung (corona-abwesend)]])</f>
        <v>0</v>
      </c>
      <c r="Q442" s="64">
        <f t="shared" si="31"/>
        <v>0</v>
      </c>
      <c r="R442" s="71">
        <f t="shared" si="32"/>
        <v>0</v>
      </c>
      <c r="S442" s="72">
        <f t="shared" si="33"/>
        <v>0</v>
      </c>
      <c r="T442" s="72">
        <f t="shared" si="34"/>
        <v>0</v>
      </c>
    </row>
    <row r="443" spans="1:20" x14ac:dyDescent="0.25">
      <c r="A443" s="66"/>
      <c r="B443" s="67"/>
      <c r="C443" s="68"/>
      <c r="D443" s="69"/>
      <c r="E443" s="69"/>
      <c r="F443" s="70"/>
      <c r="G443" s="134"/>
      <c r="H443" s="135"/>
      <c r="I443" s="135"/>
      <c r="J443" s="135"/>
      <c r="K443" s="143">
        <f t="shared" si="35"/>
        <v>0</v>
      </c>
      <c r="L443" s="136"/>
      <c r="M443" s="137"/>
      <c r="N443" s="136"/>
      <c r="O443" s="137"/>
      <c r="P443" s="71">
        <f>SUM(Tabelle26[[#This Row],[Davon: Für nicht angebotene Betreuungstage]:[Davon: Für die Betreuung (corona-abwesend)]])</f>
        <v>0</v>
      </c>
      <c r="Q443" s="64">
        <f t="shared" si="31"/>
        <v>0</v>
      </c>
      <c r="R443" s="71">
        <f t="shared" si="32"/>
        <v>0</v>
      </c>
      <c r="S443" s="72">
        <f t="shared" si="33"/>
        <v>0</v>
      </c>
      <c r="T443" s="72">
        <f t="shared" si="34"/>
        <v>0</v>
      </c>
    </row>
    <row r="444" spans="1:20" x14ac:dyDescent="0.25">
      <c r="A444" s="66"/>
      <c r="B444" s="67"/>
      <c r="C444" s="68"/>
      <c r="D444" s="69"/>
      <c r="E444" s="69"/>
      <c r="F444" s="70"/>
      <c r="G444" s="134"/>
      <c r="H444" s="135"/>
      <c r="I444" s="135"/>
      <c r="J444" s="135"/>
      <c r="K444" s="143">
        <f t="shared" si="35"/>
        <v>0</v>
      </c>
      <c r="L444" s="136"/>
      <c r="M444" s="137"/>
      <c r="N444" s="136"/>
      <c r="O444" s="137"/>
      <c r="P444" s="71">
        <f>SUM(Tabelle26[[#This Row],[Davon: Für nicht angebotene Betreuungstage]:[Davon: Für die Betreuung (corona-abwesend)]])</f>
        <v>0</v>
      </c>
      <c r="Q444" s="64">
        <f t="shared" si="31"/>
        <v>0</v>
      </c>
      <c r="R444" s="71">
        <f t="shared" si="32"/>
        <v>0</v>
      </c>
      <c r="S444" s="72">
        <f t="shared" si="33"/>
        <v>0</v>
      </c>
      <c r="T444" s="72">
        <f t="shared" si="34"/>
        <v>0</v>
      </c>
    </row>
    <row r="445" spans="1:20" x14ac:dyDescent="0.25">
      <c r="A445" s="66"/>
      <c r="B445" s="67"/>
      <c r="C445" s="68"/>
      <c r="D445" s="69"/>
      <c r="E445" s="69"/>
      <c r="F445" s="70"/>
      <c r="G445" s="134"/>
      <c r="H445" s="135"/>
      <c r="I445" s="135"/>
      <c r="J445" s="135"/>
      <c r="K445" s="143">
        <f t="shared" si="35"/>
        <v>0</v>
      </c>
      <c r="L445" s="136"/>
      <c r="M445" s="137"/>
      <c r="N445" s="136"/>
      <c r="O445" s="137"/>
      <c r="P445" s="71">
        <f>SUM(Tabelle26[[#This Row],[Davon: Für nicht angebotene Betreuungstage]:[Davon: Für die Betreuung (corona-abwesend)]])</f>
        <v>0</v>
      </c>
      <c r="Q445" s="64">
        <f t="shared" si="31"/>
        <v>0</v>
      </c>
      <c r="R445" s="71">
        <f t="shared" si="32"/>
        <v>0</v>
      </c>
      <c r="S445" s="72">
        <f t="shared" si="33"/>
        <v>0</v>
      </c>
      <c r="T445" s="72">
        <f t="shared" si="34"/>
        <v>0</v>
      </c>
    </row>
    <row r="446" spans="1:20" x14ac:dyDescent="0.25">
      <c r="A446" s="66"/>
      <c r="B446" s="67"/>
      <c r="C446" s="68"/>
      <c r="D446" s="69"/>
      <c r="E446" s="69"/>
      <c r="F446" s="70"/>
      <c r="G446" s="134"/>
      <c r="H446" s="135"/>
      <c r="I446" s="135"/>
      <c r="J446" s="135"/>
      <c r="K446" s="143">
        <f t="shared" si="35"/>
        <v>0</v>
      </c>
      <c r="L446" s="136"/>
      <c r="M446" s="137"/>
      <c r="N446" s="136"/>
      <c r="O446" s="137"/>
      <c r="P446" s="71">
        <f>SUM(Tabelle26[[#This Row],[Davon: Für nicht angebotene Betreuungstage]:[Davon: Für die Betreuung (corona-abwesend)]])</f>
        <v>0</v>
      </c>
      <c r="Q446" s="64">
        <f t="shared" si="31"/>
        <v>0</v>
      </c>
      <c r="R446" s="71">
        <f t="shared" si="32"/>
        <v>0</v>
      </c>
      <c r="S446" s="72">
        <f t="shared" si="33"/>
        <v>0</v>
      </c>
      <c r="T446" s="72">
        <f t="shared" si="34"/>
        <v>0</v>
      </c>
    </row>
    <row r="447" spans="1:20" x14ac:dyDescent="0.25">
      <c r="A447" s="66"/>
      <c r="B447" s="67"/>
      <c r="C447" s="68"/>
      <c r="D447" s="69"/>
      <c r="E447" s="69"/>
      <c r="F447" s="70"/>
      <c r="G447" s="134"/>
      <c r="H447" s="135"/>
      <c r="I447" s="135"/>
      <c r="J447" s="135"/>
      <c r="K447" s="143">
        <f t="shared" si="35"/>
        <v>0</v>
      </c>
      <c r="L447" s="136"/>
      <c r="M447" s="137"/>
      <c r="N447" s="136"/>
      <c r="O447" s="137"/>
      <c r="P447" s="71">
        <f>SUM(Tabelle26[[#This Row],[Davon: Für nicht angebotene Betreuungstage]:[Davon: Für die Betreuung (corona-abwesend)]])</f>
        <v>0</v>
      </c>
      <c r="Q447" s="64">
        <f t="shared" si="31"/>
        <v>0</v>
      </c>
      <c r="R447" s="71">
        <f t="shared" si="32"/>
        <v>0</v>
      </c>
      <c r="S447" s="72">
        <f t="shared" si="33"/>
        <v>0</v>
      </c>
      <c r="T447" s="72">
        <f t="shared" si="34"/>
        <v>0</v>
      </c>
    </row>
    <row r="448" spans="1:20" x14ac:dyDescent="0.25">
      <c r="A448" s="66"/>
      <c r="B448" s="67"/>
      <c r="C448" s="68"/>
      <c r="D448" s="69"/>
      <c r="E448" s="69"/>
      <c r="F448" s="70"/>
      <c r="G448" s="134"/>
      <c r="H448" s="135"/>
      <c r="I448" s="135"/>
      <c r="J448" s="135"/>
      <c r="K448" s="143">
        <f t="shared" si="35"/>
        <v>0</v>
      </c>
      <c r="L448" s="136"/>
      <c r="M448" s="137"/>
      <c r="N448" s="136"/>
      <c r="O448" s="137"/>
      <c r="P448" s="71">
        <f>SUM(Tabelle26[[#This Row],[Davon: Für nicht angebotene Betreuungstage]:[Davon: Für die Betreuung (corona-abwesend)]])</f>
        <v>0</v>
      </c>
      <c r="Q448" s="64">
        <f t="shared" si="31"/>
        <v>0</v>
      </c>
      <c r="R448" s="71">
        <f t="shared" si="32"/>
        <v>0</v>
      </c>
      <c r="S448" s="72">
        <f t="shared" si="33"/>
        <v>0</v>
      </c>
      <c r="T448" s="72">
        <f t="shared" si="34"/>
        <v>0</v>
      </c>
    </row>
    <row r="449" spans="1:20" x14ac:dyDescent="0.25">
      <c r="A449" s="66"/>
      <c r="B449" s="67"/>
      <c r="C449" s="68"/>
      <c r="D449" s="69"/>
      <c r="E449" s="69"/>
      <c r="F449" s="70"/>
      <c r="G449" s="134"/>
      <c r="H449" s="135"/>
      <c r="I449" s="135"/>
      <c r="J449" s="135"/>
      <c r="K449" s="143">
        <f t="shared" si="35"/>
        <v>0</v>
      </c>
      <c r="L449" s="136"/>
      <c r="M449" s="137"/>
      <c r="N449" s="136"/>
      <c r="O449" s="137"/>
      <c r="P449" s="71">
        <f>SUM(Tabelle26[[#This Row],[Davon: Für nicht angebotene Betreuungstage]:[Davon: Für die Betreuung (corona-abwesend)]])</f>
        <v>0</v>
      </c>
      <c r="Q449" s="64">
        <f t="shared" si="31"/>
        <v>0</v>
      </c>
      <c r="R449" s="71">
        <f t="shared" si="32"/>
        <v>0</v>
      </c>
      <c r="S449" s="72">
        <f t="shared" si="33"/>
        <v>0</v>
      </c>
      <c r="T449" s="72">
        <f t="shared" si="34"/>
        <v>0</v>
      </c>
    </row>
    <row r="450" spans="1:20" x14ac:dyDescent="0.25">
      <c r="A450" s="66"/>
      <c r="B450" s="67"/>
      <c r="C450" s="68"/>
      <c r="D450" s="69"/>
      <c r="E450" s="69"/>
      <c r="F450" s="70"/>
      <c r="G450" s="134"/>
      <c r="H450" s="135"/>
      <c r="I450" s="135"/>
      <c r="J450" s="135"/>
      <c r="K450" s="143">
        <f t="shared" si="35"/>
        <v>0</v>
      </c>
      <c r="L450" s="136"/>
      <c r="M450" s="137"/>
      <c r="N450" s="136"/>
      <c r="O450" s="137"/>
      <c r="P450" s="71">
        <f>SUM(Tabelle26[[#This Row],[Davon: Für nicht angebotene Betreuungstage]:[Davon: Für die Betreuung (corona-abwesend)]])</f>
        <v>0</v>
      </c>
      <c r="Q450" s="64">
        <f t="shared" si="31"/>
        <v>0</v>
      </c>
      <c r="R450" s="71">
        <f t="shared" si="32"/>
        <v>0</v>
      </c>
      <c r="S450" s="72">
        <f t="shared" si="33"/>
        <v>0</v>
      </c>
      <c r="T450" s="72">
        <f t="shared" si="34"/>
        <v>0</v>
      </c>
    </row>
    <row r="451" spans="1:20" x14ac:dyDescent="0.25">
      <c r="A451" s="66"/>
      <c r="B451" s="67"/>
      <c r="C451" s="68"/>
      <c r="D451" s="69"/>
      <c r="E451" s="69"/>
      <c r="F451" s="70"/>
      <c r="G451" s="134"/>
      <c r="H451" s="135"/>
      <c r="I451" s="135"/>
      <c r="J451" s="135"/>
      <c r="K451" s="143">
        <f t="shared" si="35"/>
        <v>0</v>
      </c>
      <c r="L451" s="136"/>
      <c r="M451" s="137"/>
      <c r="N451" s="136"/>
      <c r="O451" s="137"/>
      <c r="P451" s="71">
        <f>SUM(Tabelle26[[#This Row],[Davon: Für nicht angebotene Betreuungstage]:[Davon: Für die Betreuung (corona-abwesend)]])</f>
        <v>0</v>
      </c>
      <c r="Q451" s="64">
        <f t="shared" si="31"/>
        <v>0</v>
      </c>
      <c r="R451" s="71">
        <f t="shared" si="32"/>
        <v>0</v>
      </c>
      <c r="S451" s="72">
        <f t="shared" si="33"/>
        <v>0</v>
      </c>
      <c r="T451" s="72">
        <f t="shared" si="34"/>
        <v>0</v>
      </c>
    </row>
  </sheetData>
  <sheetProtection algorithmName="SHA-512" hashValue="Zk/urXiLKo5IDyy9NkT/ZdKlWnOGGnVIHmFzkjOm+2KE9mGsyRn8SEoST81XiQTmZE3kdaHAw1PtpoXBL/qmBQ==" saltValue="UlfMC8zmvSwUMfoOif0HQA=="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69921875" defaultRowHeight="13.2" x14ac:dyDescent="0.25"/>
  <cols>
    <col min="1" max="2" width="15.59765625" style="37" customWidth="1"/>
    <col min="3" max="3" width="10" style="37" customWidth="1"/>
    <col min="4" max="4" width="11.59765625" style="37" customWidth="1"/>
    <col min="5" max="5" width="16.8984375" style="37" customWidth="1"/>
    <col min="6" max="6" width="15.19921875" style="37" customWidth="1"/>
    <col min="7" max="7" width="12.59765625" style="62" customWidth="1"/>
    <col min="8" max="9" width="14.59765625" style="62" customWidth="1"/>
    <col min="10" max="10" width="16.8984375" style="62" customWidth="1"/>
    <col min="11" max="11" width="16" style="62" customWidth="1"/>
    <col min="12" max="12" width="12.09765625" style="62" customWidth="1"/>
    <col min="13" max="13" width="14.59765625" style="91" customWidth="1"/>
    <col min="14" max="14" width="14.59765625" style="62" customWidth="1"/>
    <col min="15" max="15" width="14.59765625" style="91" customWidth="1"/>
    <col min="16" max="20" width="14.59765625" style="37" customWidth="1"/>
    <col min="21" max="16384" width="10.69921875" style="37"/>
  </cols>
  <sheetData>
    <row r="2" spans="1:20" ht="17.399999999999999" x14ac:dyDescent="0.3">
      <c r="A2" s="39" t="str">
        <f>Zusammenzug!A1</f>
        <v>Notverordnung - Rückerstattung für privat betriebene Institutionen</v>
      </c>
      <c r="B2" s="40"/>
      <c r="C2" s="40"/>
      <c r="D2" s="40"/>
      <c r="E2" s="40"/>
      <c r="F2" s="40"/>
      <c r="G2" s="124"/>
      <c r="H2" s="124"/>
      <c r="I2" s="124"/>
      <c r="J2" s="124"/>
      <c r="K2" s="124"/>
      <c r="L2" s="124"/>
      <c r="M2" s="125"/>
      <c r="N2" s="124"/>
      <c r="O2" s="125"/>
      <c r="P2" s="40"/>
      <c r="Q2" s="40"/>
    </row>
    <row r="4" spans="1:20" x14ac:dyDescent="0.25">
      <c r="A4" s="37" t="s">
        <v>42</v>
      </c>
      <c r="B4" s="85" t="str">
        <f>IF(Zusammenzug!B4=0,"",Zusammenzug!B4)</f>
        <v/>
      </c>
      <c r="C4" s="81" t="str">
        <f>IF(B4="","Bitte geben im Register Zusammenzug den Namen der Kita ein","")</f>
        <v>Bitte geben im Register Zusammenzug den Namen der Kita ein</v>
      </c>
    </row>
    <row r="5" spans="1:20" x14ac:dyDescent="0.25">
      <c r="A5" s="40" t="s">
        <v>0</v>
      </c>
      <c r="B5" s="42">
        <v>43952</v>
      </c>
      <c r="C5" s="42"/>
      <c r="D5" s="42"/>
      <c r="E5" s="42"/>
      <c r="F5" s="40"/>
      <c r="G5" s="124"/>
      <c r="H5" s="124"/>
      <c r="I5" s="124"/>
      <c r="J5" s="124"/>
      <c r="K5" s="124"/>
      <c r="L5" s="124"/>
      <c r="M5" s="125"/>
      <c r="N5" s="124"/>
      <c r="O5" s="125"/>
      <c r="P5" s="40"/>
      <c r="Q5" s="40"/>
    </row>
    <row r="6" spans="1:20" x14ac:dyDescent="0.25">
      <c r="A6" s="40" t="s">
        <v>1</v>
      </c>
      <c r="B6" s="43">
        <v>43952</v>
      </c>
      <c r="C6" s="43"/>
      <c r="D6" s="43"/>
      <c r="E6" s="43"/>
      <c r="F6" s="43"/>
      <c r="G6" s="124"/>
      <c r="H6" s="124"/>
      <c r="I6" s="124"/>
      <c r="J6" s="124"/>
      <c r="K6" s="124"/>
      <c r="L6" s="124"/>
      <c r="M6" s="125"/>
      <c r="N6" s="124"/>
      <c r="O6" s="125"/>
      <c r="P6" s="40"/>
      <c r="Q6" s="40"/>
    </row>
    <row r="7" spans="1:20" x14ac:dyDescent="0.25">
      <c r="A7" s="40" t="s">
        <v>2</v>
      </c>
      <c r="B7" s="43">
        <v>43982</v>
      </c>
      <c r="C7" s="43"/>
      <c r="D7" s="43"/>
      <c r="E7" s="43"/>
      <c r="F7" s="43"/>
      <c r="G7" s="124"/>
      <c r="H7" s="124"/>
      <c r="I7" s="124"/>
      <c r="J7" s="124"/>
      <c r="K7" s="124"/>
      <c r="L7" s="124"/>
      <c r="M7" s="125"/>
      <c r="N7" s="124"/>
      <c r="O7" s="125"/>
      <c r="P7" s="40"/>
      <c r="Q7" s="40"/>
    </row>
    <row r="8" spans="1:20" x14ac:dyDescent="0.25">
      <c r="A8" s="40"/>
      <c r="B8" s="43"/>
      <c r="C8" s="43"/>
      <c r="D8" s="43"/>
      <c r="E8" s="43"/>
      <c r="F8" s="43"/>
      <c r="G8" s="124"/>
      <c r="H8" s="124"/>
      <c r="I8" s="124"/>
      <c r="J8" s="124"/>
      <c r="K8" s="124"/>
      <c r="L8" s="124"/>
      <c r="M8" s="125"/>
      <c r="N8" s="124"/>
      <c r="O8" s="125"/>
      <c r="P8" s="40"/>
      <c r="Q8" s="40"/>
    </row>
    <row r="9" spans="1:20" x14ac:dyDescent="0.25">
      <c r="A9" s="44" t="s">
        <v>22</v>
      </c>
      <c r="B9" s="43"/>
      <c r="C9" s="43"/>
      <c r="D9" s="43"/>
      <c r="E9" s="43"/>
      <c r="F9" s="43"/>
      <c r="G9" s="124"/>
      <c r="H9" s="124"/>
      <c r="I9" s="124"/>
      <c r="J9" s="124"/>
      <c r="K9" s="124"/>
      <c r="L9" s="124"/>
      <c r="M9" s="125"/>
      <c r="N9" s="124"/>
      <c r="O9" s="125"/>
      <c r="P9" s="40"/>
      <c r="Q9" s="40"/>
    </row>
    <row r="10" spans="1:20" x14ac:dyDescent="0.25">
      <c r="A10" s="40" t="s">
        <v>10</v>
      </c>
      <c r="B10" s="40"/>
      <c r="C10" s="40"/>
      <c r="D10" s="40"/>
      <c r="E10" s="40"/>
      <c r="F10" s="40"/>
      <c r="G10" s="124"/>
      <c r="H10" s="124"/>
      <c r="I10" s="124"/>
      <c r="J10" s="124"/>
      <c r="K10" s="124"/>
      <c r="L10" s="124"/>
      <c r="M10" s="125"/>
      <c r="N10" s="124"/>
      <c r="O10" s="125"/>
      <c r="P10" s="40"/>
      <c r="Q10" s="40"/>
    </row>
    <row r="11" spans="1:20" x14ac:dyDescent="0.25">
      <c r="A11" s="48" t="s">
        <v>36</v>
      </c>
      <c r="B11" s="40"/>
      <c r="C11" s="40"/>
      <c r="D11" s="40"/>
      <c r="E11" s="40"/>
      <c r="F11" s="40"/>
      <c r="G11" s="124"/>
      <c r="H11" s="124"/>
      <c r="I11" s="124"/>
      <c r="J11" s="124"/>
      <c r="K11" s="124"/>
      <c r="L11" s="124"/>
      <c r="M11" s="125"/>
      <c r="N11" s="124"/>
      <c r="O11" s="125"/>
      <c r="P11" s="40"/>
      <c r="Q11" s="40"/>
    </row>
    <row r="12" spans="1:20" ht="18" customHeight="1" x14ac:dyDescent="0.25">
      <c r="A12" s="48" t="s">
        <v>37</v>
      </c>
    </row>
    <row r="13" spans="1:20" ht="18" customHeight="1" x14ac:dyDescent="0.25">
      <c r="A13" s="41"/>
      <c r="B13" s="41"/>
      <c r="C13" s="41"/>
      <c r="D13" s="41"/>
      <c r="E13" s="41"/>
      <c r="F13" s="41"/>
      <c r="G13" s="164" t="s">
        <v>3</v>
      </c>
      <c r="H13" s="165"/>
      <c r="I13" s="165"/>
      <c r="J13" s="165"/>
      <c r="K13" s="166"/>
      <c r="L13" s="170" t="s">
        <v>50</v>
      </c>
      <c r="M13" s="171"/>
      <c r="N13" s="171"/>
      <c r="O13" s="171"/>
      <c r="P13" s="171"/>
      <c r="Q13" s="171"/>
      <c r="R13" s="171"/>
      <c r="S13" s="171"/>
      <c r="T13" s="172"/>
    </row>
    <row r="14" spans="1:20" ht="18" customHeight="1" x14ac:dyDescent="0.25">
      <c r="A14" s="41"/>
      <c r="B14" s="41"/>
      <c r="C14" s="41"/>
      <c r="D14" s="41"/>
      <c r="E14" s="41"/>
      <c r="F14" s="41"/>
      <c r="G14" s="167"/>
      <c r="H14" s="168"/>
      <c r="I14" s="168"/>
      <c r="J14" s="168"/>
      <c r="K14" s="169"/>
      <c r="L14" s="161" t="s">
        <v>46</v>
      </c>
      <c r="M14" s="162"/>
      <c r="N14" s="162"/>
      <c r="O14" s="163"/>
      <c r="P14" s="154" t="s">
        <v>58</v>
      </c>
      <c r="Q14" s="154"/>
      <c r="R14" s="154"/>
      <c r="S14" s="155" t="s">
        <v>56</v>
      </c>
      <c r="T14" s="156"/>
    </row>
    <row r="15" spans="1:20" ht="79.5" customHeight="1" thickBot="1" x14ac:dyDescent="0.3">
      <c r="A15" s="50" t="s">
        <v>4</v>
      </c>
      <c r="B15" s="50" t="s">
        <v>5</v>
      </c>
      <c r="C15" s="51" t="s">
        <v>15</v>
      </c>
      <c r="D15" s="51" t="s">
        <v>14</v>
      </c>
      <c r="E15" s="50" t="s">
        <v>9</v>
      </c>
      <c r="F15" s="50" t="s">
        <v>8</v>
      </c>
      <c r="G15" s="117" t="s">
        <v>16</v>
      </c>
      <c r="H15" s="117" t="s">
        <v>34</v>
      </c>
      <c r="I15" s="117" t="s">
        <v>12</v>
      </c>
      <c r="J15" s="117" t="s">
        <v>35</v>
      </c>
      <c r="K15" s="117" t="s">
        <v>17</v>
      </c>
      <c r="L15" s="53" t="s">
        <v>27</v>
      </c>
      <c r="M15" s="53" t="s">
        <v>20</v>
      </c>
      <c r="N15" s="53" t="s">
        <v>33</v>
      </c>
      <c r="O15" s="53" t="s">
        <v>28</v>
      </c>
      <c r="P15" s="107" t="s">
        <v>44</v>
      </c>
      <c r="Q15" s="55" t="s">
        <v>45</v>
      </c>
      <c r="R15" s="55" t="s">
        <v>48</v>
      </c>
      <c r="S15" s="56" t="s">
        <v>18</v>
      </c>
      <c r="T15" s="56" t="s">
        <v>55</v>
      </c>
    </row>
    <row r="16" spans="1:20" s="62" customFormat="1" ht="19.05" customHeight="1" thickBot="1" x14ac:dyDescent="0.3">
      <c r="A16" s="158" t="s">
        <v>25</v>
      </c>
      <c r="B16" s="159"/>
      <c r="C16" s="159"/>
      <c r="D16" s="159"/>
      <c r="E16" s="159"/>
      <c r="F16" s="160"/>
      <c r="G16" s="57">
        <f>SUM(Tabelle27[Vertraglich vereinbarte Betreuungs-tage*])</f>
        <v>0</v>
      </c>
      <c r="H16" s="58">
        <f>SUM(Tabelle27[Kosten für vereinbarte Betreuungstage (Betreuung** + Verpflegung)])</f>
        <v>0</v>
      </c>
      <c r="I16" s="58">
        <f>SUM(Tabelle27[Verpflegungs-kosten])</f>
        <v>0</v>
      </c>
      <c r="J16" s="58">
        <f>SUM(Tabelle27[Betreuungsgutschein (an Institution überwiesener Betrag) oder Subvention Gebührensystem***])</f>
        <v>0</v>
      </c>
      <c r="K16" s="58">
        <f>SUM(Tabelle27[Betreuungs-gebühren für Eltern für vereinbarte Betreuungstage])</f>
        <v>0</v>
      </c>
      <c r="L16" s="57">
        <f>SUM(Tabelle27[Betreuungs-tage nicht angeboten])</f>
        <v>0</v>
      </c>
      <c r="M16" s="59" t="str">
        <f>"-"</f>
        <v>-</v>
      </c>
      <c r="N16" s="57">
        <f>SUM(Tabelle27[Total Betreuungstage corona-abwesend])</f>
        <v>0</v>
      </c>
      <c r="O16" s="59" t="str">
        <f>"-"</f>
        <v>-</v>
      </c>
      <c r="P16" s="60">
        <f>SUM(Q16:R16)</f>
        <v>0</v>
      </c>
      <c r="Q16" s="60">
        <f>SUM(Tabelle27[Davon: Für nicht angebotene Betreuungstage])</f>
        <v>0</v>
      </c>
      <c r="R16" s="60">
        <f>SUM(Tabelle27[Davon: Für die Betreuung (corona-abwesend)])</f>
        <v>0</v>
      </c>
      <c r="S16" s="118">
        <f>SUM(Tabelle27[Betreuungs-gebühren durch Eltern zu tragen ])</f>
        <v>0</v>
      </c>
      <c r="T16" s="61">
        <f>SUM(Tabelle27[Rückerstattung für nicht angebote Betreuungstage gem. kantonaler Notverordnung])</f>
        <v>0</v>
      </c>
    </row>
    <row r="18" spans="1:20" s="91" customFormat="1" ht="79.8" hidden="1" thickBot="1" x14ac:dyDescent="0.3">
      <c r="A18" s="115" t="s">
        <v>4</v>
      </c>
      <c r="B18" s="115" t="s">
        <v>5</v>
      </c>
      <c r="C18" s="116" t="s">
        <v>15</v>
      </c>
      <c r="D18" s="116" t="s">
        <v>14</v>
      </c>
      <c r="E18" s="115" t="s">
        <v>9</v>
      </c>
      <c r="F18" s="115" t="s">
        <v>8</v>
      </c>
      <c r="G18" s="117" t="s">
        <v>16</v>
      </c>
      <c r="H18" s="117" t="s">
        <v>34</v>
      </c>
      <c r="I18" s="117" t="s">
        <v>12</v>
      </c>
      <c r="J18" s="117" t="s">
        <v>35</v>
      </c>
      <c r="K18" s="117" t="s">
        <v>17</v>
      </c>
      <c r="L18" s="53" t="s">
        <v>27</v>
      </c>
      <c r="M18" s="53" t="s">
        <v>20</v>
      </c>
      <c r="N18" s="53" t="s">
        <v>33</v>
      </c>
      <c r="O18" s="53" t="s">
        <v>28</v>
      </c>
      <c r="P18" s="113" t="s">
        <v>44</v>
      </c>
      <c r="Q18" s="114" t="s">
        <v>45</v>
      </c>
      <c r="R18" s="114" t="s">
        <v>48</v>
      </c>
      <c r="S18" s="112" t="s">
        <v>18</v>
      </c>
      <c r="T18" s="112" t="s">
        <v>47</v>
      </c>
    </row>
    <row r="19" spans="1:20" x14ac:dyDescent="0.25">
      <c r="A19" s="6"/>
      <c r="B19" s="7"/>
      <c r="C19" s="8"/>
      <c r="D19" s="9"/>
      <c r="E19" s="10"/>
      <c r="F19" s="11"/>
      <c r="G19" s="129"/>
      <c r="H19" s="130"/>
      <c r="I19" s="130"/>
      <c r="J19" s="130"/>
      <c r="K19" s="131">
        <f t="shared" ref="K19:K50" si="0">H19-I19-J19</f>
        <v>0</v>
      </c>
      <c r="L19" s="132"/>
      <c r="M19" s="133"/>
      <c r="N19" s="132"/>
      <c r="O19" s="133"/>
      <c r="P19" s="64">
        <f>SUM(Tabelle27[[#This Row],[Davon: Für nicht angebotene Betreuungstage]:[Davon: Für die Betreuung (corona-abwesend)]])</f>
        <v>0</v>
      </c>
      <c r="Q19" s="64">
        <f>IFERROR(MROUND((L19*K19/G19),0.05),0)</f>
        <v>0</v>
      </c>
      <c r="R19" s="64">
        <f>IFERROR(MROUND((N19*K19/G19),0.05),0)</f>
        <v>0</v>
      </c>
      <c r="S19" s="65">
        <f t="shared" ref="S19:S82" si="1">IFERROR(MROUND((G19-L19-N19)*K19/G19,0.05),0)</f>
        <v>0</v>
      </c>
      <c r="T19" s="65">
        <f>MROUND(L19*D19*25,0.05)</f>
        <v>0</v>
      </c>
    </row>
    <row r="20" spans="1:20" x14ac:dyDescent="0.25">
      <c r="A20" s="12"/>
      <c r="B20" s="13"/>
      <c r="C20" s="14"/>
      <c r="D20" s="15"/>
      <c r="E20" s="15"/>
      <c r="F20" s="11"/>
      <c r="G20" s="134"/>
      <c r="H20" s="135"/>
      <c r="I20" s="135"/>
      <c r="J20" s="135"/>
      <c r="K20" s="131">
        <f t="shared" si="0"/>
        <v>0</v>
      </c>
      <c r="L20" s="136"/>
      <c r="M20" s="137"/>
      <c r="N20" s="136"/>
      <c r="O20" s="137"/>
      <c r="P20" s="64">
        <f>SUM(Tabelle27[[#This Row],[Davon: Für nicht angebotene Betreuungstage]:[Davon: Für die Betreuung (corona-abwesend)]])</f>
        <v>0</v>
      </c>
      <c r="Q20" s="64">
        <f t="shared" ref="Q20:Q82" si="2">IFERROR(MROUND((L20*K20/G20),0.05),0)</f>
        <v>0</v>
      </c>
      <c r="R20" s="64">
        <f t="shared" ref="R20:R82" si="3">IFERROR(MROUND((N20*K20/G20),0.05),0)</f>
        <v>0</v>
      </c>
      <c r="S20" s="65">
        <f t="shared" si="1"/>
        <v>0</v>
      </c>
      <c r="T20" s="65">
        <f t="shared" ref="T20:T82" si="4">MROUND(L20*D20*25,0.05)</f>
        <v>0</v>
      </c>
    </row>
    <row r="21" spans="1:20" x14ac:dyDescent="0.25">
      <c r="A21" s="12"/>
      <c r="B21" s="13"/>
      <c r="C21" s="14"/>
      <c r="D21" s="15"/>
      <c r="E21" s="15"/>
      <c r="F21" s="11"/>
      <c r="G21" s="134"/>
      <c r="H21" s="135"/>
      <c r="I21" s="135"/>
      <c r="J21" s="135"/>
      <c r="K21" s="131">
        <f t="shared" si="0"/>
        <v>0</v>
      </c>
      <c r="L21" s="136"/>
      <c r="M21" s="137"/>
      <c r="N21" s="136"/>
      <c r="O21" s="137"/>
      <c r="P21" s="64">
        <f>SUM(Tabelle27[[#This Row],[Davon: Für nicht angebotene Betreuungstage]:[Davon: Für die Betreuung (corona-abwesend)]])</f>
        <v>0</v>
      </c>
      <c r="Q21" s="64">
        <f t="shared" si="2"/>
        <v>0</v>
      </c>
      <c r="R21" s="64">
        <f t="shared" si="3"/>
        <v>0</v>
      </c>
      <c r="S21" s="65">
        <f t="shared" si="1"/>
        <v>0</v>
      </c>
      <c r="T21" s="65">
        <f t="shared" si="4"/>
        <v>0</v>
      </c>
    </row>
    <row r="22" spans="1:20" x14ac:dyDescent="0.25">
      <c r="A22" s="12"/>
      <c r="B22" s="13"/>
      <c r="C22" s="14"/>
      <c r="D22" s="15"/>
      <c r="E22" s="15"/>
      <c r="F22" s="11"/>
      <c r="G22" s="134"/>
      <c r="H22" s="135"/>
      <c r="I22" s="135"/>
      <c r="J22" s="135"/>
      <c r="K22" s="131">
        <f t="shared" si="0"/>
        <v>0</v>
      </c>
      <c r="L22" s="136"/>
      <c r="M22" s="137"/>
      <c r="N22" s="136"/>
      <c r="O22" s="137"/>
      <c r="P22" s="64">
        <f>SUM(Tabelle27[[#This Row],[Davon: Für nicht angebotene Betreuungstage]:[Davon: Für die Betreuung (corona-abwesend)]])</f>
        <v>0</v>
      </c>
      <c r="Q22" s="64">
        <f t="shared" si="2"/>
        <v>0</v>
      </c>
      <c r="R22" s="64">
        <f t="shared" si="3"/>
        <v>0</v>
      </c>
      <c r="S22" s="65">
        <f t="shared" si="1"/>
        <v>0</v>
      </c>
      <c r="T22" s="65">
        <f t="shared" si="4"/>
        <v>0</v>
      </c>
    </row>
    <row r="23" spans="1:20" x14ac:dyDescent="0.25">
      <c r="A23" s="12"/>
      <c r="B23" s="13"/>
      <c r="C23" s="14"/>
      <c r="D23" s="15"/>
      <c r="E23" s="15"/>
      <c r="F23" s="11"/>
      <c r="G23" s="134"/>
      <c r="H23" s="135"/>
      <c r="I23" s="135"/>
      <c r="J23" s="135"/>
      <c r="K23" s="131">
        <f t="shared" si="0"/>
        <v>0</v>
      </c>
      <c r="L23" s="136"/>
      <c r="M23" s="137"/>
      <c r="N23" s="136"/>
      <c r="O23" s="137"/>
      <c r="P23" s="64">
        <f>SUM(Tabelle27[[#This Row],[Davon: Für nicht angebotene Betreuungstage]:[Davon: Für die Betreuung (corona-abwesend)]])</f>
        <v>0</v>
      </c>
      <c r="Q23" s="64">
        <f t="shared" si="2"/>
        <v>0</v>
      </c>
      <c r="R23" s="64">
        <f t="shared" si="3"/>
        <v>0</v>
      </c>
      <c r="S23" s="65">
        <f t="shared" si="1"/>
        <v>0</v>
      </c>
      <c r="T23" s="65">
        <f t="shared" si="4"/>
        <v>0</v>
      </c>
    </row>
    <row r="24" spans="1:20" x14ac:dyDescent="0.25">
      <c r="A24" s="12"/>
      <c r="B24" s="13"/>
      <c r="C24" s="14"/>
      <c r="D24" s="15"/>
      <c r="E24" s="15"/>
      <c r="F24" s="11"/>
      <c r="G24" s="134"/>
      <c r="H24" s="135"/>
      <c r="I24" s="135"/>
      <c r="J24" s="135"/>
      <c r="K24" s="131">
        <f t="shared" si="0"/>
        <v>0</v>
      </c>
      <c r="L24" s="136"/>
      <c r="M24" s="137"/>
      <c r="N24" s="136"/>
      <c r="O24" s="137"/>
      <c r="P24" s="64">
        <f>SUM(Tabelle27[[#This Row],[Davon: Für nicht angebotene Betreuungstage]:[Davon: Für die Betreuung (corona-abwesend)]])</f>
        <v>0</v>
      </c>
      <c r="Q24" s="64">
        <f t="shared" si="2"/>
        <v>0</v>
      </c>
      <c r="R24" s="64">
        <f t="shared" si="3"/>
        <v>0</v>
      </c>
      <c r="S24" s="65">
        <f t="shared" si="1"/>
        <v>0</v>
      </c>
      <c r="T24" s="65">
        <f t="shared" si="4"/>
        <v>0</v>
      </c>
    </row>
    <row r="25" spans="1:20" x14ac:dyDescent="0.25">
      <c r="A25" s="12"/>
      <c r="B25" s="13"/>
      <c r="C25" s="14"/>
      <c r="D25" s="15"/>
      <c r="E25" s="15"/>
      <c r="F25" s="11"/>
      <c r="G25" s="134"/>
      <c r="H25" s="135"/>
      <c r="I25" s="135"/>
      <c r="J25" s="135"/>
      <c r="K25" s="131">
        <f t="shared" si="0"/>
        <v>0</v>
      </c>
      <c r="L25" s="136"/>
      <c r="M25" s="137"/>
      <c r="N25" s="136"/>
      <c r="O25" s="137"/>
      <c r="P25" s="64">
        <f>SUM(Tabelle27[[#This Row],[Davon: Für nicht angebotene Betreuungstage]:[Davon: Für die Betreuung (corona-abwesend)]])</f>
        <v>0</v>
      </c>
      <c r="Q25" s="64">
        <f t="shared" si="2"/>
        <v>0</v>
      </c>
      <c r="R25" s="64">
        <f t="shared" si="3"/>
        <v>0</v>
      </c>
      <c r="S25" s="65">
        <f t="shared" si="1"/>
        <v>0</v>
      </c>
      <c r="T25" s="65">
        <f t="shared" si="4"/>
        <v>0</v>
      </c>
    </row>
    <row r="26" spans="1:20" x14ac:dyDescent="0.25">
      <c r="A26" s="12"/>
      <c r="B26" s="13"/>
      <c r="C26" s="14"/>
      <c r="D26" s="15"/>
      <c r="E26" s="15"/>
      <c r="F26" s="11"/>
      <c r="G26" s="134"/>
      <c r="H26" s="135"/>
      <c r="I26" s="135"/>
      <c r="J26" s="135"/>
      <c r="K26" s="131">
        <f t="shared" si="0"/>
        <v>0</v>
      </c>
      <c r="L26" s="136"/>
      <c r="M26" s="137"/>
      <c r="N26" s="136"/>
      <c r="O26" s="137"/>
      <c r="P26" s="64">
        <f>SUM(Tabelle27[[#This Row],[Davon: Für nicht angebotene Betreuungstage]:[Davon: Für die Betreuung (corona-abwesend)]])</f>
        <v>0</v>
      </c>
      <c r="Q26" s="64">
        <f t="shared" si="2"/>
        <v>0</v>
      </c>
      <c r="R26" s="64">
        <f t="shared" si="3"/>
        <v>0</v>
      </c>
      <c r="S26" s="65">
        <f t="shared" si="1"/>
        <v>0</v>
      </c>
      <c r="T26" s="65">
        <f t="shared" si="4"/>
        <v>0</v>
      </c>
    </row>
    <row r="27" spans="1:20" x14ac:dyDescent="0.25">
      <c r="A27" s="12"/>
      <c r="B27" s="13"/>
      <c r="C27" s="14"/>
      <c r="D27" s="15"/>
      <c r="E27" s="15"/>
      <c r="F27" s="11"/>
      <c r="G27" s="134"/>
      <c r="H27" s="135"/>
      <c r="I27" s="135"/>
      <c r="J27" s="135"/>
      <c r="K27" s="131">
        <f t="shared" si="0"/>
        <v>0</v>
      </c>
      <c r="L27" s="136"/>
      <c r="M27" s="137"/>
      <c r="N27" s="136"/>
      <c r="O27" s="137"/>
      <c r="P27" s="64">
        <f>SUM(Tabelle27[[#This Row],[Davon: Für nicht angebotene Betreuungstage]:[Davon: Für die Betreuung (corona-abwesend)]])</f>
        <v>0</v>
      </c>
      <c r="Q27" s="64">
        <f t="shared" si="2"/>
        <v>0</v>
      </c>
      <c r="R27" s="64">
        <f t="shared" si="3"/>
        <v>0</v>
      </c>
      <c r="S27" s="65">
        <f t="shared" si="1"/>
        <v>0</v>
      </c>
      <c r="T27" s="65">
        <f t="shared" si="4"/>
        <v>0</v>
      </c>
    </row>
    <row r="28" spans="1:20" x14ac:dyDescent="0.25">
      <c r="A28" s="12"/>
      <c r="B28" s="13"/>
      <c r="C28" s="14"/>
      <c r="D28" s="15"/>
      <c r="E28" s="15"/>
      <c r="F28" s="11"/>
      <c r="G28" s="134"/>
      <c r="H28" s="135"/>
      <c r="I28" s="135"/>
      <c r="J28" s="135"/>
      <c r="K28" s="131">
        <f t="shared" si="0"/>
        <v>0</v>
      </c>
      <c r="L28" s="136"/>
      <c r="M28" s="137"/>
      <c r="N28" s="136"/>
      <c r="O28" s="137"/>
      <c r="P28" s="64">
        <f>SUM(Tabelle27[[#This Row],[Davon: Für nicht angebotene Betreuungstage]:[Davon: Für die Betreuung (corona-abwesend)]])</f>
        <v>0</v>
      </c>
      <c r="Q28" s="64">
        <f t="shared" si="2"/>
        <v>0</v>
      </c>
      <c r="R28" s="64">
        <f t="shared" si="3"/>
        <v>0</v>
      </c>
      <c r="S28" s="65">
        <f t="shared" si="1"/>
        <v>0</v>
      </c>
      <c r="T28" s="65">
        <f t="shared" si="4"/>
        <v>0</v>
      </c>
    </row>
    <row r="29" spans="1:20" x14ac:dyDescent="0.25">
      <c r="A29" s="12"/>
      <c r="B29" s="13"/>
      <c r="C29" s="14"/>
      <c r="D29" s="15"/>
      <c r="E29" s="15"/>
      <c r="F29" s="11"/>
      <c r="G29" s="134"/>
      <c r="H29" s="135"/>
      <c r="I29" s="135"/>
      <c r="J29" s="135"/>
      <c r="K29" s="131">
        <f t="shared" si="0"/>
        <v>0</v>
      </c>
      <c r="L29" s="136"/>
      <c r="M29" s="137"/>
      <c r="N29" s="136"/>
      <c r="O29" s="137"/>
      <c r="P29" s="64">
        <f>SUM(Tabelle27[[#This Row],[Davon: Für nicht angebotene Betreuungstage]:[Davon: Für die Betreuung (corona-abwesend)]])</f>
        <v>0</v>
      </c>
      <c r="Q29" s="64">
        <f t="shared" si="2"/>
        <v>0</v>
      </c>
      <c r="R29" s="64">
        <f t="shared" si="3"/>
        <v>0</v>
      </c>
      <c r="S29" s="65">
        <f t="shared" si="1"/>
        <v>0</v>
      </c>
      <c r="T29" s="65">
        <f t="shared" si="4"/>
        <v>0</v>
      </c>
    </row>
    <row r="30" spans="1:20" x14ac:dyDescent="0.25">
      <c r="A30" s="12"/>
      <c r="B30" s="13"/>
      <c r="C30" s="14"/>
      <c r="D30" s="15"/>
      <c r="E30" s="15"/>
      <c r="F30" s="11"/>
      <c r="G30" s="134"/>
      <c r="H30" s="135"/>
      <c r="I30" s="135"/>
      <c r="J30" s="135"/>
      <c r="K30" s="131">
        <f t="shared" si="0"/>
        <v>0</v>
      </c>
      <c r="L30" s="136"/>
      <c r="M30" s="137"/>
      <c r="N30" s="136"/>
      <c r="O30" s="137"/>
      <c r="P30" s="64">
        <f>SUM(Tabelle27[[#This Row],[Davon: Für nicht angebotene Betreuungstage]:[Davon: Für die Betreuung (corona-abwesend)]])</f>
        <v>0</v>
      </c>
      <c r="Q30" s="64">
        <f t="shared" si="2"/>
        <v>0</v>
      </c>
      <c r="R30" s="64">
        <f t="shared" si="3"/>
        <v>0</v>
      </c>
      <c r="S30" s="65">
        <f t="shared" si="1"/>
        <v>0</v>
      </c>
      <c r="T30" s="65">
        <f t="shared" si="4"/>
        <v>0</v>
      </c>
    </row>
    <row r="31" spans="1:20" x14ac:dyDescent="0.25">
      <c r="A31" s="12"/>
      <c r="B31" s="13"/>
      <c r="C31" s="14"/>
      <c r="D31" s="15"/>
      <c r="E31" s="15"/>
      <c r="F31" s="11"/>
      <c r="G31" s="134"/>
      <c r="H31" s="135"/>
      <c r="I31" s="135"/>
      <c r="J31" s="135"/>
      <c r="K31" s="131">
        <f t="shared" si="0"/>
        <v>0</v>
      </c>
      <c r="L31" s="136"/>
      <c r="M31" s="137"/>
      <c r="N31" s="136"/>
      <c r="O31" s="137"/>
      <c r="P31" s="64">
        <f>SUM(Tabelle27[[#This Row],[Davon: Für nicht angebotene Betreuungstage]:[Davon: Für die Betreuung (corona-abwesend)]])</f>
        <v>0</v>
      </c>
      <c r="Q31" s="64">
        <f t="shared" si="2"/>
        <v>0</v>
      </c>
      <c r="R31" s="64">
        <f t="shared" si="3"/>
        <v>0</v>
      </c>
      <c r="S31" s="65">
        <f t="shared" si="1"/>
        <v>0</v>
      </c>
      <c r="T31" s="65">
        <f t="shared" si="4"/>
        <v>0</v>
      </c>
    </row>
    <row r="32" spans="1:20" x14ac:dyDescent="0.25">
      <c r="A32" s="12"/>
      <c r="B32" s="13"/>
      <c r="C32" s="14"/>
      <c r="D32" s="15"/>
      <c r="E32" s="15"/>
      <c r="F32" s="11"/>
      <c r="G32" s="134"/>
      <c r="H32" s="135"/>
      <c r="I32" s="135"/>
      <c r="J32" s="135"/>
      <c r="K32" s="131">
        <f t="shared" si="0"/>
        <v>0</v>
      </c>
      <c r="L32" s="136"/>
      <c r="M32" s="137"/>
      <c r="N32" s="136"/>
      <c r="O32" s="137"/>
      <c r="P32" s="64">
        <f>SUM(Tabelle27[[#This Row],[Davon: Für nicht angebotene Betreuungstage]:[Davon: Für die Betreuung (corona-abwesend)]])</f>
        <v>0</v>
      </c>
      <c r="Q32" s="64">
        <f t="shared" si="2"/>
        <v>0</v>
      </c>
      <c r="R32" s="64">
        <f t="shared" si="3"/>
        <v>0</v>
      </c>
      <c r="S32" s="65">
        <f t="shared" si="1"/>
        <v>0</v>
      </c>
      <c r="T32" s="65">
        <f t="shared" si="4"/>
        <v>0</v>
      </c>
    </row>
    <row r="33" spans="1:20" x14ac:dyDescent="0.25">
      <c r="A33" s="16"/>
      <c r="B33" s="17"/>
      <c r="C33" s="18"/>
      <c r="D33" s="19"/>
      <c r="E33" s="19"/>
      <c r="F33" s="20"/>
      <c r="G33" s="138"/>
      <c r="H33" s="139"/>
      <c r="I33" s="139"/>
      <c r="J33" s="139"/>
      <c r="K33" s="131">
        <f t="shared" si="0"/>
        <v>0</v>
      </c>
      <c r="L33" s="140"/>
      <c r="M33" s="141"/>
      <c r="N33" s="140"/>
      <c r="O33" s="141"/>
      <c r="P33" s="108">
        <f>SUM(Tabelle27[[#This Row],[Davon: Für nicht angebotene Betreuungstage]:[Davon: Für die Betreuung (corona-abwesend)]])</f>
        <v>0</v>
      </c>
      <c r="Q33" s="64">
        <f t="shared" si="2"/>
        <v>0</v>
      </c>
      <c r="R33" s="64">
        <f t="shared" si="3"/>
        <v>0</v>
      </c>
      <c r="S33" s="65">
        <f t="shared" si="1"/>
        <v>0</v>
      </c>
      <c r="T33" s="65">
        <f t="shared" si="4"/>
        <v>0</v>
      </c>
    </row>
    <row r="34" spans="1:20" x14ac:dyDescent="0.25">
      <c r="A34" s="21"/>
      <c r="B34" s="22"/>
      <c r="C34" s="23"/>
      <c r="D34" s="24"/>
      <c r="E34" s="24"/>
      <c r="F34" s="25"/>
      <c r="G34" s="138"/>
      <c r="H34" s="139"/>
      <c r="I34" s="139"/>
      <c r="J34" s="139"/>
      <c r="K34" s="131">
        <f t="shared" si="0"/>
        <v>0</v>
      </c>
      <c r="L34" s="140"/>
      <c r="M34" s="141"/>
      <c r="N34" s="140"/>
      <c r="O34" s="141"/>
      <c r="P34" s="108">
        <f>SUM(Tabelle27[[#This Row],[Davon: Für nicht angebotene Betreuungstage]:[Davon: Für die Betreuung (corona-abwesend)]])</f>
        <v>0</v>
      </c>
      <c r="Q34" s="64">
        <f t="shared" si="2"/>
        <v>0</v>
      </c>
      <c r="R34" s="64">
        <f t="shared" si="3"/>
        <v>0</v>
      </c>
      <c r="S34" s="65">
        <f t="shared" si="1"/>
        <v>0</v>
      </c>
      <c r="T34" s="65">
        <f t="shared" si="4"/>
        <v>0</v>
      </c>
    </row>
    <row r="35" spans="1:20" x14ac:dyDescent="0.25">
      <c r="A35" s="6"/>
      <c r="B35" s="7"/>
      <c r="C35" s="8"/>
      <c r="D35" s="9"/>
      <c r="E35" s="10"/>
      <c r="F35" s="11"/>
      <c r="G35" s="129"/>
      <c r="H35" s="130"/>
      <c r="I35" s="130"/>
      <c r="J35" s="130"/>
      <c r="K35" s="131">
        <f t="shared" si="0"/>
        <v>0</v>
      </c>
      <c r="L35" s="132"/>
      <c r="M35" s="133"/>
      <c r="N35" s="132"/>
      <c r="O35" s="133"/>
      <c r="P35" s="64">
        <f>SUM(Tabelle27[[#This Row],[Davon: Für nicht angebotene Betreuungstage]:[Davon: Für die Betreuung (corona-abwesend)]])</f>
        <v>0</v>
      </c>
      <c r="Q35" s="64">
        <f t="shared" si="2"/>
        <v>0</v>
      </c>
      <c r="R35" s="64">
        <f t="shared" si="3"/>
        <v>0</v>
      </c>
      <c r="S35" s="65">
        <f t="shared" si="1"/>
        <v>0</v>
      </c>
      <c r="T35" s="65">
        <f t="shared" si="4"/>
        <v>0</v>
      </c>
    </row>
    <row r="36" spans="1:20" x14ac:dyDescent="0.25">
      <c r="A36" s="12"/>
      <c r="B36" s="13"/>
      <c r="C36" s="14"/>
      <c r="D36" s="15"/>
      <c r="E36" s="15"/>
      <c r="F36" s="11"/>
      <c r="G36" s="134"/>
      <c r="H36" s="135"/>
      <c r="I36" s="135"/>
      <c r="J36" s="135"/>
      <c r="K36" s="131">
        <f t="shared" si="0"/>
        <v>0</v>
      </c>
      <c r="L36" s="136"/>
      <c r="M36" s="137"/>
      <c r="N36" s="136"/>
      <c r="O36" s="137"/>
      <c r="P36" s="64">
        <f>SUM(Tabelle27[[#This Row],[Davon: Für nicht angebotene Betreuungstage]:[Davon: Für die Betreuung (corona-abwesend)]])</f>
        <v>0</v>
      </c>
      <c r="Q36" s="64">
        <f t="shared" si="2"/>
        <v>0</v>
      </c>
      <c r="R36" s="64">
        <f t="shared" si="3"/>
        <v>0</v>
      </c>
      <c r="S36" s="65">
        <f t="shared" si="1"/>
        <v>0</v>
      </c>
      <c r="T36" s="65">
        <f t="shared" si="4"/>
        <v>0</v>
      </c>
    </row>
    <row r="37" spans="1:20" x14ac:dyDescent="0.25">
      <c r="A37" s="12"/>
      <c r="B37" s="13"/>
      <c r="C37" s="14"/>
      <c r="D37" s="15"/>
      <c r="E37" s="15"/>
      <c r="F37" s="11"/>
      <c r="G37" s="134"/>
      <c r="H37" s="135"/>
      <c r="I37" s="135"/>
      <c r="J37" s="135"/>
      <c r="K37" s="131">
        <f t="shared" si="0"/>
        <v>0</v>
      </c>
      <c r="L37" s="136"/>
      <c r="M37" s="137"/>
      <c r="N37" s="136"/>
      <c r="O37" s="137"/>
      <c r="P37" s="64">
        <f>SUM(Tabelle27[[#This Row],[Davon: Für nicht angebotene Betreuungstage]:[Davon: Für die Betreuung (corona-abwesend)]])</f>
        <v>0</v>
      </c>
      <c r="Q37" s="64">
        <f t="shared" si="2"/>
        <v>0</v>
      </c>
      <c r="R37" s="64">
        <f t="shared" si="3"/>
        <v>0</v>
      </c>
      <c r="S37" s="65">
        <f t="shared" si="1"/>
        <v>0</v>
      </c>
      <c r="T37" s="65">
        <f t="shared" si="4"/>
        <v>0</v>
      </c>
    </row>
    <row r="38" spans="1:20" x14ac:dyDescent="0.25">
      <c r="A38" s="12"/>
      <c r="B38" s="13"/>
      <c r="C38" s="14"/>
      <c r="D38" s="15"/>
      <c r="E38" s="15"/>
      <c r="F38" s="11"/>
      <c r="G38" s="134"/>
      <c r="H38" s="135"/>
      <c r="I38" s="135"/>
      <c r="J38" s="135"/>
      <c r="K38" s="131">
        <f t="shared" si="0"/>
        <v>0</v>
      </c>
      <c r="L38" s="136"/>
      <c r="M38" s="137"/>
      <c r="N38" s="136"/>
      <c r="O38" s="137"/>
      <c r="P38" s="64">
        <f>SUM(Tabelle27[[#This Row],[Davon: Für nicht angebotene Betreuungstage]:[Davon: Für die Betreuung (corona-abwesend)]])</f>
        <v>0</v>
      </c>
      <c r="Q38" s="64">
        <f t="shared" si="2"/>
        <v>0</v>
      </c>
      <c r="R38" s="64">
        <f t="shared" si="3"/>
        <v>0</v>
      </c>
      <c r="S38" s="65">
        <f t="shared" si="1"/>
        <v>0</v>
      </c>
      <c r="T38" s="65">
        <f t="shared" si="4"/>
        <v>0</v>
      </c>
    </row>
    <row r="39" spans="1:20" x14ac:dyDescent="0.25">
      <c r="A39" s="12"/>
      <c r="B39" s="13"/>
      <c r="C39" s="14"/>
      <c r="D39" s="15"/>
      <c r="E39" s="15"/>
      <c r="F39" s="11"/>
      <c r="G39" s="134"/>
      <c r="H39" s="135"/>
      <c r="I39" s="135"/>
      <c r="J39" s="135"/>
      <c r="K39" s="131">
        <f t="shared" si="0"/>
        <v>0</v>
      </c>
      <c r="L39" s="136"/>
      <c r="M39" s="137"/>
      <c r="N39" s="136"/>
      <c r="O39" s="137"/>
      <c r="P39" s="64">
        <f>SUM(Tabelle27[[#This Row],[Davon: Für nicht angebotene Betreuungstage]:[Davon: Für die Betreuung (corona-abwesend)]])</f>
        <v>0</v>
      </c>
      <c r="Q39" s="64">
        <f t="shared" si="2"/>
        <v>0</v>
      </c>
      <c r="R39" s="64">
        <f t="shared" si="3"/>
        <v>0</v>
      </c>
      <c r="S39" s="65">
        <f t="shared" si="1"/>
        <v>0</v>
      </c>
      <c r="T39" s="65">
        <f t="shared" si="4"/>
        <v>0</v>
      </c>
    </row>
    <row r="40" spans="1:20" x14ac:dyDescent="0.25">
      <c r="A40" s="12"/>
      <c r="B40" s="13"/>
      <c r="C40" s="14"/>
      <c r="D40" s="15"/>
      <c r="E40" s="15"/>
      <c r="F40" s="11"/>
      <c r="G40" s="134"/>
      <c r="H40" s="135"/>
      <c r="I40" s="135"/>
      <c r="J40" s="135"/>
      <c r="K40" s="131">
        <f t="shared" si="0"/>
        <v>0</v>
      </c>
      <c r="L40" s="136"/>
      <c r="M40" s="137"/>
      <c r="N40" s="136"/>
      <c r="O40" s="137"/>
      <c r="P40" s="64">
        <f>SUM(Tabelle27[[#This Row],[Davon: Für nicht angebotene Betreuungstage]:[Davon: Für die Betreuung (corona-abwesend)]])</f>
        <v>0</v>
      </c>
      <c r="Q40" s="64">
        <f t="shared" si="2"/>
        <v>0</v>
      </c>
      <c r="R40" s="64">
        <f t="shared" si="3"/>
        <v>0</v>
      </c>
      <c r="S40" s="65">
        <f t="shared" si="1"/>
        <v>0</v>
      </c>
      <c r="T40" s="65">
        <f t="shared" si="4"/>
        <v>0</v>
      </c>
    </row>
    <row r="41" spans="1:20" x14ac:dyDescent="0.25">
      <c r="A41" s="12"/>
      <c r="B41" s="13"/>
      <c r="C41" s="14"/>
      <c r="D41" s="15"/>
      <c r="E41" s="15"/>
      <c r="F41" s="11"/>
      <c r="G41" s="134"/>
      <c r="H41" s="135"/>
      <c r="I41" s="135"/>
      <c r="J41" s="135"/>
      <c r="K41" s="131">
        <f t="shared" si="0"/>
        <v>0</v>
      </c>
      <c r="L41" s="136"/>
      <c r="M41" s="137"/>
      <c r="N41" s="136"/>
      <c r="O41" s="137"/>
      <c r="P41" s="64">
        <f>SUM(Tabelle27[[#This Row],[Davon: Für nicht angebotene Betreuungstage]:[Davon: Für die Betreuung (corona-abwesend)]])</f>
        <v>0</v>
      </c>
      <c r="Q41" s="64">
        <f t="shared" si="2"/>
        <v>0</v>
      </c>
      <c r="R41" s="64">
        <f t="shared" si="3"/>
        <v>0</v>
      </c>
      <c r="S41" s="65">
        <f t="shared" si="1"/>
        <v>0</v>
      </c>
      <c r="T41" s="65">
        <f t="shared" si="4"/>
        <v>0</v>
      </c>
    </row>
    <row r="42" spans="1:20" x14ac:dyDescent="0.25">
      <c r="A42" s="12"/>
      <c r="B42" s="13"/>
      <c r="C42" s="14"/>
      <c r="D42" s="15"/>
      <c r="E42" s="15"/>
      <c r="F42" s="11"/>
      <c r="G42" s="134"/>
      <c r="H42" s="135"/>
      <c r="I42" s="135"/>
      <c r="J42" s="135"/>
      <c r="K42" s="131">
        <f t="shared" si="0"/>
        <v>0</v>
      </c>
      <c r="L42" s="136"/>
      <c r="M42" s="137"/>
      <c r="N42" s="136"/>
      <c r="O42" s="137"/>
      <c r="P42" s="64">
        <f>SUM(Tabelle27[[#This Row],[Davon: Für nicht angebotene Betreuungstage]:[Davon: Für die Betreuung (corona-abwesend)]])</f>
        <v>0</v>
      </c>
      <c r="Q42" s="64">
        <f t="shared" si="2"/>
        <v>0</v>
      </c>
      <c r="R42" s="64">
        <f t="shared" si="3"/>
        <v>0</v>
      </c>
      <c r="S42" s="65">
        <f t="shared" si="1"/>
        <v>0</v>
      </c>
      <c r="T42" s="65">
        <f t="shared" si="4"/>
        <v>0</v>
      </c>
    </row>
    <row r="43" spans="1:20" x14ac:dyDescent="0.25">
      <c r="A43" s="12"/>
      <c r="B43" s="13"/>
      <c r="C43" s="14"/>
      <c r="D43" s="15"/>
      <c r="E43" s="15"/>
      <c r="F43" s="11"/>
      <c r="G43" s="134"/>
      <c r="H43" s="135"/>
      <c r="I43" s="135"/>
      <c r="J43" s="135"/>
      <c r="K43" s="131">
        <f t="shared" si="0"/>
        <v>0</v>
      </c>
      <c r="L43" s="136"/>
      <c r="M43" s="137"/>
      <c r="N43" s="136"/>
      <c r="O43" s="137"/>
      <c r="P43" s="64">
        <f>SUM(Tabelle27[[#This Row],[Davon: Für nicht angebotene Betreuungstage]:[Davon: Für die Betreuung (corona-abwesend)]])</f>
        <v>0</v>
      </c>
      <c r="Q43" s="64">
        <f t="shared" si="2"/>
        <v>0</v>
      </c>
      <c r="R43" s="64">
        <f t="shared" si="3"/>
        <v>0</v>
      </c>
      <c r="S43" s="65">
        <f t="shared" si="1"/>
        <v>0</v>
      </c>
      <c r="T43" s="65">
        <f t="shared" si="4"/>
        <v>0</v>
      </c>
    </row>
    <row r="44" spans="1:20" x14ac:dyDescent="0.25">
      <c r="A44" s="12"/>
      <c r="B44" s="13"/>
      <c r="C44" s="14"/>
      <c r="D44" s="15"/>
      <c r="E44" s="15"/>
      <c r="F44" s="11"/>
      <c r="G44" s="134"/>
      <c r="H44" s="135"/>
      <c r="I44" s="135"/>
      <c r="J44" s="135"/>
      <c r="K44" s="131">
        <f t="shared" si="0"/>
        <v>0</v>
      </c>
      <c r="L44" s="136"/>
      <c r="M44" s="137"/>
      <c r="N44" s="136"/>
      <c r="O44" s="137"/>
      <c r="P44" s="64">
        <f>SUM(Tabelle27[[#This Row],[Davon: Für nicht angebotene Betreuungstage]:[Davon: Für die Betreuung (corona-abwesend)]])</f>
        <v>0</v>
      </c>
      <c r="Q44" s="64">
        <f t="shared" si="2"/>
        <v>0</v>
      </c>
      <c r="R44" s="64">
        <f t="shared" si="3"/>
        <v>0</v>
      </c>
      <c r="S44" s="65">
        <f t="shared" si="1"/>
        <v>0</v>
      </c>
      <c r="T44" s="65">
        <f t="shared" si="4"/>
        <v>0</v>
      </c>
    </row>
    <row r="45" spans="1:20" x14ac:dyDescent="0.25">
      <c r="A45" s="12"/>
      <c r="B45" s="13"/>
      <c r="C45" s="14"/>
      <c r="D45" s="15"/>
      <c r="E45" s="15"/>
      <c r="F45" s="11"/>
      <c r="G45" s="134"/>
      <c r="H45" s="135"/>
      <c r="I45" s="135"/>
      <c r="J45" s="135"/>
      <c r="K45" s="131">
        <f t="shared" si="0"/>
        <v>0</v>
      </c>
      <c r="L45" s="136"/>
      <c r="M45" s="137"/>
      <c r="N45" s="136"/>
      <c r="O45" s="137"/>
      <c r="P45" s="64">
        <f>SUM(Tabelle27[[#This Row],[Davon: Für nicht angebotene Betreuungstage]:[Davon: Für die Betreuung (corona-abwesend)]])</f>
        <v>0</v>
      </c>
      <c r="Q45" s="64">
        <f t="shared" si="2"/>
        <v>0</v>
      </c>
      <c r="R45" s="64">
        <f t="shared" si="3"/>
        <v>0</v>
      </c>
      <c r="S45" s="65">
        <f t="shared" si="1"/>
        <v>0</v>
      </c>
      <c r="T45" s="65">
        <f t="shared" si="4"/>
        <v>0</v>
      </c>
    </row>
    <row r="46" spans="1:20" x14ac:dyDescent="0.25">
      <c r="A46" s="12"/>
      <c r="B46" s="13"/>
      <c r="C46" s="14"/>
      <c r="D46" s="15"/>
      <c r="E46" s="15"/>
      <c r="F46" s="11"/>
      <c r="G46" s="134"/>
      <c r="H46" s="135"/>
      <c r="I46" s="135"/>
      <c r="J46" s="135"/>
      <c r="K46" s="131">
        <f t="shared" si="0"/>
        <v>0</v>
      </c>
      <c r="L46" s="136"/>
      <c r="M46" s="137"/>
      <c r="N46" s="136"/>
      <c r="O46" s="137"/>
      <c r="P46" s="64">
        <f>SUM(Tabelle27[[#This Row],[Davon: Für nicht angebotene Betreuungstage]:[Davon: Für die Betreuung (corona-abwesend)]])</f>
        <v>0</v>
      </c>
      <c r="Q46" s="64">
        <f t="shared" si="2"/>
        <v>0</v>
      </c>
      <c r="R46" s="64">
        <f t="shared" si="3"/>
        <v>0</v>
      </c>
      <c r="S46" s="65">
        <f t="shared" si="1"/>
        <v>0</v>
      </c>
      <c r="T46" s="65">
        <f t="shared" si="4"/>
        <v>0</v>
      </c>
    </row>
    <row r="47" spans="1:20" x14ac:dyDescent="0.25">
      <c r="A47" s="12"/>
      <c r="B47" s="13"/>
      <c r="C47" s="14"/>
      <c r="D47" s="15"/>
      <c r="E47" s="15"/>
      <c r="F47" s="11"/>
      <c r="G47" s="134"/>
      <c r="H47" s="135"/>
      <c r="I47" s="135"/>
      <c r="J47" s="135"/>
      <c r="K47" s="131">
        <f t="shared" si="0"/>
        <v>0</v>
      </c>
      <c r="L47" s="136"/>
      <c r="M47" s="137"/>
      <c r="N47" s="136"/>
      <c r="O47" s="137"/>
      <c r="P47" s="64">
        <f>SUM(Tabelle27[[#This Row],[Davon: Für nicht angebotene Betreuungstage]:[Davon: Für die Betreuung (corona-abwesend)]])</f>
        <v>0</v>
      </c>
      <c r="Q47" s="64">
        <f t="shared" si="2"/>
        <v>0</v>
      </c>
      <c r="R47" s="64">
        <f t="shared" si="3"/>
        <v>0</v>
      </c>
      <c r="S47" s="65">
        <f t="shared" si="1"/>
        <v>0</v>
      </c>
      <c r="T47" s="65">
        <f t="shared" si="4"/>
        <v>0</v>
      </c>
    </row>
    <row r="48" spans="1:20" x14ac:dyDescent="0.25">
      <c r="A48" s="12"/>
      <c r="B48" s="13"/>
      <c r="C48" s="14"/>
      <c r="D48" s="15"/>
      <c r="E48" s="15"/>
      <c r="F48" s="11"/>
      <c r="G48" s="134"/>
      <c r="H48" s="135"/>
      <c r="I48" s="135"/>
      <c r="J48" s="135"/>
      <c r="K48" s="131">
        <f t="shared" si="0"/>
        <v>0</v>
      </c>
      <c r="L48" s="136"/>
      <c r="M48" s="137"/>
      <c r="N48" s="136"/>
      <c r="O48" s="137"/>
      <c r="P48" s="64">
        <f>SUM(Tabelle27[[#This Row],[Davon: Für nicht angebotene Betreuungstage]:[Davon: Für die Betreuung (corona-abwesend)]])</f>
        <v>0</v>
      </c>
      <c r="Q48" s="64">
        <f t="shared" si="2"/>
        <v>0</v>
      </c>
      <c r="R48" s="64">
        <f t="shared" si="3"/>
        <v>0</v>
      </c>
      <c r="S48" s="65">
        <f t="shared" si="1"/>
        <v>0</v>
      </c>
      <c r="T48" s="65">
        <f t="shared" si="4"/>
        <v>0</v>
      </c>
    </row>
    <row r="49" spans="1:20" x14ac:dyDescent="0.25">
      <c r="A49" s="16"/>
      <c r="B49" s="17"/>
      <c r="C49" s="18"/>
      <c r="D49" s="19"/>
      <c r="E49" s="19"/>
      <c r="F49" s="20"/>
      <c r="G49" s="138"/>
      <c r="H49" s="139"/>
      <c r="I49" s="139"/>
      <c r="J49" s="139"/>
      <c r="K49" s="131">
        <f t="shared" si="0"/>
        <v>0</v>
      </c>
      <c r="L49" s="140"/>
      <c r="M49" s="141"/>
      <c r="N49" s="140"/>
      <c r="O49" s="141"/>
      <c r="P49" s="108">
        <f>SUM(Tabelle27[[#This Row],[Davon: Für nicht angebotene Betreuungstage]:[Davon: Für die Betreuung (corona-abwesend)]])</f>
        <v>0</v>
      </c>
      <c r="Q49" s="64">
        <f t="shared" si="2"/>
        <v>0</v>
      </c>
      <c r="R49" s="64">
        <f t="shared" si="3"/>
        <v>0</v>
      </c>
      <c r="S49" s="65">
        <f t="shared" si="1"/>
        <v>0</v>
      </c>
      <c r="T49" s="65">
        <f t="shared" si="4"/>
        <v>0</v>
      </c>
    </row>
    <row r="50" spans="1:20" x14ac:dyDescent="0.25">
      <c r="A50" s="21"/>
      <c r="B50" s="22"/>
      <c r="C50" s="23"/>
      <c r="D50" s="24"/>
      <c r="E50" s="24"/>
      <c r="F50" s="25"/>
      <c r="G50" s="138"/>
      <c r="H50" s="139"/>
      <c r="I50" s="139"/>
      <c r="J50" s="139"/>
      <c r="K50" s="131">
        <f t="shared" si="0"/>
        <v>0</v>
      </c>
      <c r="L50" s="140"/>
      <c r="M50" s="141"/>
      <c r="N50" s="140"/>
      <c r="O50" s="141"/>
      <c r="P50" s="108">
        <f>SUM(Tabelle27[[#This Row],[Davon: Für nicht angebotene Betreuungstage]:[Davon: Für die Betreuung (corona-abwesend)]])</f>
        <v>0</v>
      </c>
      <c r="Q50" s="64">
        <f t="shared" si="2"/>
        <v>0</v>
      </c>
      <c r="R50" s="64">
        <f t="shared" si="3"/>
        <v>0</v>
      </c>
      <c r="S50" s="65">
        <f t="shared" si="1"/>
        <v>0</v>
      </c>
      <c r="T50" s="65">
        <f t="shared" si="4"/>
        <v>0</v>
      </c>
    </row>
    <row r="51" spans="1:20" x14ac:dyDescent="0.25">
      <c r="A51" s="21"/>
      <c r="B51" s="22"/>
      <c r="C51" s="23"/>
      <c r="D51" s="24"/>
      <c r="E51" s="24"/>
      <c r="F51" s="25"/>
      <c r="G51" s="138"/>
      <c r="H51" s="139"/>
      <c r="I51" s="139"/>
      <c r="J51" s="139"/>
      <c r="K51" s="142">
        <f>H51-I51-J51</f>
        <v>0</v>
      </c>
      <c r="L51" s="140"/>
      <c r="M51" s="141"/>
      <c r="N51" s="140"/>
      <c r="O51" s="141"/>
      <c r="P51" s="108">
        <f>SUM(Tabelle27[[#This Row],[Davon: Für nicht angebotene Betreuungstage]:[Davon: Für die Betreuung (corona-abwesend)]])</f>
        <v>0</v>
      </c>
      <c r="Q51" s="64">
        <f t="shared" si="2"/>
        <v>0</v>
      </c>
      <c r="R51" s="64">
        <f t="shared" si="3"/>
        <v>0</v>
      </c>
      <c r="S51" s="65">
        <f t="shared" si="1"/>
        <v>0</v>
      </c>
      <c r="T51" s="65">
        <f t="shared" si="4"/>
        <v>0</v>
      </c>
    </row>
    <row r="52" spans="1:20" x14ac:dyDescent="0.25">
      <c r="A52" s="66"/>
      <c r="B52" s="67"/>
      <c r="C52" s="68"/>
      <c r="D52" s="69"/>
      <c r="E52" s="69"/>
      <c r="F52" s="70"/>
      <c r="G52" s="134"/>
      <c r="H52" s="135"/>
      <c r="I52" s="135"/>
      <c r="J52" s="135"/>
      <c r="K52" s="143">
        <f t="shared" ref="K52:K115" si="5">H52-I52-J52</f>
        <v>0</v>
      </c>
      <c r="L52" s="136"/>
      <c r="M52" s="137"/>
      <c r="N52" s="136"/>
      <c r="O52" s="137"/>
      <c r="P52" s="71">
        <f>SUM(Tabelle27[[#This Row],[Davon: Für nicht angebotene Betreuungstage]:[Davon: Für die Betreuung (corona-abwesend)]])</f>
        <v>0</v>
      </c>
      <c r="Q52" s="64">
        <f t="shared" si="2"/>
        <v>0</v>
      </c>
      <c r="R52" s="71">
        <f t="shared" si="3"/>
        <v>0</v>
      </c>
      <c r="S52" s="72">
        <f t="shared" si="1"/>
        <v>0</v>
      </c>
      <c r="T52" s="72">
        <f t="shared" si="4"/>
        <v>0</v>
      </c>
    </row>
    <row r="53" spans="1:20" x14ac:dyDescent="0.25">
      <c r="A53" s="66"/>
      <c r="B53" s="67"/>
      <c r="C53" s="68"/>
      <c r="D53" s="69"/>
      <c r="E53" s="69"/>
      <c r="F53" s="70"/>
      <c r="G53" s="134"/>
      <c r="H53" s="135"/>
      <c r="I53" s="135"/>
      <c r="J53" s="135"/>
      <c r="K53" s="143">
        <f t="shared" si="5"/>
        <v>0</v>
      </c>
      <c r="L53" s="136"/>
      <c r="M53" s="137"/>
      <c r="N53" s="136"/>
      <c r="O53" s="137"/>
      <c r="P53" s="71">
        <f>SUM(Tabelle27[[#This Row],[Davon: Für nicht angebotene Betreuungstage]:[Davon: Für die Betreuung (corona-abwesend)]])</f>
        <v>0</v>
      </c>
      <c r="Q53" s="64">
        <f t="shared" si="2"/>
        <v>0</v>
      </c>
      <c r="R53" s="71">
        <f t="shared" si="3"/>
        <v>0</v>
      </c>
      <c r="S53" s="72">
        <f t="shared" si="1"/>
        <v>0</v>
      </c>
      <c r="T53" s="72">
        <f t="shared" si="4"/>
        <v>0</v>
      </c>
    </row>
    <row r="54" spans="1:20" x14ac:dyDescent="0.25">
      <c r="A54" s="66"/>
      <c r="B54" s="67"/>
      <c r="C54" s="68"/>
      <c r="D54" s="69"/>
      <c r="E54" s="69"/>
      <c r="F54" s="70"/>
      <c r="G54" s="134"/>
      <c r="H54" s="135"/>
      <c r="I54" s="135"/>
      <c r="J54" s="135"/>
      <c r="K54" s="143">
        <f t="shared" si="5"/>
        <v>0</v>
      </c>
      <c r="L54" s="136"/>
      <c r="M54" s="137"/>
      <c r="N54" s="136"/>
      <c r="O54" s="137"/>
      <c r="P54" s="71">
        <f>SUM(Tabelle27[[#This Row],[Davon: Für nicht angebotene Betreuungstage]:[Davon: Für die Betreuung (corona-abwesend)]])</f>
        <v>0</v>
      </c>
      <c r="Q54" s="64">
        <f t="shared" si="2"/>
        <v>0</v>
      </c>
      <c r="R54" s="71">
        <f t="shared" si="3"/>
        <v>0</v>
      </c>
      <c r="S54" s="72">
        <f t="shared" si="1"/>
        <v>0</v>
      </c>
      <c r="T54" s="72">
        <f t="shared" si="4"/>
        <v>0</v>
      </c>
    </row>
    <row r="55" spans="1:20" x14ac:dyDescent="0.25">
      <c r="A55" s="66"/>
      <c r="B55" s="67"/>
      <c r="C55" s="68"/>
      <c r="D55" s="69"/>
      <c r="E55" s="69"/>
      <c r="F55" s="70"/>
      <c r="G55" s="134"/>
      <c r="H55" s="135"/>
      <c r="I55" s="135"/>
      <c r="J55" s="135"/>
      <c r="K55" s="143">
        <f t="shared" si="5"/>
        <v>0</v>
      </c>
      <c r="L55" s="136"/>
      <c r="M55" s="137"/>
      <c r="N55" s="136"/>
      <c r="O55" s="137"/>
      <c r="P55" s="71">
        <f>SUM(Tabelle27[[#This Row],[Davon: Für nicht angebotene Betreuungstage]:[Davon: Für die Betreuung (corona-abwesend)]])</f>
        <v>0</v>
      </c>
      <c r="Q55" s="64">
        <f t="shared" si="2"/>
        <v>0</v>
      </c>
      <c r="R55" s="71">
        <f t="shared" si="3"/>
        <v>0</v>
      </c>
      <c r="S55" s="72">
        <f t="shared" si="1"/>
        <v>0</v>
      </c>
      <c r="T55" s="72">
        <f t="shared" si="4"/>
        <v>0</v>
      </c>
    </row>
    <row r="56" spans="1:20" x14ac:dyDescent="0.25">
      <c r="A56" s="66"/>
      <c r="B56" s="67"/>
      <c r="C56" s="68"/>
      <c r="D56" s="69"/>
      <c r="E56" s="69"/>
      <c r="F56" s="70"/>
      <c r="G56" s="134"/>
      <c r="H56" s="135"/>
      <c r="I56" s="135"/>
      <c r="J56" s="135"/>
      <c r="K56" s="143">
        <f t="shared" si="5"/>
        <v>0</v>
      </c>
      <c r="L56" s="136"/>
      <c r="M56" s="137"/>
      <c r="N56" s="136"/>
      <c r="O56" s="137"/>
      <c r="P56" s="71">
        <f>SUM(Tabelle27[[#This Row],[Davon: Für nicht angebotene Betreuungstage]:[Davon: Für die Betreuung (corona-abwesend)]])</f>
        <v>0</v>
      </c>
      <c r="Q56" s="64">
        <f t="shared" si="2"/>
        <v>0</v>
      </c>
      <c r="R56" s="71">
        <f t="shared" si="3"/>
        <v>0</v>
      </c>
      <c r="S56" s="72">
        <f t="shared" si="1"/>
        <v>0</v>
      </c>
      <c r="T56" s="72">
        <f t="shared" si="4"/>
        <v>0</v>
      </c>
    </row>
    <row r="57" spans="1:20" x14ac:dyDescent="0.25">
      <c r="A57" s="66"/>
      <c r="B57" s="67"/>
      <c r="C57" s="68"/>
      <c r="D57" s="69"/>
      <c r="E57" s="69"/>
      <c r="F57" s="70"/>
      <c r="G57" s="134"/>
      <c r="H57" s="135"/>
      <c r="I57" s="135"/>
      <c r="J57" s="135"/>
      <c r="K57" s="143">
        <f t="shared" si="5"/>
        <v>0</v>
      </c>
      <c r="L57" s="136"/>
      <c r="M57" s="137"/>
      <c r="N57" s="136"/>
      <c r="O57" s="137"/>
      <c r="P57" s="71">
        <f>SUM(Tabelle27[[#This Row],[Davon: Für nicht angebotene Betreuungstage]:[Davon: Für die Betreuung (corona-abwesend)]])</f>
        <v>0</v>
      </c>
      <c r="Q57" s="64">
        <f t="shared" si="2"/>
        <v>0</v>
      </c>
      <c r="R57" s="71">
        <f t="shared" si="3"/>
        <v>0</v>
      </c>
      <c r="S57" s="72">
        <f t="shared" si="1"/>
        <v>0</v>
      </c>
      <c r="T57" s="72">
        <f t="shared" si="4"/>
        <v>0</v>
      </c>
    </row>
    <row r="58" spans="1:20" x14ac:dyDescent="0.25">
      <c r="A58" s="66"/>
      <c r="B58" s="67"/>
      <c r="C58" s="68"/>
      <c r="D58" s="69"/>
      <c r="E58" s="69"/>
      <c r="F58" s="70"/>
      <c r="G58" s="134"/>
      <c r="H58" s="135"/>
      <c r="I58" s="135"/>
      <c r="J58" s="135"/>
      <c r="K58" s="143">
        <f t="shared" si="5"/>
        <v>0</v>
      </c>
      <c r="L58" s="136"/>
      <c r="M58" s="137"/>
      <c r="N58" s="136"/>
      <c r="O58" s="137"/>
      <c r="P58" s="71">
        <f>SUM(Tabelle27[[#This Row],[Davon: Für nicht angebotene Betreuungstage]:[Davon: Für die Betreuung (corona-abwesend)]])</f>
        <v>0</v>
      </c>
      <c r="Q58" s="64">
        <f t="shared" si="2"/>
        <v>0</v>
      </c>
      <c r="R58" s="71">
        <f t="shared" si="3"/>
        <v>0</v>
      </c>
      <c r="S58" s="72">
        <f t="shared" si="1"/>
        <v>0</v>
      </c>
      <c r="T58" s="72">
        <f t="shared" si="4"/>
        <v>0</v>
      </c>
    </row>
    <row r="59" spans="1:20" x14ac:dyDescent="0.25">
      <c r="A59" s="66"/>
      <c r="B59" s="67"/>
      <c r="C59" s="68"/>
      <c r="D59" s="69"/>
      <c r="E59" s="69"/>
      <c r="F59" s="70"/>
      <c r="G59" s="134"/>
      <c r="H59" s="135"/>
      <c r="I59" s="135"/>
      <c r="J59" s="135"/>
      <c r="K59" s="143">
        <f t="shared" si="5"/>
        <v>0</v>
      </c>
      <c r="L59" s="136"/>
      <c r="M59" s="137"/>
      <c r="N59" s="136"/>
      <c r="O59" s="137"/>
      <c r="P59" s="71">
        <f>SUM(Tabelle27[[#This Row],[Davon: Für nicht angebotene Betreuungstage]:[Davon: Für die Betreuung (corona-abwesend)]])</f>
        <v>0</v>
      </c>
      <c r="Q59" s="64">
        <f t="shared" si="2"/>
        <v>0</v>
      </c>
      <c r="R59" s="71">
        <f t="shared" si="3"/>
        <v>0</v>
      </c>
      <c r="S59" s="72">
        <f t="shared" si="1"/>
        <v>0</v>
      </c>
      <c r="T59" s="72">
        <f t="shared" si="4"/>
        <v>0</v>
      </c>
    </row>
    <row r="60" spans="1:20" x14ac:dyDescent="0.25">
      <c r="A60" s="66"/>
      <c r="B60" s="67"/>
      <c r="C60" s="68"/>
      <c r="D60" s="69"/>
      <c r="E60" s="69"/>
      <c r="F60" s="70"/>
      <c r="G60" s="134"/>
      <c r="H60" s="135"/>
      <c r="I60" s="135"/>
      <c r="J60" s="135"/>
      <c r="K60" s="143">
        <f t="shared" si="5"/>
        <v>0</v>
      </c>
      <c r="L60" s="136"/>
      <c r="M60" s="137"/>
      <c r="N60" s="136"/>
      <c r="O60" s="137"/>
      <c r="P60" s="71">
        <f>SUM(Tabelle27[[#This Row],[Davon: Für nicht angebotene Betreuungstage]:[Davon: Für die Betreuung (corona-abwesend)]])</f>
        <v>0</v>
      </c>
      <c r="Q60" s="64">
        <f t="shared" si="2"/>
        <v>0</v>
      </c>
      <c r="R60" s="71">
        <f t="shared" si="3"/>
        <v>0</v>
      </c>
      <c r="S60" s="72">
        <f t="shared" si="1"/>
        <v>0</v>
      </c>
      <c r="T60" s="72">
        <f t="shared" si="4"/>
        <v>0</v>
      </c>
    </row>
    <row r="61" spans="1:20" x14ac:dyDescent="0.25">
      <c r="A61" s="66"/>
      <c r="B61" s="67"/>
      <c r="C61" s="68"/>
      <c r="D61" s="69"/>
      <c r="E61" s="69"/>
      <c r="F61" s="70"/>
      <c r="G61" s="134"/>
      <c r="H61" s="135"/>
      <c r="I61" s="135"/>
      <c r="J61" s="135"/>
      <c r="K61" s="143">
        <f t="shared" si="5"/>
        <v>0</v>
      </c>
      <c r="L61" s="136"/>
      <c r="M61" s="137"/>
      <c r="N61" s="136"/>
      <c r="O61" s="137"/>
      <c r="P61" s="71">
        <f>SUM(Tabelle27[[#This Row],[Davon: Für nicht angebotene Betreuungstage]:[Davon: Für die Betreuung (corona-abwesend)]])</f>
        <v>0</v>
      </c>
      <c r="Q61" s="64">
        <f t="shared" si="2"/>
        <v>0</v>
      </c>
      <c r="R61" s="71">
        <f t="shared" si="3"/>
        <v>0</v>
      </c>
      <c r="S61" s="72">
        <f t="shared" si="1"/>
        <v>0</v>
      </c>
      <c r="T61" s="72">
        <f t="shared" si="4"/>
        <v>0</v>
      </c>
    </row>
    <row r="62" spans="1:20" x14ac:dyDescent="0.25">
      <c r="A62" s="66"/>
      <c r="B62" s="67"/>
      <c r="C62" s="68"/>
      <c r="D62" s="69"/>
      <c r="E62" s="69"/>
      <c r="F62" s="70"/>
      <c r="G62" s="134"/>
      <c r="H62" s="135"/>
      <c r="I62" s="135"/>
      <c r="J62" s="135"/>
      <c r="K62" s="143">
        <f t="shared" si="5"/>
        <v>0</v>
      </c>
      <c r="L62" s="136"/>
      <c r="M62" s="137"/>
      <c r="N62" s="136"/>
      <c r="O62" s="137"/>
      <c r="P62" s="71">
        <f>SUM(Tabelle27[[#This Row],[Davon: Für nicht angebotene Betreuungstage]:[Davon: Für die Betreuung (corona-abwesend)]])</f>
        <v>0</v>
      </c>
      <c r="Q62" s="64">
        <f t="shared" si="2"/>
        <v>0</v>
      </c>
      <c r="R62" s="71">
        <f t="shared" si="3"/>
        <v>0</v>
      </c>
      <c r="S62" s="72">
        <f t="shared" si="1"/>
        <v>0</v>
      </c>
      <c r="T62" s="72">
        <f t="shared" si="4"/>
        <v>0</v>
      </c>
    </row>
    <row r="63" spans="1:20" x14ac:dyDescent="0.25">
      <c r="A63" s="66"/>
      <c r="B63" s="67"/>
      <c r="C63" s="68"/>
      <c r="D63" s="69"/>
      <c r="E63" s="69"/>
      <c r="F63" s="70"/>
      <c r="G63" s="134"/>
      <c r="H63" s="135"/>
      <c r="I63" s="135"/>
      <c r="J63" s="135"/>
      <c r="K63" s="143">
        <f t="shared" si="5"/>
        <v>0</v>
      </c>
      <c r="L63" s="136"/>
      <c r="M63" s="137"/>
      <c r="N63" s="136"/>
      <c r="O63" s="137"/>
      <c r="P63" s="71">
        <f>SUM(Tabelle27[[#This Row],[Davon: Für nicht angebotene Betreuungstage]:[Davon: Für die Betreuung (corona-abwesend)]])</f>
        <v>0</v>
      </c>
      <c r="Q63" s="64">
        <f t="shared" si="2"/>
        <v>0</v>
      </c>
      <c r="R63" s="71">
        <f t="shared" si="3"/>
        <v>0</v>
      </c>
      <c r="S63" s="72">
        <f t="shared" si="1"/>
        <v>0</v>
      </c>
      <c r="T63" s="72">
        <f t="shared" si="4"/>
        <v>0</v>
      </c>
    </row>
    <row r="64" spans="1:20" x14ac:dyDescent="0.25">
      <c r="A64" s="66"/>
      <c r="B64" s="67"/>
      <c r="C64" s="68"/>
      <c r="D64" s="69"/>
      <c r="E64" s="69"/>
      <c r="F64" s="70"/>
      <c r="G64" s="134"/>
      <c r="H64" s="135"/>
      <c r="I64" s="135"/>
      <c r="J64" s="135"/>
      <c r="K64" s="143">
        <f t="shared" si="5"/>
        <v>0</v>
      </c>
      <c r="L64" s="136"/>
      <c r="M64" s="137"/>
      <c r="N64" s="136"/>
      <c r="O64" s="137"/>
      <c r="P64" s="71">
        <f>SUM(Tabelle27[[#This Row],[Davon: Für nicht angebotene Betreuungstage]:[Davon: Für die Betreuung (corona-abwesend)]])</f>
        <v>0</v>
      </c>
      <c r="Q64" s="64">
        <f t="shared" si="2"/>
        <v>0</v>
      </c>
      <c r="R64" s="71">
        <f t="shared" si="3"/>
        <v>0</v>
      </c>
      <c r="S64" s="72">
        <f t="shared" si="1"/>
        <v>0</v>
      </c>
      <c r="T64" s="72">
        <f t="shared" si="4"/>
        <v>0</v>
      </c>
    </row>
    <row r="65" spans="1:20" x14ac:dyDescent="0.25">
      <c r="A65" s="66"/>
      <c r="B65" s="67"/>
      <c r="C65" s="68"/>
      <c r="D65" s="69"/>
      <c r="E65" s="69"/>
      <c r="F65" s="70"/>
      <c r="G65" s="134"/>
      <c r="H65" s="135"/>
      <c r="I65" s="135"/>
      <c r="J65" s="135"/>
      <c r="K65" s="143">
        <f t="shared" si="5"/>
        <v>0</v>
      </c>
      <c r="L65" s="136"/>
      <c r="M65" s="137"/>
      <c r="N65" s="136"/>
      <c r="O65" s="137"/>
      <c r="P65" s="71">
        <f>SUM(Tabelle27[[#This Row],[Davon: Für nicht angebotene Betreuungstage]:[Davon: Für die Betreuung (corona-abwesend)]])</f>
        <v>0</v>
      </c>
      <c r="Q65" s="64">
        <f t="shared" si="2"/>
        <v>0</v>
      </c>
      <c r="R65" s="71">
        <f t="shared" si="3"/>
        <v>0</v>
      </c>
      <c r="S65" s="72">
        <f t="shared" si="1"/>
        <v>0</v>
      </c>
      <c r="T65" s="72">
        <f t="shared" si="4"/>
        <v>0</v>
      </c>
    </row>
    <row r="66" spans="1:20" x14ac:dyDescent="0.25">
      <c r="A66" s="66"/>
      <c r="B66" s="67"/>
      <c r="C66" s="68"/>
      <c r="D66" s="69"/>
      <c r="E66" s="69"/>
      <c r="F66" s="70"/>
      <c r="G66" s="134"/>
      <c r="H66" s="135"/>
      <c r="I66" s="135"/>
      <c r="J66" s="135"/>
      <c r="K66" s="143">
        <f t="shared" si="5"/>
        <v>0</v>
      </c>
      <c r="L66" s="136"/>
      <c r="M66" s="137"/>
      <c r="N66" s="136"/>
      <c r="O66" s="137"/>
      <c r="P66" s="71">
        <f>SUM(Tabelle27[[#This Row],[Davon: Für nicht angebotene Betreuungstage]:[Davon: Für die Betreuung (corona-abwesend)]])</f>
        <v>0</v>
      </c>
      <c r="Q66" s="64">
        <f t="shared" si="2"/>
        <v>0</v>
      </c>
      <c r="R66" s="71">
        <f t="shared" si="3"/>
        <v>0</v>
      </c>
      <c r="S66" s="72">
        <f t="shared" si="1"/>
        <v>0</v>
      </c>
      <c r="T66" s="72">
        <f t="shared" si="4"/>
        <v>0</v>
      </c>
    </row>
    <row r="67" spans="1:20" x14ac:dyDescent="0.25">
      <c r="A67" s="66"/>
      <c r="B67" s="67"/>
      <c r="C67" s="68"/>
      <c r="D67" s="69"/>
      <c r="E67" s="69"/>
      <c r="F67" s="70"/>
      <c r="G67" s="134"/>
      <c r="H67" s="135"/>
      <c r="I67" s="135"/>
      <c r="J67" s="135"/>
      <c r="K67" s="143">
        <f t="shared" si="5"/>
        <v>0</v>
      </c>
      <c r="L67" s="136"/>
      <c r="M67" s="137"/>
      <c r="N67" s="136"/>
      <c r="O67" s="137"/>
      <c r="P67" s="71">
        <f>SUM(Tabelle27[[#This Row],[Davon: Für nicht angebotene Betreuungstage]:[Davon: Für die Betreuung (corona-abwesend)]])</f>
        <v>0</v>
      </c>
      <c r="Q67" s="64">
        <f t="shared" si="2"/>
        <v>0</v>
      </c>
      <c r="R67" s="71">
        <f t="shared" si="3"/>
        <v>0</v>
      </c>
      <c r="S67" s="72">
        <f t="shared" si="1"/>
        <v>0</v>
      </c>
      <c r="T67" s="72">
        <f t="shared" si="4"/>
        <v>0</v>
      </c>
    </row>
    <row r="68" spans="1:20" x14ac:dyDescent="0.25">
      <c r="A68" s="66"/>
      <c r="B68" s="67"/>
      <c r="C68" s="68"/>
      <c r="D68" s="69"/>
      <c r="E68" s="69"/>
      <c r="F68" s="70"/>
      <c r="G68" s="134"/>
      <c r="H68" s="135"/>
      <c r="I68" s="135"/>
      <c r="J68" s="135"/>
      <c r="K68" s="143">
        <f t="shared" si="5"/>
        <v>0</v>
      </c>
      <c r="L68" s="136"/>
      <c r="M68" s="137"/>
      <c r="N68" s="136"/>
      <c r="O68" s="137"/>
      <c r="P68" s="71">
        <f>SUM(Tabelle27[[#This Row],[Davon: Für nicht angebotene Betreuungstage]:[Davon: Für die Betreuung (corona-abwesend)]])</f>
        <v>0</v>
      </c>
      <c r="Q68" s="64">
        <f t="shared" si="2"/>
        <v>0</v>
      </c>
      <c r="R68" s="71">
        <f t="shared" si="3"/>
        <v>0</v>
      </c>
      <c r="S68" s="72">
        <f t="shared" si="1"/>
        <v>0</v>
      </c>
      <c r="T68" s="72">
        <f t="shared" si="4"/>
        <v>0</v>
      </c>
    </row>
    <row r="69" spans="1:20" x14ac:dyDescent="0.25">
      <c r="A69" s="66"/>
      <c r="B69" s="67"/>
      <c r="C69" s="68"/>
      <c r="D69" s="69"/>
      <c r="E69" s="69"/>
      <c r="F69" s="70"/>
      <c r="G69" s="134"/>
      <c r="H69" s="135"/>
      <c r="I69" s="135"/>
      <c r="J69" s="135"/>
      <c r="K69" s="143">
        <f t="shared" si="5"/>
        <v>0</v>
      </c>
      <c r="L69" s="136"/>
      <c r="M69" s="137"/>
      <c r="N69" s="136"/>
      <c r="O69" s="137"/>
      <c r="P69" s="71">
        <f>SUM(Tabelle27[[#This Row],[Davon: Für nicht angebotene Betreuungstage]:[Davon: Für die Betreuung (corona-abwesend)]])</f>
        <v>0</v>
      </c>
      <c r="Q69" s="64">
        <f t="shared" si="2"/>
        <v>0</v>
      </c>
      <c r="R69" s="71">
        <f t="shared" si="3"/>
        <v>0</v>
      </c>
      <c r="S69" s="72">
        <f t="shared" si="1"/>
        <v>0</v>
      </c>
      <c r="T69" s="72">
        <f t="shared" si="4"/>
        <v>0</v>
      </c>
    </row>
    <row r="70" spans="1:20" x14ac:dyDescent="0.25">
      <c r="A70" s="66"/>
      <c r="B70" s="67"/>
      <c r="C70" s="68"/>
      <c r="D70" s="69"/>
      <c r="E70" s="69"/>
      <c r="F70" s="70"/>
      <c r="G70" s="134"/>
      <c r="H70" s="135"/>
      <c r="I70" s="135"/>
      <c r="J70" s="135"/>
      <c r="K70" s="143">
        <f t="shared" si="5"/>
        <v>0</v>
      </c>
      <c r="L70" s="136"/>
      <c r="M70" s="137"/>
      <c r="N70" s="136"/>
      <c r="O70" s="137"/>
      <c r="P70" s="71">
        <f>SUM(Tabelle27[[#This Row],[Davon: Für nicht angebotene Betreuungstage]:[Davon: Für die Betreuung (corona-abwesend)]])</f>
        <v>0</v>
      </c>
      <c r="Q70" s="64">
        <f t="shared" si="2"/>
        <v>0</v>
      </c>
      <c r="R70" s="71">
        <f t="shared" si="3"/>
        <v>0</v>
      </c>
      <c r="S70" s="72">
        <f t="shared" si="1"/>
        <v>0</v>
      </c>
      <c r="T70" s="72">
        <f t="shared" si="4"/>
        <v>0</v>
      </c>
    </row>
    <row r="71" spans="1:20" x14ac:dyDescent="0.25">
      <c r="A71" s="66"/>
      <c r="B71" s="67"/>
      <c r="C71" s="68"/>
      <c r="D71" s="69"/>
      <c r="E71" s="69"/>
      <c r="F71" s="70"/>
      <c r="G71" s="134"/>
      <c r="H71" s="135"/>
      <c r="I71" s="135"/>
      <c r="J71" s="135"/>
      <c r="K71" s="143">
        <f t="shared" si="5"/>
        <v>0</v>
      </c>
      <c r="L71" s="136"/>
      <c r="M71" s="137"/>
      <c r="N71" s="136"/>
      <c r="O71" s="137"/>
      <c r="P71" s="71">
        <f>SUM(Tabelle27[[#This Row],[Davon: Für nicht angebotene Betreuungstage]:[Davon: Für die Betreuung (corona-abwesend)]])</f>
        <v>0</v>
      </c>
      <c r="Q71" s="64">
        <f t="shared" si="2"/>
        <v>0</v>
      </c>
      <c r="R71" s="71">
        <f t="shared" si="3"/>
        <v>0</v>
      </c>
      <c r="S71" s="72">
        <f t="shared" si="1"/>
        <v>0</v>
      </c>
      <c r="T71" s="72">
        <f t="shared" si="4"/>
        <v>0</v>
      </c>
    </row>
    <row r="72" spans="1:20" x14ac:dyDescent="0.25">
      <c r="A72" s="66"/>
      <c r="B72" s="67"/>
      <c r="C72" s="68"/>
      <c r="D72" s="69"/>
      <c r="E72" s="69"/>
      <c r="F72" s="70"/>
      <c r="G72" s="134"/>
      <c r="H72" s="135"/>
      <c r="I72" s="135"/>
      <c r="J72" s="135"/>
      <c r="K72" s="143">
        <f t="shared" si="5"/>
        <v>0</v>
      </c>
      <c r="L72" s="136"/>
      <c r="M72" s="137"/>
      <c r="N72" s="136"/>
      <c r="O72" s="137"/>
      <c r="P72" s="71">
        <f>SUM(Tabelle27[[#This Row],[Davon: Für nicht angebotene Betreuungstage]:[Davon: Für die Betreuung (corona-abwesend)]])</f>
        <v>0</v>
      </c>
      <c r="Q72" s="64">
        <f t="shared" si="2"/>
        <v>0</v>
      </c>
      <c r="R72" s="71">
        <f t="shared" si="3"/>
        <v>0</v>
      </c>
      <c r="S72" s="72">
        <f t="shared" si="1"/>
        <v>0</v>
      </c>
      <c r="T72" s="72">
        <f t="shared" si="4"/>
        <v>0</v>
      </c>
    </row>
    <row r="73" spans="1:20" x14ac:dyDescent="0.25">
      <c r="A73" s="66"/>
      <c r="B73" s="67"/>
      <c r="C73" s="68"/>
      <c r="D73" s="69"/>
      <c r="E73" s="69"/>
      <c r="F73" s="70"/>
      <c r="G73" s="134"/>
      <c r="H73" s="135"/>
      <c r="I73" s="135"/>
      <c r="J73" s="135"/>
      <c r="K73" s="143">
        <f t="shared" si="5"/>
        <v>0</v>
      </c>
      <c r="L73" s="136"/>
      <c r="M73" s="137"/>
      <c r="N73" s="136"/>
      <c r="O73" s="137"/>
      <c r="P73" s="71">
        <f>SUM(Tabelle27[[#This Row],[Davon: Für nicht angebotene Betreuungstage]:[Davon: Für die Betreuung (corona-abwesend)]])</f>
        <v>0</v>
      </c>
      <c r="Q73" s="64">
        <f t="shared" si="2"/>
        <v>0</v>
      </c>
      <c r="R73" s="71">
        <f t="shared" si="3"/>
        <v>0</v>
      </c>
      <c r="S73" s="72">
        <f t="shared" si="1"/>
        <v>0</v>
      </c>
      <c r="T73" s="72">
        <f t="shared" si="4"/>
        <v>0</v>
      </c>
    </row>
    <row r="74" spans="1:20" x14ac:dyDescent="0.25">
      <c r="A74" s="66"/>
      <c r="B74" s="67"/>
      <c r="C74" s="68"/>
      <c r="D74" s="69"/>
      <c r="E74" s="69"/>
      <c r="F74" s="70"/>
      <c r="G74" s="134"/>
      <c r="H74" s="135"/>
      <c r="I74" s="135"/>
      <c r="J74" s="135"/>
      <c r="K74" s="143">
        <f t="shared" si="5"/>
        <v>0</v>
      </c>
      <c r="L74" s="136"/>
      <c r="M74" s="137"/>
      <c r="N74" s="136"/>
      <c r="O74" s="137"/>
      <c r="P74" s="71">
        <f>SUM(Tabelle27[[#This Row],[Davon: Für nicht angebotene Betreuungstage]:[Davon: Für die Betreuung (corona-abwesend)]])</f>
        <v>0</v>
      </c>
      <c r="Q74" s="64">
        <f t="shared" si="2"/>
        <v>0</v>
      </c>
      <c r="R74" s="71">
        <f t="shared" si="3"/>
        <v>0</v>
      </c>
      <c r="S74" s="72">
        <f t="shared" si="1"/>
        <v>0</v>
      </c>
      <c r="T74" s="72">
        <f t="shared" si="4"/>
        <v>0</v>
      </c>
    </row>
    <row r="75" spans="1:20" x14ac:dyDescent="0.25">
      <c r="A75" s="66"/>
      <c r="B75" s="67"/>
      <c r="C75" s="68"/>
      <c r="D75" s="69"/>
      <c r="E75" s="69"/>
      <c r="F75" s="70"/>
      <c r="G75" s="134"/>
      <c r="H75" s="135"/>
      <c r="I75" s="135"/>
      <c r="J75" s="135"/>
      <c r="K75" s="143">
        <f t="shared" si="5"/>
        <v>0</v>
      </c>
      <c r="L75" s="136"/>
      <c r="M75" s="137"/>
      <c r="N75" s="136"/>
      <c r="O75" s="137"/>
      <c r="P75" s="71">
        <f>SUM(Tabelle27[[#This Row],[Davon: Für nicht angebotene Betreuungstage]:[Davon: Für die Betreuung (corona-abwesend)]])</f>
        <v>0</v>
      </c>
      <c r="Q75" s="64">
        <f t="shared" si="2"/>
        <v>0</v>
      </c>
      <c r="R75" s="71">
        <f t="shared" si="3"/>
        <v>0</v>
      </c>
      <c r="S75" s="72">
        <f t="shared" si="1"/>
        <v>0</v>
      </c>
      <c r="T75" s="72">
        <f t="shared" si="4"/>
        <v>0</v>
      </c>
    </row>
    <row r="76" spans="1:20" x14ac:dyDescent="0.25">
      <c r="A76" s="66"/>
      <c r="B76" s="67"/>
      <c r="C76" s="68"/>
      <c r="D76" s="69"/>
      <c r="E76" s="69"/>
      <c r="F76" s="70"/>
      <c r="G76" s="134"/>
      <c r="H76" s="135"/>
      <c r="I76" s="135"/>
      <c r="J76" s="135"/>
      <c r="K76" s="143">
        <f t="shared" si="5"/>
        <v>0</v>
      </c>
      <c r="L76" s="136"/>
      <c r="M76" s="137"/>
      <c r="N76" s="136"/>
      <c r="O76" s="137"/>
      <c r="P76" s="71">
        <f>SUM(Tabelle27[[#This Row],[Davon: Für nicht angebotene Betreuungstage]:[Davon: Für die Betreuung (corona-abwesend)]])</f>
        <v>0</v>
      </c>
      <c r="Q76" s="64">
        <f t="shared" si="2"/>
        <v>0</v>
      </c>
      <c r="R76" s="71">
        <f t="shared" si="3"/>
        <v>0</v>
      </c>
      <c r="S76" s="72">
        <f t="shared" si="1"/>
        <v>0</v>
      </c>
      <c r="T76" s="72">
        <f t="shared" si="4"/>
        <v>0</v>
      </c>
    </row>
    <row r="77" spans="1:20" x14ac:dyDescent="0.25">
      <c r="A77" s="66"/>
      <c r="B77" s="67"/>
      <c r="C77" s="68"/>
      <c r="D77" s="69"/>
      <c r="E77" s="69"/>
      <c r="F77" s="70"/>
      <c r="G77" s="134"/>
      <c r="H77" s="135"/>
      <c r="I77" s="135"/>
      <c r="J77" s="135"/>
      <c r="K77" s="143">
        <f t="shared" si="5"/>
        <v>0</v>
      </c>
      <c r="L77" s="136"/>
      <c r="M77" s="137"/>
      <c r="N77" s="136"/>
      <c r="O77" s="137"/>
      <c r="P77" s="71">
        <f>SUM(Tabelle27[[#This Row],[Davon: Für nicht angebotene Betreuungstage]:[Davon: Für die Betreuung (corona-abwesend)]])</f>
        <v>0</v>
      </c>
      <c r="Q77" s="64">
        <f t="shared" si="2"/>
        <v>0</v>
      </c>
      <c r="R77" s="71">
        <f t="shared" si="3"/>
        <v>0</v>
      </c>
      <c r="S77" s="72">
        <f t="shared" si="1"/>
        <v>0</v>
      </c>
      <c r="T77" s="72">
        <f t="shared" si="4"/>
        <v>0</v>
      </c>
    </row>
    <row r="78" spans="1:20" x14ac:dyDescent="0.25">
      <c r="A78" s="66"/>
      <c r="B78" s="67"/>
      <c r="C78" s="68"/>
      <c r="D78" s="69"/>
      <c r="E78" s="69"/>
      <c r="F78" s="70"/>
      <c r="G78" s="134"/>
      <c r="H78" s="135"/>
      <c r="I78" s="135"/>
      <c r="J78" s="135"/>
      <c r="K78" s="143">
        <f t="shared" si="5"/>
        <v>0</v>
      </c>
      <c r="L78" s="136"/>
      <c r="M78" s="137"/>
      <c r="N78" s="136"/>
      <c r="O78" s="137"/>
      <c r="P78" s="71">
        <f>SUM(Tabelle27[[#This Row],[Davon: Für nicht angebotene Betreuungstage]:[Davon: Für die Betreuung (corona-abwesend)]])</f>
        <v>0</v>
      </c>
      <c r="Q78" s="64">
        <f t="shared" si="2"/>
        <v>0</v>
      </c>
      <c r="R78" s="71">
        <f t="shared" si="3"/>
        <v>0</v>
      </c>
      <c r="S78" s="72">
        <f t="shared" si="1"/>
        <v>0</v>
      </c>
      <c r="T78" s="72">
        <f t="shared" si="4"/>
        <v>0</v>
      </c>
    </row>
    <row r="79" spans="1:20" x14ac:dyDescent="0.25">
      <c r="A79" s="66"/>
      <c r="B79" s="67"/>
      <c r="C79" s="68"/>
      <c r="D79" s="69"/>
      <c r="E79" s="69"/>
      <c r="F79" s="70"/>
      <c r="G79" s="134"/>
      <c r="H79" s="135"/>
      <c r="I79" s="135"/>
      <c r="J79" s="135"/>
      <c r="K79" s="143">
        <f t="shared" si="5"/>
        <v>0</v>
      </c>
      <c r="L79" s="136"/>
      <c r="M79" s="137"/>
      <c r="N79" s="136"/>
      <c r="O79" s="137"/>
      <c r="P79" s="71">
        <f>SUM(Tabelle27[[#This Row],[Davon: Für nicht angebotene Betreuungstage]:[Davon: Für die Betreuung (corona-abwesend)]])</f>
        <v>0</v>
      </c>
      <c r="Q79" s="64">
        <f t="shared" si="2"/>
        <v>0</v>
      </c>
      <c r="R79" s="71">
        <f t="shared" si="3"/>
        <v>0</v>
      </c>
      <c r="S79" s="72">
        <f t="shared" si="1"/>
        <v>0</v>
      </c>
      <c r="T79" s="72">
        <f t="shared" si="4"/>
        <v>0</v>
      </c>
    </row>
    <row r="80" spans="1:20" x14ac:dyDescent="0.25">
      <c r="A80" s="66"/>
      <c r="B80" s="67"/>
      <c r="C80" s="68"/>
      <c r="D80" s="69"/>
      <c r="E80" s="69"/>
      <c r="F80" s="70"/>
      <c r="G80" s="134"/>
      <c r="H80" s="135"/>
      <c r="I80" s="135"/>
      <c r="J80" s="135"/>
      <c r="K80" s="143">
        <f t="shared" si="5"/>
        <v>0</v>
      </c>
      <c r="L80" s="136"/>
      <c r="M80" s="137"/>
      <c r="N80" s="136"/>
      <c r="O80" s="137"/>
      <c r="P80" s="71">
        <f>SUM(Tabelle27[[#This Row],[Davon: Für nicht angebotene Betreuungstage]:[Davon: Für die Betreuung (corona-abwesend)]])</f>
        <v>0</v>
      </c>
      <c r="Q80" s="64">
        <f t="shared" si="2"/>
        <v>0</v>
      </c>
      <c r="R80" s="71">
        <f t="shared" si="3"/>
        <v>0</v>
      </c>
      <c r="S80" s="72">
        <f t="shared" si="1"/>
        <v>0</v>
      </c>
      <c r="T80" s="72">
        <f t="shared" si="4"/>
        <v>0</v>
      </c>
    </row>
    <row r="81" spans="1:20" x14ac:dyDescent="0.25">
      <c r="A81" s="66"/>
      <c r="B81" s="67"/>
      <c r="C81" s="68"/>
      <c r="D81" s="69"/>
      <c r="E81" s="69"/>
      <c r="F81" s="70"/>
      <c r="G81" s="134"/>
      <c r="H81" s="135"/>
      <c r="I81" s="135"/>
      <c r="J81" s="135"/>
      <c r="K81" s="143">
        <f t="shared" si="5"/>
        <v>0</v>
      </c>
      <c r="L81" s="136"/>
      <c r="M81" s="137"/>
      <c r="N81" s="136"/>
      <c r="O81" s="137"/>
      <c r="P81" s="71">
        <f>SUM(Tabelle27[[#This Row],[Davon: Für nicht angebotene Betreuungstage]:[Davon: Für die Betreuung (corona-abwesend)]])</f>
        <v>0</v>
      </c>
      <c r="Q81" s="64">
        <f t="shared" si="2"/>
        <v>0</v>
      </c>
      <c r="R81" s="71">
        <f t="shared" si="3"/>
        <v>0</v>
      </c>
      <c r="S81" s="72">
        <f t="shared" si="1"/>
        <v>0</v>
      </c>
      <c r="T81" s="72">
        <f t="shared" si="4"/>
        <v>0</v>
      </c>
    </row>
    <row r="82" spans="1:20" x14ac:dyDescent="0.25">
      <c r="A82" s="66"/>
      <c r="B82" s="67"/>
      <c r="C82" s="68"/>
      <c r="D82" s="69"/>
      <c r="E82" s="69"/>
      <c r="F82" s="70"/>
      <c r="G82" s="134"/>
      <c r="H82" s="135"/>
      <c r="I82" s="135"/>
      <c r="J82" s="135"/>
      <c r="K82" s="143">
        <f t="shared" si="5"/>
        <v>0</v>
      </c>
      <c r="L82" s="136"/>
      <c r="M82" s="137"/>
      <c r="N82" s="136"/>
      <c r="O82" s="137"/>
      <c r="P82" s="71">
        <f>SUM(Tabelle27[[#This Row],[Davon: Für nicht angebotene Betreuungstage]:[Davon: Für die Betreuung (corona-abwesend)]])</f>
        <v>0</v>
      </c>
      <c r="Q82" s="64">
        <f t="shared" si="2"/>
        <v>0</v>
      </c>
      <c r="R82" s="71">
        <f t="shared" si="3"/>
        <v>0</v>
      </c>
      <c r="S82" s="72">
        <f t="shared" si="1"/>
        <v>0</v>
      </c>
      <c r="T82" s="72">
        <f t="shared" si="4"/>
        <v>0</v>
      </c>
    </row>
    <row r="83" spans="1:20" x14ac:dyDescent="0.25">
      <c r="A83" s="66"/>
      <c r="B83" s="67"/>
      <c r="C83" s="68"/>
      <c r="D83" s="69"/>
      <c r="E83" s="69"/>
      <c r="F83" s="70"/>
      <c r="G83" s="134"/>
      <c r="H83" s="135"/>
      <c r="I83" s="135"/>
      <c r="J83" s="135"/>
      <c r="K83" s="143">
        <f t="shared" si="5"/>
        <v>0</v>
      </c>
      <c r="L83" s="136"/>
      <c r="M83" s="137"/>
      <c r="N83" s="136"/>
      <c r="O83" s="137"/>
      <c r="P83" s="71">
        <f>SUM(Tabelle27[[#This Row],[Davon: Für nicht angebotene Betreuungstage]:[Davon: Für die Betreuung (corona-abwesend)]])</f>
        <v>0</v>
      </c>
      <c r="Q83" s="64">
        <f t="shared" ref="Q83:Q146" si="6">IFERROR(MROUND((L83*K83/G83),0.05),0)</f>
        <v>0</v>
      </c>
      <c r="R83" s="71">
        <f t="shared" ref="R83:R146" si="7">IFERROR(MROUND((N83*K83/G83),0.05),0)</f>
        <v>0</v>
      </c>
      <c r="S83" s="72">
        <f t="shared" ref="S83:S146" si="8">IFERROR(MROUND((G83-L83-N83)*K83/G83,0.05),0)</f>
        <v>0</v>
      </c>
      <c r="T83" s="72">
        <f t="shared" ref="T83:T146" si="9">MROUND(L83*D83*25,0.05)</f>
        <v>0</v>
      </c>
    </row>
    <row r="84" spans="1:20" x14ac:dyDescent="0.25">
      <c r="A84" s="66"/>
      <c r="B84" s="67"/>
      <c r="C84" s="68"/>
      <c r="D84" s="69"/>
      <c r="E84" s="69"/>
      <c r="F84" s="70"/>
      <c r="G84" s="134"/>
      <c r="H84" s="135"/>
      <c r="I84" s="135"/>
      <c r="J84" s="135"/>
      <c r="K84" s="143">
        <f t="shared" si="5"/>
        <v>0</v>
      </c>
      <c r="L84" s="136"/>
      <c r="M84" s="137"/>
      <c r="N84" s="136"/>
      <c r="O84" s="137"/>
      <c r="P84" s="71">
        <f>SUM(Tabelle27[[#This Row],[Davon: Für nicht angebotene Betreuungstage]:[Davon: Für die Betreuung (corona-abwesend)]])</f>
        <v>0</v>
      </c>
      <c r="Q84" s="64">
        <f t="shared" si="6"/>
        <v>0</v>
      </c>
      <c r="R84" s="71">
        <f t="shared" si="7"/>
        <v>0</v>
      </c>
      <c r="S84" s="72">
        <f t="shared" si="8"/>
        <v>0</v>
      </c>
      <c r="T84" s="72">
        <f t="shared" si="9"/>
        <v>0</v>
      </c>
    </row>
    <row r="85" spans="1:20" x14ac:dyDescent="0.25">
      <c r="A85" s="66"/>
      <c r="B85" s="67"/>
      <c r="C85" s="68"/>
      <c r="D85" s="69"/>
      <c r="E85" s="69"/>
      <c r="F85" s="70"/>
      <c r="G85" s="134"/>
      <c r="H85" s="135"/>
      <c r="I85" s="135"/>
      <c r="J85" s="135"/>
      <c r="K85" s="143">
        <f t="shared" si="5"/>
        <v>0</v>
      </c>
      <c r="L85" s="136"/>
      <c r="M85" s="137"/>
      <c r="N85" s="136"/>
      <c r="O85" s="137"/>
      <c r="P85" s="71">
        <f>SUM(Tabelle27[[#This Row],[Davon: Für nicht angebotene Betreuungstage]:[Davon: Für die Betreuung (corona-abwesend)]])</f>
        <v>0</v>
      </c>
      <c r="Q85" s="64">
        <f t="shared" si="6"/>
        <v>0</v>
      </c>
      <c r="R85" s="71">
        <f t="shared" si="7"/>
        <v>0</v>
      </c>
      <c r="S85" s="72">
        <f t="shared" si="8"/>
        <v>0</v>
      </c>
      <c r="T85" s="72">
        <f t="shared" si="9"/>
        <v>0</v>
      </c>
    </row>
    <row r="86" spans="1:20" x14ac:dyDescent="0.25">
      <c r="A86" s="66"/>
      <c r="B86" s="67"/>
      <c r="C86" s="68"/>
      <c r="D86" s="69"/>
      <c r="E86" s="69"/>
      <c r="F86" s="70"/>
      <c r="G86" s="134"/>
      <c r="H86" s="135"/>
      <c r="I86" s="135"/>
      <c r="J86" s="135"/>
      <c r="K86" s="143">
        <f t="shared" si="5"/>
        <v>0</v>
      </c>
      <c r="L86" s="136"/>
      <c r="M86" s="137"/>
      <c r="N86" s="136"/>
      <c r="O86" s="137"/>
      <c r="P86" s="71">
        <f>SUM(Tabelle27[[#This Row],[Davon: Für nicht angebotene Betreuungstage]:[Davon: Für die Betreuung (corona-abwesend)]])</f>
        <v>0</v>
      </c>
      <c r="Q86" s="64">
        <f t="shared" si="6"/>
        <v>0</v>
      </c>
      <c r="R86" s="71">
        <f t="shared" si="7"/>
        <v>0</v>
      </c>
      <c r="S86" s="72">
        <f t="shared" si="8"/>
        <v>0</v>
      </c>
      <c r="T86" s="72">
        <f t="shared" si="9"/>
        <v>0</v>
      </c>
    </row>
    <row r="87" spans="1:20" x14ac:dyDescent="0.25">
      <c r="A87" s="66"/>
      <c r="B87" s="67"/>
      <c r="C87" s="68"/>
      <c r="D87" s="69"/>
      <c r="E87" s="69"/>
      <c r="F87" s="70"/>
      <c r="G87" s="134"/>
      <c r="H87" s="135"/>
      <c r="I87" s="135"/>
      <c r="J87" s="135"/>
      <c r="K87" s="143">
        <f t="shared" si="5"/>
        <v>0</v>
      </c>
      <c r="L87" s="136"/>
      <c r="M87" s="137"/>
      <c r="N87" s="136"/>
      <c r="O87" s="137"/>
      <c r="P87" s="71">
        <f>SUM(Tabelle27[[#This Row],[Davon: Für nicht angebotene Betreuungstage]:[Davon: Für die Betreuung (corona-abwesend)]])</f>
        <v>0</v>
      </c>
      <c r="Q87" s="64">
        <f t="shared" si="6"/>
        <v>0</v>
      </c>
      <c r="R87" s="71">
        <f t="shared" si="7"/>
        <v>0</v>
      </c>
      <c r="S87" s="72">
        <f t="shared" si="8"/>
        <v>0</v>
      </c>
      <c r="T87" s="72">
        <f t="shared" si="9"/>
        <v>0</v>
      </c>
    </row>
    <row r="88" spans="1:20" x14ac:dyDescent="0.25">
      <c r="A88" s="66"/>
      <c r="B88" s="67"/>
      <c r="C88" s="68"/>
      <c r="D88" s="69"/>
      <c r="E88" s="69"/>
      <c r="F88" s="70"/>
      <c r="G88" s="134"/>
      <c r="H88" s="135"/>
      <c r="I88" s="135"/>
      <c r="J88" s="135"/>
      <c r="K88" s="143">
        <f t="shared" si="5"/>
        <v>0</v>
      </c>
      <c r="L88" s="136"/>
      <c r="M88" s="137"/>
      <c r="N88" s="136"/>
      <c r="O88" s="137"/>
      <c r="P88" s="71">
        <f>SUM(Tabelle27[[#This Row],[Davon: Für nicht angebotene Betreuungstage]:[Davon: Für die Betreuung (corona-abwesend)]])</f>
        <v>0</v>
      </c>
      <c r="Q88" s="64">
        <f t="shared" si="6"/>
        <v>0</v>
      </c>
      <c r="R88" s="71">
        <f t="shared" si="7"/>
        <v>0</v>
      </c>
      <c r="S88" s="72">
        <f t="shared" si="8"/>
        <v>0</v>
      </c>
      <c r="T88" s="72">
        <f t="shared" si="9"/>
        <v>0</v>
      </c>
    </row>
    <row r="89" spans="1:20" x14ac:dyDescent="0.25">
      <c r="A89" s="66"/>
      <c r="B89" s="67"/>
      <c r="C89" s="68"/>
      <c r="D89" s="69"/>
      <c r="E89" s="69"/>
      <c r="F89" s="70"/>
      <c r="G89" s="134"/>
      <c r="H89" s="135"/>
      <c r="I89" s="135"/>
      <c r="J89" s="135"/>
      <c r="K89" s="143">
        <f t="shared" si="5"/>
        <v>0</v>
      </c>
      <c r="L89" s="136"/>
      <c r="M89" s="137"/>
      <c r="N89" s="136"/>
      <c r="O89" s="137"/>
      <c r="P89" s="71">
        <f>SUM(Tabelle27[[#This Row],[Davon: Für nicht angebotene Betreuungstage]:[Davon: Für die Betreuung (corona-abwesend)]])</f>
        <v>0</v>
      </c>
      <c r="Q89" s="64">
        <f t="shared" si="6"/>
        <v>0</v>
      </c>
      <c r="R89" s="71">
        <f t="shared" si="7"/>
        <v>0</v>
      </c>
      <c r="S89" s="72">
        <f t="shared" si="8"/>
        <v>0</v>
      </c>
      <c r="T89" s="72">
        <f t="shared" si="9"/>
        <v>0</v>
      </c>
    </row>
    <row r="90" spans="1:20" x14ac:dyDescent="0.25">
      <c r="A90" s="66"/>
      <c r="B90" s="67"/>
      <c r="C90" s="68"/>
      <c r="D90" s="69"/>
      <c r="E90" s="69"/>
      <c r="F90" s="70"/>
      <c r="G90" s="134"/>
      <c r="H90" s="135"/>
      <c r="I90" s="135"/>
      <c r="J90" s="135"/>
      <c r="K90" s="143">
        <f t="shared" si="5"/>
        <v>0</v>
      </c>
      <c r="L90" s="136"/>
      <c r="M90" s="137"/>
      <c r="N90" s="136"/>
      <c r="O90" s="137"/>
      <c r="P90" s="71">
        <f>SUM(Tabelle27[[#This Row],[Davon: Für nicht angebotene Betreuungstage]:[Davon: Für die Betreuung (corona-abwesend)]])</f>
        <v>0</v>
      </c>
      <c r="Q90" s="64">
        <f t="shared" si="6"/>
        <v>0</v>
      </c>
      <c r="R90" s="71">
        <f t="shared" si="7"/>
        <v>0</v>
      </c>
      <c r="S90" s="72">
        <f t="shared" si="8"/>
        <v>0</v>
      </c>
      <c r="T90" s="72">
        <f t="shared" si="9"/>
        <v>0</v>
      </c>
    </row>
    <row r="91" spans="1:20" x14ac:dyDescent="0.25">
      <c r="A91" s="66"/>
      <c r="B91" s="67"/>
      <c r="C91" s="68"/>
      <c r="D91" s="69"/>
      <c r="E91" s="69"/>
      <c r="F91" s="70"/>
      <c r="G91" s="134"/>
      <c r="H91" s="135"/>
      <c r="I91" s="135"/>
      <c r="J91" s="135"/>
      <c r="K91" s="143">
        <f t="shared" si="5"/>
        <v>0</v>
      </c>
      <c r="L91" s="136"/>
      <c r="M91" s="137"/>
      <c r="N91" s="136"/>
      <c r="O91" s="137"/>
      <c r="P91" s="71">
        <f>SUM(Tabelle27[[#This Row],[Davon: Für nicht angebotene Betreuungstage]:[Davon: Für die Betreuung (corona-abwesend)]])</f>
        <v>0</v>
      </c>
      <c r="Q91" s="64">
        <f t="shared" si="6"/>
        <v>0</v>
      </c>
      <c r="R91" s="71">
        <f t="shared" si="7"/>
        <v>0</v>
      </c>
      <c r="S91" s="72">
        <f t="shared" si="8"/>
        <v>0</v>
      </c>
      <c r="T91" s="72">
        <f t="shared" si="9"/>
        <v>0</v>
      </c>
    </row>
    <row r="92" spans="1:20" x14ac:dyDescent="0.25">
      <c r="A92" s="66"/>
      <c r="B92" s="67"/>
      <c r="C92" s="68"/>
      <c r="D92" s="69"/>
      <c r="E92" s="69"/>
      <c r="F92" s="70"/>
      <c r="G92" s="134"/>
      <c r="H92" s="135"/>
      <c r="I92" s="135"/>
      <c r="J92" s="135"/>
      <c r="K92" s="143">
        <f t="shared" si="5"/>
        <v>0</v>
      </c>
      <c r="L92" s="136"/>
      <c r="M92" s="137"/>
      <c r="N92" s="136"/>
      <c r="O92" s="137"/>
      <c r="P92" s="71">
        <f>SUM(Tabelle27[[#This Row],[Davon: Für nicht angebotene Betreuungstage]:[Davon: Für die Betreuung (corona-abwesend)]])</f>
        <v>0</v>
      </c>
      <c r="Q92" s="64">
        <f t="shared" si="6"/>
        <v>0</v>
      </c>
      <c r="R92" s="71">
        <f t="shared" si="7"/>
        <v>0</v>
      </c>
      <c r="S92" s="72">
        <f t="shared" si="8"/>
        <v>0</v>
      </c>
      <c r="T92" s="72">
        <f t="shared" si="9"/>
        <v>0</v>
      </c>
    </row>
    <row r="93" spans="1:20" x14ac:dyDescent="0.25">
      <c r="A93" s="66"/>
      <c r="B93" s="67"/>
      <c r="C93" s="68"/>
      <c r="D93" s="69"/>
      <c r="E93" s="69"/>
      <c r="F93" s="70"/>
      <c r="G93" s="134"/>
      <c r="H93" s="135"/>
      <c r="I93" s="135"/>
      <c r="J93" s="135"/>
      <c r="K93" s="143">
        <f t="shared" si="5"/>
        <v>0</v>
      </c>
      <c r="L93" s="136"/>
      <c r="M93" s="137"/>
      <c r="N93" s="136"/>
      <c r="O93" s="137"/>
      <c r="P93" s="71">
        <f>SUM(Tabelle27[[#This Row],[Davon: Für nicht angebotene Betreuungstage]:[Davon: Für die Betreuung (corona-abwesend)]])</f>
        <v>0</v>
      </c>
      <c r="Q93" s="64">
        <f t="shared" si="6"/>
        <v>0</v>
      </c>
      <c r="R93" s="71">
        <f t="shared" si="7"/>
        <v>0</v>
      </c>
      <c r="S93" s="72">
        <f t="shared" si="8"/>
        <v>0</v>
      </c>
      <c r="T93" s="72">
        <f t="shared" si="9"/>
        <v>0</v>
      </c>
    </row>
    <row r="94" spans="1:20" x14ac:dyDescent="0.25">
      <c r="A94" s="66"/>
      <c r="B94" s="67"/>
      <c r="C94" s="68"/>
      <c r="D94" s="69"/>
      <c r="E94" s="69"/>
      <c r="F94" s="70"/>
      <c r="G94" s="134"/>
      <c r="H94" s="135"/>
      <c r="I94" s="135"/>
      <c r="J94" s="135"/>
      <c r="K94" s="143">
        <f t="shared" si="5"/>
        <v>0</v>
      </c>
      <c r="L94" s="136"/>
      <c r="M94" s="137"/>
      <c r="N94" s="136"/>
      <c r="O94" s="137"/>
      <c r="P94" s="71">
        <f>SUM(Tabelle27[[#This Row],[Davon: Für nicht angebotene Betreuungstage]:[Davon: Für die Betreuung (corona-abwesend)]])</f>
        <v>0</v>
      </c>
      <c r="Q94" s="64">
        <f t="shared" si="6"/>
        <v>0</v>
      </c>
      <c r="R94" s="71">
        <f t="shared" si="7"/>
        <v>0</v>
      </c>
      <c r="S94" s="72">
        <f t="shared" si="8"/>
        <v>0</v>
      </c>
      <c r="T94" s="72">
        <f t="shared" si="9"/>
        <v>0</v>
      </c>
    </row>
    <row r="95" spans="1:20" x14ac:dyDescent="0.25">
      <c r="A95" s="66"/>
      <c r="B95" s="67"/>
      <c r="C95" s="68"/>
      <c r="D95" s="69"/>
      <c r="E95" s="69"/>
      <c r="F95" s="70"/>
      <c r="G95" s="134"/>
      <c r="H95" s="135"/>
      <c r="I95" s="135"/>
      <c r="J95" s="135"/>
      <c r="K95" s="143">
        <f t="shared" si="5"/>
        <v>0</v>
      </c>
      <c r="L95" s="136"/>
      <c r="M95" s="137"/>
      <c r="N95" s="136"/>
      <c r="O95" s="137"/>
      <c r="P95" s="71">
        <f>SUM(Tabelle27[[#This Row],[Davon: Für nicht angebotene Betreuungstage]:[Davon: Für die Betreuung (corona-abwesend)]])</f>
        <v>0</v>
      </c>
      <c r="Q95" s="64">
        <f t="shared" si="6"/>
        <v>0</v>
      </c>
      <c r="R95" s="71">
        <f t="shared" si="7"/>
        <v>0</v>
      </c>
      <c r="S95" s="72">
        <f t="shared" si="8"/>
        <v>0</v>
      </c>
      <c r="T95" s="72">
        <f t="shared" si="9"/>
        <v>0</v>
      </c>
    </row>
    <row r="96" spans="1:20" x14ac:dyDescent="0.25">
      <c r="A96" s="66"/>
      <c r="B96" s="67"/>
      <c r="C96" s="68"/>
      <c r="D96" s="69"/>
      <c r="E96" s="69"/>
      <c r="F96" s="70"/>
      <c r="G96" s="134"/>
      <c r="H96" s="135"/>
      <c r="I96" s="135"/>
      <c r="J96" s="135"/>
      <c r="K96" s="143">
        <f t="shared" si="5"/>
        <v>0</v>
      </c>
      <c r="L96" s="136"/>
      <c r="M96" s="137"/>
      <c r="N96" s="136"/>
      <c r="O96" s="137"/>
      <c r="P96" s="71">
        <f>SUM(Tabelle27[[#This Row],[Davon: Für nicht angebotene Betreuungstage]:[Davon: Für die Betreuung (corona-abwesend)]])</f>
        <v>0</v>
      </c>
      <c r="Q96" s="64">
        <f t="shared" si="6"/>
        <v>0</v>
      </c>
      <c r="R96" s="71">
        <f t="shared" si="7"/>
        <v>0</v>
      </c>
      <c r="S96" s="72">
        <f t="shared" si="8"/>
        <v>0</v>
      </c>
      <c r="T96" s="72">
        <f t="shared" si="9"/>
        <v>0</v>
      </c>
    </row>
    <row r="97" spans="1:20" x14ac:dyDescent="0.25">
      <c r="A97" s="66"/>
      <c r="B97" s="67"/>
      <c r="C97" s="68"/>
      <c r="D97" s="69"/>
      <c r="E97" s="69"/>
      <c r="F97" s="70"/>
      <c r="G97" s="134"/>
      <c r="H97" s="135"/>
      <c r="I97" s="135"/>
      <c r="J97" s="135"/>
      <c r="K97" s="143">
        <f t="shared" si="5"/>
        <v>0</v>
      </c>
      <c r="L97" s="136"/>
      <c r="M97" s="137"/>
      <c r="N97" s="136"/>
      <c r="O97" s="137"/>
      <c r="P97" s="71">
        <f>SUM(Tabelle27[[#This Row],[Davon: Für nicht angebotene Betreuungstage]:[Davon: Für die Betreuung (corona-abwesend)]])</f>
        <v>0</v>
      </c>
      <c r="Q97" s="64">
        <f t="shared" si="6"/>
        <v>0</v>
      </c>
      <c r="R97" s="71">
        <f t="shared" si="7"/>
        <v>0</v>
      </c>
      <c r="S97" s="72">
        <f t="shared" si="8"/>
        <v>0</v>
      </c>
      <c r="T97" s="72">
        <f t="shared" si="9"/>
        <v>0</v>
      </c>
    </row>
    <row r="98" spans="1:20" x14ac:dyDescent="0.25">
      <c r="A98" s="66"/>
      <c r="B98" s="67"/>
      <c r="C98" s="68"/>
      <c r="D98" s="69"/>
      <c r="E98" s="69"/>
      <c r="F98" s="70"/>
      <c r="G98" s="134"/>
      <c r="H98" s="135"/>
      <c r="I98" s="135"/>
      <c r="J98" s="135"/>
      <c r="K98" s="143">
        <f t="shared" si="5"/>
        <v>0</v>
      </c>
      <c r="L98" s="136"/>
      <c r="M98" s="137"/>
      <c r="N98" s="136"/>
      <c r="O98" s="137"/>
      <c r="P98" s="71">
        <f>SUM(Tabelle27[[#This Row],[Davon: Für nicht angebotene Betreuungstage]:[Davon: Für die Betreuung (corona-abwesend)]])</f>
        <v>0</v>
      </c>
      <c r="Q98" s="64">
        <f t="shared" si="6"/>
        <v>0</v>
      </c>
      <c r="R98" s="71">
        <f t="shared" si="7"/>
        <v>0</v>
      </c>
      <c r="S98" s="72">
        <f t="shared" si="8"/>
        <v>0</v>
      </c>
      <c r="T98" s="72">
        <f t="shared" si="9"/>
        <v>0</v>
      </c>
    </row>
    <row r="99" spans="1:20" x14ac:dyDescent="0.25">
      <c r="A99" s="66"/>
      <c r="B99" s="67"/>
      <c r="C99" s="68"/>
      <c r="D99" s="69"/>
      <c r="E99" s="69"/>
      <c r="F99" s="70"/>
      <c r="G99" s="134"/>
      <c r="H99" s="135"/>
      <c r="I99" s="135"/>
      <c r="J99" s="135"/>
      <c r="K99" s="143">
        <f t="shared" si="5"/>
        <v>0</v>
      </c>
      <c r="L99" s="136"/>
      <c r="M99" s="137"/>
      <c r="N99" s="136"/>
      <c r="O99" s="137"/>
      <c r="P99" s="71">
        <f>SUM(Tabelle27[[#This Row],[Davon: Für nicht angebotene Betreuungstage]:[Davon: Für die Betreuung (corona-abwesend)]])</f>
        <v>0</v>
      </c>
      <c r="Q99" s="64">
        <f t="shared" si="6"/>
        <v>0</v>
      </c>
      <c r="R99" s="71">
        <f t="shared" si="7"/>
        <v>0</v>
      </c>
      <c r="S99" s="72">
        <f t="shared" si="8"/>
        <v>0</v>
      </c>
      <c r="T99" s="72">
        <f t="shared" si="9"/>
        <v>0</v>
      </c>
    </row>
    <row r="100" spans="1:20" x14ac:dyDescent="0.25">
      <c r="A100" s="66"/>
      <c r="B100" s="67"/>
      <c r="C100" s="68"/>
      <c r="D100" s="69"/>
      <c r="E100" s="69"/>
      <c r="F100" s="70"/>
      <c r="G100" s="134"/>
      <c r="H100" s="135"/>
      <c r="I100" s="135"/>
      <c r="J100" s="135"/>
      <c r="K100" s="143">
        <f t="shared" si="5"/>
        <v>0</v>
      </c>
      <c r="L100" s="136"/>
      <c r="M100" s="137"/>
      <c r="N100" s="136"/>
      <c r="O100" s="137"/>
      <c r="P100" s="71">
        <f>SUM(Tabelle27[[#This Row],[Davon: Für nicht angebotene Betreuungstage]:[Davon: Für die Betreuung (corona-abwesend)]])</f>
        <v>0</v>
      </c>
      <c r="Q100" s="64">
        <f t="shared" si="6"/>
        <v>0</v>
      </c>
      <c r="R100" s="71">
        <f t="shared" si="7"/>
        <v>0</v>
      </c>
      <c r="S100" s="72">
        <f t="shared" si="8"/>
        <v>0</v>
      </c>
      <c r="T100" s="72">
        <f t="shared" si="9"/>
        <v>0</v>
      </c>
    </row>
    <row r="101" spans="1:20" x14ac:dyDescent="0.25">
      <c r="A101" s="66"/>
      <c r="B101" s="67"/>
      <c r="C101" s="68"/>
      <c r="D101" s="69"/>
      <c r="E101" s="69"/>
      <c r="F101" s="70"/>
      <c r="G101" s="134"/>
      <c r="H101" s="135"/>
      <c r="I101" s="135"/>
      <c r="J101" s="135"/>
      <c r="K101" s="143">
        <f t="shared" si="5"/>
        <v>0</v>
      </c>
      <c r="L101" s="136"/>
      <c r="M101" s="137"/>
      <c r="N101" s="136"/>
      <c r="O101" s="137"/>
      <c r="P101" s="71">
        <f>SUM(Tabelle27[[#This Row],[Davon: Für nicht angebotene Betreuungstage]:[Davon: Für die Betreuung (corona-abwesend)]])</f>
        <v>0</v>
      </c>
      <c r="Q101" s="64">
        <f t="shared" si="6"/>
        <v>0</v>
      </c>
      <c r="R101" s="71">
        <f t="shared" si="7"/>
        <v>0</v>
      </c>
      <c r="S101" s="72">
        <f t="shared" si="8"/>
        <v>0</v>
      </c>
      <c r="T101" s="72">
        <f t="shared" si="9"/>
        <v>0</v>
      </c>
    </row>
    <row r="102" spans="1:20" x14ac:dyDescent="0.25">
      <c r="A102" s="66"/>
      <c r="B102" s="67"/>
      <c r="C102" s="68"/>
      <c r="D102" s="69"/>
      <c r="E102" s="69"/>
      <c r="F102" s="70"/>
      <c r="G102" s="134"/>
      <c r="H102" s="135"/>
      <c r="I102" s="135"/>
      <c r="J102" s="135"/>
      <c r="K102" s="143">
        <f t="shared" si="5"/>
        <v>0</v>
      </c>
      <c r="L102" s="136"/>
      <c r="M102" s="137"/>
      <c r="N102" s="136"/>
      <c r="O102" s="137"/>
      <c r="P102" s="71">
        <f>SUM(Tabelle27[[#This Row],[Davon: Für nicht angebotene Betreuungstage]:[Davon: Für die Betreuung (corona-abwesend)]])</f>
        <v>0</v>
      </c>
      <c r="Q102" s="64">
        <f t="shared" si="6"/>
        <v>0</v>
      </c>
      <c r="R102" s="71">
        <f t="shared" si="7"/>
        <v>0</v>
      </c>
      <c r="S102" s="72">
        <f t="shared" si="8"/>
        <v>0</v>
      </c>
      <c r="T102" s="72">
        <f t="shared" si="9"/>
        <v>0</v>
      </c>
    </row>
    <row r="103" spans="1:20" x14ac:dyDescent="0.25">
      <c r="A103" s="66"/>
      <c r="B103" s="67"/>
      <c r="C103" s="68"/>
      <c r="D103" s="69"/>
      <c r="E103" s="69"/>
      <c r="F103" s="70"/>
      <c r="G103" s="134"/>
      <c r="H103" s="135"/>
      <c r="I103" s="135"/>
      <c r="J103" s="135"/>
      <c r="K103" s="143">
        <f t="shared" si="5"/>
        <v>0</v>
      </c>
      <c r="L103" s="136"/>
      <c r="M103" s="137"/>
      <c r="N103" s="136"/>
      <c r="O103" s="137"/>
      <c r="P103" s="71">
        <f>SUM(Tabelle27[[#This Row],[Davon: Für nicht angebotene Betreuungstage]:[Davon: Für die Betreuung (corona-abwesend)]])</f>
        <v>0</v>
      </c>
      <c r="Q103" s="64">
        <f t="shared" si="6"/>
        <v>0</v>
      </c>
      <c r="R103" s="71">
        <f t="shared" si="7"/>
        <v>0</v>
      </c>
      <c r="S103" s="72">
        <f t="shared" si="8"/>
        <v>0</v>
      </c>
      <c r="T103" s="72">
        <f t="shared" si="9"/>
        <v>0</v>
      </c>
    </row>
    <row r="104" spans="1:20" x14ac:dyDescent="0.25">
      <c r="A104" s="66"/>
      <c r="B104" s="67"/>
      <c r="C104" s="68"/>
      <c r="D104" s="69"/>
      <c r="E104" s="69"/>
      <c r="F104" s="70"/>
      <c r="G104" s="134"/>
      <c r="H104" s="135"/>
      <c r="I104" s="135"/>
      <c r="J104" s="135"/>
      <c r="K104" s="143">
        <f t="shared" si="5"/>
        <v>0</v>
      </c>
      <c r="L104" s="136"/>
      <c r="M104" s="137"/>
      <c r="N104" s="136"/>
      <c r="O104" s="137"/>
      <c r="P104" s="71">
        <f>SUM(Tabelle27[[#This Row],[Davon: Für nicht angebotene Betreuungstage]:[Davon: Für die Betreuung (corona-abwesend)]])</f>
        <v>0</v>
      </c>
      <c r="Q104" s="64">
        <f t="shared" si="6"/>
        <v>0</v>
      </c>
      <c r="R104" s="71">
        <f t="shared" si="7"/>
        <v>0</v>
      </c>
      <c r="S104" s="72">
        <f t="shared" si="8"/>
        <v>0</v>
      </c>
      <c r="T104" s="72">
        <f t="shared" si="9"/>
        <v>0</v>
      </c>
    </row>
    <row r="105" spans="1:20" x14ac:dyDescent="0.25">
      <c r="A105" s="66"/>
      <c r="B105" s="67"/>
      <c r="C105" s="68"/>
      <c r="D105" s="69"/>
      <c r="E105" s="69"/>
      <c r="F105" s="70"/>
      <c r="G105" s="134"/>
      <c r="H105" s="135"/>
      <c r="I105" s="135"/>
      <c r="J105" s="135"/>
      <c r="K105" s="143">
        <f t="shared" si="5"/>
        <v>0</v>
      </c>
      <c r="L105" s="136"/>
      <c r="M105" s="137"/>
      <c r="N105" s="136"/>
      <c r="O105" s="137"/>
      <c r="P105" s="71">
        <f>SUM(Tabelle27[[#This Row],[Davon: Für nicht angebotene Betreuungstage]:[Davon: Für die Betreuung (corona-abwesend)]])</f>
        <v>0</v>
      </c>
      <c r="Q105" s="64">
        <f t="shared" si="6"/>
        <v>0</v>
      </c>
      <c r="R105" s="71">
        <f t="shared" si="7"/>
        <v>0</v>
      </c>
      <c r="S105" s="72">
        <f t="shared" si="8"/>
        <v>0</v>
      </c>
      <c r="T105" s="72">
        <f t="shared" si="9"/>
        <v>0</v>
      </c>
    </row>
    <row r="106" spans="1:20" x14ac:dyDescent="0.25">
      <c r="A106" s="66"/>
      <c r="B106" s="67"/>
      <c r="C106" s="68"/>
      <c r="D106" s="69"/>
      <c r="E106" s="69"/>
      <c r="F106" s="70"/>
      <c r="G106" s="134"/>
      <c r="H106" s="135"/>
      <c r="I106" s="135"/>
      <c r="J106" s="135"/>
      <c r="K106" s="143">
        <f t="shared" si="5"/>
        <v>0</v>
      </c>
      <c r="L106" s="136"/>
      <c r="M106" s="137"/>
      <c r="N106" s="136"/>
      <c r="O106" s="137"/>
      <c r="P106" s="71">
        <f>SUM(Tabelle27[[#This Row],[Davon: Für nicht angebotene Betreuungstage]:[Davon: Für die Betreuung (corona-abwesend)]])</f>
        <v>0</v>
      </c>
      <c r="Q106" s="64">
        <f t="shared" si="6"/>
        <v>0</v>
      </c>
      <c r="R106" s="71">
        <f t="shared" si="7"/>
        <v>0</v>
      </c>
      <c r="S106" s="72">
        <f t="shared" si="8"/>
        <v>0</v>
      </c>
      <c r="T106" s="72">
        <f t="shared" si="9"/>
        <v>0</v>
      </c>
    </row>
    <row r="107" spans="1:20" x14ac:dyDescent="0.25">
      <c r="A107" s="66"/>
      <c r="B107" s="67"/>
      <c r="C107" s="68"/>
      <c r="D107" s="69"/>
      <c r="E107" s="69"/>
      <c r="F107" s="70"/>
      <c r="G107" s="134"/>
      <c r="H107" s="135"/>
      <c r="I107" s="135"/>
      <c r="J107" s="135"/>
      <c r="K107" s="143">
        <f t="shared" si="5"/>
        <v>0</v>
      </c>
      <c r="L107" s="136"/>
      <c r="M107" s="137"/>
      <c r="N107" s="136"/>
      <c r="O107" s="137"/>
      <c r="P107" s="71">
        <f>SUM(Tabelle27[[#This Row],[Davon: Für nicht angebotene Betreuungstage]:[Davon: Für die Betreuung (corona-abwesend)]])</f>
        <v>0</v>
      </c>
      <c r="Q107" s="64">
        <f t="shared" si="6"/>
        <v>0</v>
      </c>
      <c r="R107" s="71">
        <f t="shared" si="7"/>
        <v>0</v>
      </c>
      <c r="S107" s="72">
        <f t="shared" si="8"/>
        <v>0</v>
      </c>
      <c r="T107" s="72">
        <f t="shared" si="9"/>
        <v>0</v>
      </c>
    </row>
    <row r="108" spans="1:20" x14ac:dyDescent="0.25">
      <c r="A108" s="66"/>
      <c r="B108" s="67"/>
      <c r="C108" s="68"/>
      <c r="D108" s="69"/>
      <c r="E108" s="69"/>
      <c r="F108" s="70"/>
      <c r="G108" s="134"/>
      <c r="H108" s="135"/>
      <c r="I108" s="135"/>
      <c r="J108" s="135"/>
      <c r="K108" s="143">
        <f t="shared" si="5"/>
        <v>0</v>
      </c>
      <c r="L108" s="136"/>
      <c r="M108" s="137"/>
      <c r="N108" s="136"/>
      <c r="O108" s="137"/>
      <c r="P108" s="71">
        <f>SUM(Tabelle27[[#This Row],[Davon: Für nicht angebotene Betreuungstage]:[Davon: Für die Betreuung (corona-abwesend)]])</f>
        <v>0</v>
      </c>
      <c r="Q108" s="64">
        <f t="shared" si="6"/>
        <v>0</v>
      </c>
      <c r="R108" s="71">
        <f t="shared" si="7"/>
        <v>0</v>
      </c>
      <c r="S108" s="72">
        <f t="shared" si="8"/>
        <v>0</v>
      </c>
      <c r="T108" s="72">
        <f t="shared" si="9"/>
        <v>0</v>
      </c>
    </row>
    <row r="109" spans="1:20" x14ac:dyDescent="0.25">
      <c r="A109" s="66"/>
      <c r="B109" s="67"/>
      <c r="C109" s="68"/>
      <c r="D109" s="69"/>
      <c r="E109" s="69"/>
      <c r="F109" s="70"/>
      <c r="G109" s="134"/>
      <c r="H109" s="135"/>
      <c r="I109" s="135"/>
      <c r="J109" s="135"/>
      <c r="K109" s="143">
        <f t="shared" si="5"/>
        <v>0</v>
      </c>
      <c r="L109" s="136"/>
      <c r="M109" s="137"/>
      <c r="N109" s="136"/>
      <c r="O109" s="137"/>
      <c r="P109" s="71">
        <f>SUM(Tabelle27[[#This Row],[Davon: Für nicht angebotene Betreuungstage]:[Davon: Für die Betreuung (corona-abwesend)]])</f>
        <v>0</v>
      </c>
      <c r="Q109" s="64">
        <f t="shared" si="6"/>
        <v>0</v>
      </c>
      <c r="R109" s="71">
        <f t="shared" si="7"/>
        <v>0</v>
      </c>
      <c r="S109" s="72">
        <f t="shared" si="8"/>
        <v>0</v>
      </c>
      <c r="T109" s="72">
        <f t="shared" si="9"/>
        <v>0</v>
      </c>
    </row>
    <row r="110" spans="1:20" x14ac:dyDescent="0.25">
      <c r="A110" s="66"/>
      <c r="B110" s="67"/>
      <c r="C110" s="68"/>
      <c r="D110" s="69"/>
      <c r="E110" s="69"/>
      <c r="F110" s="70"/>
      <c r="G110" s="134"/>
      <c r="H110" s="135"/>
      <c r="I110" s="135"/>
      <c r="J110" s="135"/>
      <c r="K110" s="143">
        <f t="shared" si="5"/>
        <v>0</v>
      </c>
      <c r="L110" s="136"/>
      <c r="M110" s="137"/>
      <c r="N110" s="136"/>
      <c r="O110" s="137"/>
      <c r="P110" s="71">
        <f>SUM(Tabelle27[[#This Row],[Davon: Für nicht angebotene Betreuungstage]:[Davon: Für die Betreuung (corona-abwesend)]])</f>
        <v>0</v>
      </c>
      <c r="Q110" s="64">
        <f t="shared" si="6"/>
        <v>0</v>
      </c>
      <c r="R110" s="71">
        <f t="shared" si="7"/>
        <v>0</v>
      </c>
      <c r="S110" s="72">
        <f t="shared" si="8"/>
        <v>0</v>
      </c>
      <c r="T110" s="72">
        <f t="shared" si="9"/>
        <v>0</v>
      </c>
    </row>
    <row r="111" spans="1:20" x14ac:dyDescent="0.25">
      <c r="A111" s="66"/>
      <c r="B111" s="67"/>
      <c r="C111" s="68"/>
      <c r="D111" s="69"/>
      <c r="E111" s="69"/>
      <c r="F111" s="70"/>
      <c r="G111" s="134"/>
      <c r="H111" s="135"/>
      <c r="I111" s="135"/>
      <c r="J111" s="135"/>
      <c r="K111" s="143">
        <f t="shared" si="5"/>
        <v>0</v>
      </c>
      <c r="L111" s="136"/>
      <c r="M111" s="137"/>
      <c r="N111" s="136"/>
      <c r="O111" s="137"/>
      <c r="P111" s="71">
        <f>SUM(Tabelle27[[#This Row],[Davon: Für nicht angebotene Betreuungstage]:[Davon: Für die Betreuung (corona-abwesend)]])</f>
        <v>0</v>
      </c>
      <c r="Q111" s="64">
        <f t="shared" si="6"/>
        <v>0</v>
      </c>
      <c r="R111" s="71">
        <f t="shared" si="7"/>
        <v>0</v>
      </c>
      <c r="S111" s="72">
        <f t="shared" si="8"/>
        <v>0</v>
      </c>
      <c r="T111" s="72">
        <f t="shared" si="9"/>
        <v>0</v>
      </c>
    </row>
    <row r="112" spans="1:20" x14ac:dyDescent="0.25">
      <c r="A112" s="66"/>
      <c r="B112" s="67"/>
      <c r="C112" s="68"/>
      <c r="D112" s="69"/>
      <c r="E112" s="69"/>
      <c r="F112" s="70"/>
      <c r="G112" s="134"/>
      <c r="H112" s="135"/>
      <c r="I112" s="135"/>
      <c r="J112" s="135"/>
      <c r="K112" s="143">
        <f t="shared" si="5"/>
        <v>0</v>
      </c>
      <c r="L112" s="136"/>
      <c r="M112" s="137"/>
      <c r="N112" s="136"/>
      <c r="O112" s="137"/>
      <c r="P112" s="71">
        <f>SUM(Tabelle27[[#This Row],[Davon: Für nicht angebotene Betreuungstage]:[Davon: Für die Betreuung (corona-abwesend)]])</f>
        <v>0</v>
      </c>
      <c r="Q112" s="64">
        <f t="shared" si="6"/>
        <v>0</v>
      </c>
      <c r="R112" s="71">
        <f t="shared" si="7"/>
        <v>0</v>
      </c>
      <c r="S112" s="72">
        <f t="shared" si="8"/>
        <v>0</v>
      </c>
      <c r="T112" s="72">
        <f t="shared" si="9"/>
        <v>0</v>
      </c>
    </row>
    <row r="113" spans="1:20" x14ac:dyDescent="0.25">
      <c r="A113" s="66"/>
      <c r="B113" s="67"/>
      <c r="C113" s="68"/>
      <c r="D113" s="69"/>
      <c r="E113" s="69"/>
      <c r="F113" s="70"/>
      <c r="G113" s="134"/>
      <c r="H113" s="135"/>
      <c r="I113" s="135"/>
      <c r="J113" s="135"/>
      <c r="K113" s="143">
        <f t="shared" si="5"/>
        <v>0</v>
      </c>
      <c r="L113" s="136"/>
      <c r="M113" s="137"/>
      <c r="N113" s="136"/>
      <c r="O113" s="137"/>
      <c r="P113" s="71">
        <f>SUM(Tabelle27[[#This Row],[Davon: Für nicht angebotene Betreuungstage]:[Davon: Für die Betreuung (corona-abwesend)]])</f>
        <v>0</v>
      </c>
      <c r="Q113" s="64">
        <f t="shared" si="6"/>
        <v>0</v>
      </c>
      <c r="R113" s="71">
        <f t="shared" si="7"/>
        <v>0</v>
      </c>
      <c r="S113" s="72">
        <f t="shared" si="8"/>
        <v>0</v>
      </c>
      <c r="T113" s="72">
        <f t="shared" si="9"/>
        <v>0</v>
      </c>
    </row>
    <row r="114" spans="1:20" x14ac:dyDescent="0.25">
      <c r="A114" s="66"/>
      <c r="B114" s="67"/>
      <c r="C114" s="68"/>
      <c r="D114" s="69"/>
      <c r="E114" s="69"/>
      <c r="F114" s="70"/>
      <c r="G114" s="134"/>
      <c r="H114" s="135"/>
      <c r="I114" s="135"/>
      <c r="J114" s="135"/>
      <c r="K114" s="143">
        <f t="shared" si="5"/>
        <v>0</v>
      </c>
      <c r="L114" s="136"/>
      <c r="M114" s="137"/>
      <c r="N114" s="136"/>
      <c r="O114" s="137"/>
      <c r="P114" s="71">
        <f>SUM(Tabelle27[[#This Row],[Davon: Für nicht angebotene Betreuungstage]:[Davon: Für die Betreuung (corona-abwesend)]])</f>
        <v>0</v>
      </c>
      <c r="Q114" s="64">
        <f t="shared" si="6"/>
        <v>0</v>
      </c>
      <c r="R114" s="71">
        <f t="shared" si="7"/>
        <v>0</v>
      </c>
      <c r="S114" s="72">
        <f t="shared" si="8"/>
        <v>0</v>
      </c>
      <c r="T114" s="72">
        <f t="shared" si="9"/>
        <v>0</v>
      </c>
    </row>
    <row r="115" spans="1:20" x14ac:dyDescent="0.25">
      <c r="A115" s="66"/>
      <c r="B115" s="67"/>
      <c r="C115" s="68"/>
      <c r="D115" s="69"/>
      <c r="E115" s="69"/>
      <c r="F115" s="70"/>
      <c r="G115" s="134"/>
      <c r="H115" s="135"/>
      <c r="I115" s="135"/>
      <c r="J115" s="135"/>
      <c r="K115" s="143">
        <f t="shared" si="5"/>
        <v>0</v>
      </c>
      <c r="L115" s="136"/>
      <c r="M115" s="137"/>
      <c r="N115" s="136"/>
      <c r="O115" s="137"/>
      <c r="P115" s="71">
        <f>SUM(Tabelle27[[#This Row],[Davon: Für nicht angebotene Betreuungstage]:[Davon: Für die Betreuung (corona-abwesend)]])</f>
        <v>0</v>
      </c>
      <c r="Q115" s="64">
        <f t="shared" si="6"/>
        <v>0</v>
      </c>
      <c r="R115" s="71">
        <f t="shared" si="7"/>
        <v>0</v>
      </c>
      <c r="S115" s="72">
        <f t="shared" si="8"/>
        <v>0</v>
      </c>
      <c r="T115" s="72">
        <f t="shared" si="9"/>
        <v>0</v>
      </c>
    </row>
    <row r="116" spans="1:20" x14ac:dyDescent="0.25">
      <c r="A116" s="66"/>
      <c r="B116" s="67"/>
      <c r="C116" s="68"/>
      <c r="D116" s="69"/>
      <c r="E116" s="69"/>
      <c r="F116" s="70"/>
      <c r="G116" s="134"/>
      <c r="H116" s="135"/>
      <c r="I116" s="135"/>
      <c r="J116" s="135"/>
      <c r="K116" s="143">
        <f t="shared" ref="K116:K179" si="10">H116-I116-J116</f>
        <v>0</v>
      </c>
      <c r="L116" s="136"/>
      <c r="M116" s="137"/>
      <c r="N116" s="136"/>
      <c r="O116" s="137"/>
      <c r="P116" s="71">
        <f>SUM(Tabelle27[[#This Row],[Davon: Für nicht angebotene Betreuungstage]:[Davon: Für die Betreuung (corona-abwesend)]])</f>
        <v>0</v>
      </c>
      <c r="Q116" s="64">
        <f t="shared" si="6"/>
        <v>0</v>
      </c>
      <c r="R116" s="71">
        <f t="shared" si="7"/>
        <v>0</v>
      </c>
      <c r="S116" s="72">
        <f t="shared" si="8"/>
        <v>0</v>
      </c>
      <c r="T116" s="72">
        <f t="shared" si="9"/>
        <v>0</v>
      </c>
    </row>
    <row r="117" spans="1:20" x14ac:dyDescent="0.25">
      <c r="A117" s="66"/>
      <c r="B117" s="67"/>
      <c r="C117" s="68"/>
      <c r="D117" s="69"/>
      <c r="E117" s="69"/>
      <c r="F117" s="70"/>
      <c r="G117" s="134"/>
      <c r="H117" s="135"/>
      <c r="I117" s="135"/>
      <c r="J117" s="135"/>
      <c r="K117" s="143">
        <f t="shared" si="10"/>
        <v>0</v>
      </c>
      <c r="L117" s="136"/>
      <c r="M117" s="137"/>
      <c r="N117" s="136"/>
      <c r="O117" s="137"/>
      <c r="P117" s="71">
        <f>SUM(Tabelle27[[#This Row],[Davon: Für nicht angebotene Betreuungstage]:[Davon: Für die Betreuung (corona-abwesend)]])</f>
        <v>0</v>
      </c>
      <c r="Q117" s="64">
        <f t="shared" si="6"/>
        <v>0</v>
      </c>
      <c r="R117" s="71">
        <f t="shared" si="7"/>
        <v>0</v>
      </c>
      <c r="S117" s="72">
        <f t="shared" si="8"/>
        <v>0</v>
      </c>
      <c r="T117" s="72">
        <f t="shared" si="9"/>
        <v>0</v>
      </c>
    </row>
    <row r="118" spans="1:20" x14ac:dyDescent="0.25">
      <c r="A118" s="66"/>
      <c r="B118" s="67"/>
      <c r="C118" s="68"/>
      <c r="D118" s="69"/>
      <c r="E118" s="69"/>
      <c r="F118" s="70"/>
      <c r="G118" s="134"/>
      <c r="H118" s="135"/>
      <c r="I118" s="135"/>
      <c r="J118" s="135"/>
      <c r="K118" s="143">
        <f t="shared" si="10"/>
        <v>0</v>
      </c>
      <c r="L118" s="136"/>
      <c r="M118" s="137"/>
      <c r="N118" s="136"/>
      <c r="O118" s="137"/>
      <c r="P118" s="71">
        <f>SUM(Tabelle27[[#This Row],[Davon: Für nicht angebotene Betreuungstage]:[Davon: Für die Betreuung (corona-abwesend)]])</f>
        <v>0</v>
      </c>
      <c r="Q118" s="64">
        <f t="shared" si="6"/>
        <v>0</v>
      </c>
      <c r="R118" s="71">
        <f t="shared" si="7"/>
        <v>0</v>
      </c>
      <c r="S118" s="72">
        <f t="shared" si="8"/>
        <v>0</v>
      </c>
      <c r="T118" s="72">
        <f t="shared" si="9"/>
        <v>0</v>
      </c>
    </row>
    <row r="119" spans="1:20" x14ac:dyDescent="0.25">
      <c r="A119" s="66"/>
      <c r="B119" s="67"/>
      <c r="C119" s="68"/>
      <c r="D119" s="69"/>
      <c r="E119" s="69"/>
      <c r="F119" s="70"/>
      <c r="G119" s="134"/>
      <c r="H119" s="135"/>
      <c r="I119" s="135"/>
      <c r="J119" s="135"/>
      <c r="K119" s="143">
        <f t="shared" si="10"/>
        <v>0</v>
      </c>
      <c r="L119" s="136"/>
      <c r="M119" s="137"/>
      <c r="N119" s="136"/>
      <c r="O119" s="137"/>
      <c r="P119" s="71">
        <f>SUM(Tabelle27[[#This Row],[Davon: Für nicht angebotene Betreuungstage]:[Davon: Für die Betreuung (corona-abwesend)]])</f>
        <v>0</v>
      </c>
      <c r="Q119" s="64">
        <f t="shared" si="6"/>
        <v>0</v>
      </c>
      <c r="R119" s="71">
        <f t="shared" si="7"/>
        <v>0</v>
      </c>
      <c r="S119" s="72">
        <f t="shared" si="8"/>
        <v>0</v>
      </c>
      <c r="T119" s="72">
        <f t="shared" si="9"/>
        <v>0</v>
      </c>
    </row>
    <row r="120" spans="1:20" x14ac:dyDescent="0.25">
      <c r="A120" s="66"/>
      <c r="B120" s="67"/>
      <c r="C120" s="68"/>
      <c r="D120" s="69"/>
      <c r="E120" s="69"/>
      <c r="F120" s="70"/>
      <c r="G120" s="134"/>
      <c r="H120" s="135"/>
      <c r="I120" s="135"/>
      <c r="J120" s="135"/>
      <c r="K120" s="143">
        <f t="shared" si="10"/>
        <v>0</v>
      </c>
      <c r="L120" s="136"/>
      <c r="M120" s="137"/>
      <c r="N120" s="136"/>
      <c r="O120" s="137"/>
      <c r="P120" s="71">
        <f>SUM(Tabelle27[[#This Row],[Davon: Für nicht angebotene Betreuungstage]:[Davon: Für die Betreuung (corona-abwesend)]])</f>
        <v>0</v>
      </c>
      <c r="Q120" s="64">
        <f t="shared" si="6"/>
        <v>0</v>
      </c>
      <c r="R120" s="71">
        <f t="shared" si="7"/>
        <v>0</v>
      </c>
      <c r="S120" s="72">
        <f t="shared" si="8"/>
        <v>0</v>
      </c>
      <c r="T120" s="72">
        <f t="shared" si="9"/>
        <v>0</v>
      </c>
    </row>
    <row r="121" spans="1:20" x14ac:dyDescent="0.25">
      <c r="A121" s="66"/>
      <c r="B121" s="67"/>
      <c r="C121" s="68"/>
      <c r="D121" s="69"/>
      <c r="E121" s="69"/>
      <c r="F121" s="70"/>
      <c r="G121" s="134"/>
      <c r="H121" s="135"/>
      <c r="I121" s="135"/>
      <c r="J121" s="135"/>
      <c r="K121" s="143">
        <f t="shared" si="10"/>
        <v>0</v>
      </c>
      <c r="L121" s="136"/>
      <c r="M121" s="137"/>
      <c r="N121" s="136"/>
      <c r="O121" s="137"/>
      <c r="P121" s="71">
        <f>SUM(Tabelle27[[#This Row],[Davon: Für nicht angebotene Betreuungstage]:[Davon: Für die Betreuung (corona-abwesend)]])</f>
        <v>0</v>
      </c>
      <c r="Q121" s="64">
        <f t="shared" si="6"/>
        <v>0</v>
      </c>
      <c r="R121" s="71">
        <f t="shared" si="7"/>
        <v>0</v>
      </c>
      <c r="S121" s="72">
        <f t="shared" si="8"/>
        <v>0</v>
      </c>
      <c r="T121" s="72">
        <f t="shared" si="9"/>
        <v>0</v>
      </c>
    </row>
    <row r="122" spans="1:20" x14ac:dyDescent="0.25">
      <c r="A122" s="66"/>
      <c r="B122" s="67"/>
      <c r="C122" s="68"/>
      <c r="D122" s="69"/>
      <c r="E122" s="69"/>
      <c r="F122" s="70"/>
      <c r="G122" s="134"/>
      <c r="H122" s="135"/>
      <c r="I122" s="135"/>
      <c r="J122" s="135"/>
      <c r="K122" s="143">
        <f t="shared" si="10"/>
        <v>0</v>
      </c>
      <c r="L122" s="136"/>
      <c r="M122" s="137"/>
      <c r="N122" s="136"/>
      <c r="O122" s="137"/>
      <c r="P122" s="71">
        <f>SUM(Tabelle27[[#This Row],[Davon: Für nicht angebotene Betreuungstage]:[Davon: Für die Betreuung (corona-abwesend)]])</f>
        <v>0</v>
      </c>
      <c r="Q122" s="64">
        <f t="shared" si="6"/>
        <v>0</v>
      </c>
      <c r="R122" s="71">
        <f t="shared" si="7"/>
        <v>0</v>
      </c>
      <c r="S122" s="72">
        <f t="shared" si="8"/>
        <v>0</v>
      </c>
      <c r="T122" s="72">
        <f t="shared" si="9"/>
        <v>0</v>
      </c>
    </row>
    <row r="123" spans="1:20" x14ac:dyDescent="0.25">
      <c r="A123" s="66"/>
      <c r="B123" s="67"/>
      <c r="C123" s="68"/>
      <c r="D123" s="69"/>
      <c r="E123" s="69"/>
      <c r="F123" s="70"/>
      <c r="G123" s="134"/>
      <c r="H123" s="135"/>
      <c r="I123" s="135"/>
      <c r="J123" s="135"/>
      <c r="K123" s="143">
        <f t="shared" si="10"/>
        <v>0</v>
      </c>
      <c r="L123" s="136"/>
      <c r="M123" s="137"/>
      <c r="N123" s="136"/>
      <c r="O123" s="137"/>
      <c r="P123" s="71">
        <f>SUM(Tabelle27[[#This Row],[Davon: Für nicht angebotene Betreuungstage]:[Davon: Für die Betreuung (corona-abwesend)]])</f>
        <v>0</v>
      </c>
      <c r="Q123" s="64">
        <f t="shared" si="6"/>
        <v>0</v>
      </c>
      <c r="R123" s="71">
        <f t="shared" si="7"/>
        <v>0</v>
      </c>
      <c r="S123" s="72">
        <f t="shared" si="8"/>
        <v>0</v>
      </c>
      <c r="T123" s="72">
        <f t="shared" si="9"/>
        <v>0</v>
      </c>
    </row>
    <row r="124" spans="1:20" x14ac:dyDescent="0.25">
      <c r="A124" s="66"/>
      <c r="B124" s="67"/>
      <c r="C124" s="68"/>
      <c r="D124" s="69"/>
      <c r="E124" s="69"/>
      <c r="F124" s="70"/>
      <c r="G124" s="134"/>
      <c r="H124" s="135"/>
      <c r="I124" s="135"/>
      <c r="J124" s="135"/>
      <c r="K124" s="143">
        <f t="shared" si="10"/>
        <v>0</v>
      </c>
      <c r="L124" s="136"/>
      <c r="M124" s="137"/>
      <c r="N124" s="136"/>
      <c r="O124" s="137"/>
      <c r="P124" s="71">
        <f>SUM(Tabelle27[[#This Row],[Davon: Für nicht angebotene Betreuungstage]:[Davon: Für die Betreuung (corona-abwesend)]])</f>
        <v>0</v>
      </c>
      <c r="Q124" s="64">
        <f t="shared" si="6"/>
        <v>0</v>
      </c>
      <c r="R124" s="71">
        <f t="shared" si="7"/>
        <v>0</v>
      </c>
      <c r="S124" s="72">
        <f t="shared" si="8"/>
        <v>0</v>
      </c>
      <c r="T124" s="72">
        <f t="shared" si="9"/>
        <v>0</v>
      </c>
    </row>
    <row r="125" spans="1:20" x14ac:dyDescent="0.25">
      <c r="A125" s="66"/>
      <c r="B125" s="67"/>
      <c r="C125" s="68"/>
      <c r="D125" s="69"/>
      <c r="E125" s="69"/>
      <c r="F125" s="70"/>
      <c r="G125" s="134"/>
      <c r="H125" s="135"/>
      <c r="I125" s="135"/>
      <c r="J125" s="135"/>
      <c r="K125" s="143">
        <f t="shared" si="10"/>
        <v>0</v>
      </c>
      <c r="L125" s="136"/>
      <c r="M125" s="137"/>
      <c r="N125" s="136"/>
      <c r="O125" s="137"/>
      <c r="P125" s="71">
        <f>SUM(Tabelle27[[#This Row],[Davon: Für nicht angebotene Betreuungstage]:[Davon: Für die Betreuung (corona-abwesend)]])</f>
        <v>0</v>
      </c>
      <c r="Q125" s="64">
        <f t="shared" si="6"/>
        <v>0</v>
      </c>
      <c r="R125" s="71">
        <f t="shared" si="7"/>
        <v>0</v>
      </c>
      <c r="S125" s="72">
        <f t="shared" si="8"/>
        <v>0</v>
      </c>
      <c r="T125" s="72">
        <f t="shared" si="9"/>
        <v>0</v>
      </c>
    </row>
    <row r="126" spans="1:20" x14ac:dyDescent="0.25">
      <c r="A126" s="66"/>
      <c r="B126" s="67"/>
      <c r="C126" s="68"/>
      <c r="D126" s="69"/>
      <c r="E126" s="69"/>
      <c r="F126" s="70"/>
      <c r="G126" s="134"/>
      <c r="H126" s="135"/>
      <c r="I126" s="135"/>
      <c r="J126" s="135"/>
      <c r="K126" s="143">
        <f t="shared" si="10"/>
        <v>0</v>
      </c>
      <c r="L126" s="136"/>
      <c r="M126" s="137"/>
      <c r="N126" s="136"/>
      <c r="O126" s="137"/>
      <c r="P126" s="71">
        <f>SUM(Tabelle27[[#This Row],[Davon: Für nicht angebotene Betreuungstage]:[Davon: Für die Betreuung (corona-abwesend)]])</f>
        <v>0</v>
      </c>
      <c r="Q126" s="64">
        <f t="shared" si="6"/>
        <v>0</v>
      </c>
      <c r="R126" s="71">
        <f t="shared" si="7"/>
        <v>0</v>
      </c>
      <c r="S126" s="72">
        <f t="shared" si="8"/>
        <v>0</v>
      </c>
      <c r="T126" s="72">
        <f t="shared" si="9"/>
        <v>0</v>
      </c>
    </row>
    <row r="127" spans="1:20" x14ac:dyDescent="0.25">
      <c r="A127" s="66"/>
      <c r="B127" s="67"/>
      <c r="C127" s="68"/>
      <c r="D127" s="69"/>
      <c r="E127" s="69"/>
      <c r="F127" s="70"/>
      <c r="G127" s="134"/>
      <c r="H127" s="135"/>
      <c r="I127" s="135"/>
      <c r="J127" s="135"/>
      <c r="K127" s="143">
        <f t="shared" si="10"/>
        <v>0</v>
      </c>
      <c r="L127" s="136"/>
      <c r="M127" s="137"/>
      <c r="N127" s="136"/>
      <c r="O127" s="137"/>
      <c r="P127" s="71">
        <f>SUM(Tabelle27[[#This Row],[Davon: Für nicht angebotene Betreuungstage]:[Davon: Für die Betreuung (corona-abwesend)]])</f>
        <v>0</v>
      </c>
      <c r="Q127" s="64">
        <f t="shared" si="6"/>
        <v>0</v>
      </c>
      <c r="R127" s="71">
        <f t="shared" si="7"/>
        <v>0</v>
      </c>
      <c r="S127" s="72">
        <f t="shared" si="8"/>
        <v>0</v>
      </c>
      <c r="T127" s="72">
        <f t="shared" si="9"/>
        <v>0</v>
      </c>
    </row>
    <row r="128" spans="1:20" x14ac:dyDescent="0.25">
      <c r="A128" s="66"/>
      <c r="B128" s="67"/>
      <c r="C128" s="68"/>
      <c r="D128" s="69"/>
      <c r="E128" s="69"/>
      <c r="F128" s="70"/>
      <c r="G128" s="134"/>
      <c r="H128" s="135"/>
      <c r="I128" s="135"/>
      <c r="J128" s="135"/>
      <c r="K128" s="143">
        <f t="shared" si="10"/>
        <v>0</v>
      </c>
      <c r="L128" s="136"/>
      <c r="M128" s="137"/>
      <c r="N128" s="136"/>
      <c r="O128" s="137"/>
      <c r="P128" s="71">
        <f>SUM(Tabelle27[[#This Row],[Davon: Für nicht angebotene Betreuungstage]:[Davon: Für die Betreuung (corona-abwesend)]])</f>
        <v>0</v>
      </c>
      <c r="Q128" s="64">
        <f t="shared" si="6"/>
        <v>0</v>
      </c>
      <c r="R128" s="71">
        <f t="shared" si="7"/>
        <v>0</v>
      </c>
      <c r="S128" s="72">
        <f t="shared" si="8"/>
        <v>0</v>
      </c>
      <c r="T128" s="72">
        <f t="shared" si="9"/>
        <v>0</v>
      </c>
    </row>
    <row r="129" spans="1:20" x14ac:dyDescent="0.25">
      <c r="A129" s="66"/>
      <c r="B129" s="67"/>
      <c r="C129" s="68"/>
      <c r="D129" s="69"/>
      <c r="E129" s="69"/>
      <c r="F129" s="70"/>
      <c r="G129" s="134"/>
      <c r="H129" s="135"/>
      <c r="I129" s="135"/>
      <c r="J129" s="135"/>
      <c r="K129" s="143">
        <f t="shared" si="10"/>
        <v>0</v>
      </c>
      <c r="L129" s="136"/>
      <c r="M129" s="137"/>
      <c r="N129" s="136"/>
      <c r="O129" s="137"/>
      <c r="P129" s="71">
        <f>SUM(Tabelle27[[#This Row],[Davon: Für nicht angebotene Betreuungstage]:[Davon: Für die Betreuung (corona-abwesend)]])</f>
        <v>0</v>
      </c>
      <c r="Q129" s="64">
        <f t="shared" si="6"/>
        <v>0</v>
      </c>
      <c r="R129" s="71">
        <f t="shared" si="7"/>
        <v>0</v>
      </c>
      <c r="S129" s="72">
        <f t="shared" si="8"/>
        <v>0</v>
      </c>
      <c r="T129" s="72">
        <f t="shared" si="9"/>
        <v>0</v>
      </c>
    </row>
    <row r="130" spans="1:20" x14ac:dyDescent="0.25">
      <c r="A130" s="66"/>
      <c r="B130" s="67"/>
      <c r="C130" s="68"/>
      <c r="D130" s="69"/>
      <c r="E130" s="69"/>
      <c r="F130" s="70"/>
      <c r="G130" s="134"/>
      <c r="H130" s="135"/>
      <c r="I130" s="135"/>
      <c r="J130" s="135"/>
      <c r="K130" s="143">
        <f t="shared" si="10"/>
        <v>0</v>
      </c>
      <c r="L130" s="136"/>
      <c r="M130" s="137"/>
      <c r="N130" s="136"/>
      <c r="O130" s="137"/>
      <c r="P130" s="71">
        <f>SUM(Tabelle27[[#This Row],[Davon: Für nicht angebotene Betreuungstage]:[Davon: Für die Betreuung (corona-abwesend)]])</f>
        <v>0</v>
      </c>
      <c r="Q130" s="64">
        <f t="shared" si="6"/>
        <v>0</v>
      </c>
      <c r="R130" s="71">
        <f t="shared" si="7"/>
        <v>0</v>
      </c>
      <c r="S130" s="72">
        <f t="shared" si="8"/>
        <v>0</v>
      </c>
      <c r="T130" s="72">
        <f t="shared" si="9"/>
        <v>0</v>
      </c>
    </row>
    <row r="131" spans="1:20" x14ac:dyDescent="0.25">
      <c r="A131" s="66"/>
      <c r="B131" s="67"/>
      <c r="C131" s="68"/>
      <c r="D131" s="69"/>
      <c r="E131" s="69"/>
      <c r="F131" s="70"/>
      <c r="G131" s="134"/>
      <c r="H131" s="135"/>
      <c r="I131" s="135"/>
      <c r="J131" s="135"/>
      <c r="K131" s="143">
        <f t="shared" si="10"/>
        <v>0</v>
      </c>
      <c r="L131" s="136"/>
      <c r="M131" s="137"/>
      <c r="N131" s="136"/>
      <c r="O131" s="137"/>
      <c r="P131" s="71">
        <f>SUM(Tabelle27[[#This Row],[Davon: Für nicht angebotene Betreuungstage]:[Davon: Für die Betreuung (corona-abwesend)]])</f>
        <v>0</v>
      </c>
      <c r="Q131" s="64">
        <f t="shared" si="6"/>
        <v>0</v>
      </c>
      <c r="R131" s="71">
        <f t="shared" si="7"/>
        <v>0</v>
      </c>
      <c r="S131" s="72">
        <f t="shared" si="8"/>
        <v>0</v>
      </c>
      <c r="T131" s="72">
        <f t="shared" si="9"/>
        <v>0</v>
      </c>
    </row>
    <row r="132" spans="1:20" x14ac:dyDescent="0.25">
      <c r="A132" s="66"/>
      <c r="B132" s="67"/>
      <c r="C132" s="68"/>
      <c r="D132" s="69"/>
      <c r="E132" s="69"/>
      <c r="F132" s="70"/>
      <c r="G132" s="134"/>
      <c r="H132" s="135"/>
      <c r="I132" s="135"/>
      <c r="J132" s="135"/>
      <c r="K132" s="143">
        <f t="shared" si="10"/>
        <v>0</v>
      </c>
      <c r="L132" s="136"/>
      <c r="M132" s="137"/>
      <c r="N132" s="136"/>
      <c r="O132" s="137"/>
      <c r="P132" s="71">
        <f>SUM(Tabelle27[[#This Row],[Davon: Für nicht angebotene Betreuungstage]:[Davon: Für die Betreuung (corona-abwesend)]])</f>
        <v>0</v>
      </c>
      <c r="Q132" s="64">
        <f t="shared" si="6"/>
        <v>0</v>
      </c>
      <c r="R132" s="71">
        <f t="shared" si="7"/>
        <v>0</v>
      </c>
      <c r="S132" s="72">
        <f t="shared" si="8"/>
        <v>0</v>
      </c>
      <c r="T132" s="72">
        <f t="shared" si="9"/>
        <v>0</v>
      </c>
    </row>
    <row r="133" spans="1:20" x14ac:dyDescent="0.25">
      <c r="A133" s="66"/>
      <c r="B133" s="67"/>
      <c r="C133" s="68"/>
      <c r="D133" s="69"/>
      <c r="E133" s="69"/>
      <c r="F133" s="70"/>
      <c r="G133" s="134"/>
      <c r="H133" s="135"/>
      <c r="I133" s="135"/>
      <c r="J133" s="135"/>
      <c r="K133" s="143">
        <f t="shared" si="10"/>
        <v>0</v>
      </c>
      <c r="L133" s="136"/>
      <c r="M133" s="137"/>
      <c r="N133" s="136"/>
      <c r="O133" s="137"/>
      <c r="P133" s="71">
        <f>SUM(Tabelle27[[#This Row],[Davon: Für nicht angebotene Betreuungstage]:[Davon: Für die Betreuung (corona-abwesend)]])</f>
        <v>0</v>
      </c>
      <c r="Q133" s="64">
        <f t="shared" si="6"/>
        <v>0</v>
      </c>
      <c r="R133" s="71">
        <f t="shared" si="7"/>
        <v>0</v>
      </c>
      <c r="S133" s="72">
        <f t="shared" si="8"/>
        <v>0</v>
      </c>
      <c r="T133" s="72">
        <f t="shared" si="9"/>
        <v>0</v>
      </c>
    </row>
    <row r="134" spans="1:20" x14ac:dyDescent="0.25">
      <c r="A134" s="66"/>
      <c r="B134" s="67"/>
      <c r="C134" s="68"/>
      <c r="D134" s="69"/>
      <c r="E134" s="69"/>
      <c r="F134" s="70"/>
      <c r="G134" s="134"/>
      <c r="H134" s="135"/>
      <c r="I134" s="135"/>
      <c r="J134" s="135"/>
      <c r="K134" s="143">
        <f t="shared" si="10"/>
        <v>0</v>
      </c>
      <c r="L134" s="136"/>
      <c r="M134" s="137"/>
      <c r="N134" s="136"/>
      <c r="O134" s="137"/>
      <c r="P134" s="71">
        <f>SUM(Tabelle27[[#This Row],[Davon: Für nicht angebotene Betreuungstage]:[Davon: Für die Betreuung (corona-abwesend)]])</f>
        <v>0</v>
      </c>
      <c r="Q134" s="64">
        <f t="shared" si="6"/>
        <v>0</v>
      </c>
      <c r="R134" s="71">
        <f t="shared" si="7"/>
        <v>0</v>
      </c>
      <c r="S134" s="72">
        <f t="shared" si="8"/>
        <v>0</v>
      </c>
      <c r="T134" s="72">
        <f t="shared" si="9"/>
        <v>0</v>
      </c>
    </row>
    <row r="135" spans="1:20" x14ac:dyDescent="0.25">
      <c r="A135" s="66"/>
      <c r="B135" s="67"/>
      <c r="C135" s="68"/>
      <c r="D135" s="69"/>
      <c r="E135" s="69"/>
      <c r="F135" s="70"/>
      <c r="G135" s="134"/>
      <c r="H135" s="135"/>
      <c r="I135" s="135"/>
      <c r="J135" s="135"/>
      <c r="K135" s="143">
        <f t="shared" si="10"/>
        <v>0</v>
      </c>
      <c r="L135" s="136"/>
      <c r="M135" s="137"/>
      <c r="N135" s="136"/>
      <c r="O135" s="137"/>
      <c r="P135" s="71">
        <f>SUM(Tabelle27[[#This Row],[Davon: Für nicht angebotene Betreuungstage]:[Davon: Für die Betreuung (corona-abwesend)]])</f>
        <v>0</v>
      </c>
      <c r="Q135" s="64">
        <f t="shared" si="6"/>
        <v>0</v>
      </c>
      <c r="R135" s="71">
        <f t="shared" si="7"/>
        <v>0</v>
      </c>
      <c r="S135" s="72">
        <f t="shared" si="8"/>
        <v>0</v>
      </c>
      <c r="T135" s="72">
        <f t="shared" si="9"/>
        <v>0</v>
      </c>
    </row>
    <row r="136" spans="1:20" x14ac:dyDescent="0.25">
      <c r="A136" s="66"/>
      <c r="B136" s="67"/>
      <c r="C136" s="68"/>
      <c r="D136" s="69"/>
      <c r="E136" s="69"/>
      <c r="F136" s="70"/>
      <c r="G136" s="134"/>
      <c r="H136" s="135"/>
      <c r="I136" s="135"/>
      <c r="J136" s="135"/>
      <c r="K136" s="143">
        <f t="shared" si="10"/>
        <v>0</v>
      </c>
      <c r="L136" s="136"/>
      <c r="M136" s="137"/>
      <c r="N136" s="136"/>
      <c r="O136" s="137"/>
      <c r="P136" s="71">
        <f>SUM(Tabelle27[[#This Row],[Davon: Für nicht angebotene Betreuungstage]:[Davon: Für die Betreuung (corona-abwesend)]])</f>
        <v>0</v>
      </c>
      <c r="Q136" s="64">
        <f t="shared" si="6"/>
        <v>0</v>
      </c>
      <c r="R136" s="71">
        <f t="shared" si="7"/>
        <v>0</v>
      </c>
      <c r="S136" s="72">
        <f t="shared" si="8"/>
        <v>0</v>
      </c>
      <c r="T136" s="72">
        <f t="shared" si="9"/>
        <v>0</v>
      </c>
    </row>
    <row r="137" spans="1:20" x14ac:dyDescent="0.25">
      <c r="A137" s="66"/>
      <c r="B137" s="67"/>
      <c r="C137" s="68"/>
      <c r="D137" s="69"/>
      <c r="E137" s="69"/>
      <c r="F137" s="70"/>
      <c r="G137" s="134"/>
      <c r="H137" s="135"/>
      <c r="I137" s="135"/>
      <c r="J137" s="135"/>
      <c r="K137" s="143">
        <f t="shared" si="10"/>
        <v>0</v>
      </c>
      <c r="L137" s="136"/>
      <c r="M137" s="137"/>
      <c r="N137" s="136"/>
      <c r="O137" s="137"/>
      <c r="P137" s="71">
        <f>SUM(Tabelle27[[#This Row],[Davon: Für nicht angebotene Betreuungstage]:[Davon: Für die Betreuung (corona-abwesend)]])</f>
        <v>0</v>
      </c>
      <c r="Q137" s="64">
        <f t="shared" si="6"/>
        <v>0</v>
      </c>
      <c r="R137" s="71">
        <f t="shared" si="7"/>
        <v>0</v>
      </c>
      <c r="S137" s="72">
        <f t="shared" si="8"/>
        <v>0</v>
      </c>
      <c r="T137" s="72">
        <f t="shared" si="9"/>
        <v>0</v>
      </c>
    </row>
    <row r="138" spans="1:20" x14ac:dyDescent="0.25">
      <c r="A138" s="66"/>
      <c r="B138" s="67"/>
      <c r="C138" s="68"/>
      <c r="D138" s="69"/>
      <c r="E138" s="69"/>
      <c r="F138" s="70"/>
      <c r="G138" s="134"/>
      <c r="H138" s="135"/>
      <c r="I138" s="135"/>
      <c r="J138" s="135"/>
      <c r="K138" s="143">
        <f t="shared" si="10"/>
        <v>0</v>
      </c>
      <c r="L138" s="136"/>
      <c r="M138" s="137"/>
      <c r="N138" s="136"/>
      <c r="O138" s="137"/>
      <c r="P138" s="71">
        <f>SUM(Tabelle27[[#This Row],[Davon: Für nicht angebotene Betreuungstage]:[Davon: Für die Betreuung (corona-abwesend)]])</f>
        <v>0</v>
      </c>
      <c r="Q138" s="64">
        <f t="shared" si="6"/>
        <v>0</v>
      </c>
      <c r="R138" s="71">
        <f t="shared" si="7"/>
        <v>0</v>
      </c>
      <c r="S138" s="72">
        <f t="shared" si="8"/>
        <v>0</v>
      </c>
      <c r="T138" s="72">
        <f t="shared" si="9"/>
        <v>0</v>
      </c>
    </row>
    <row r="139" spans="1:20" x14ac:dyDescent="0.25">
      <c r="A139" s="66"/>
      <c r="B139" s="67"/>
      <c r="C139" s="68"/>
      <c r="D139" s="69"/>
      <c r="E139" s="69"/>
      <c r="F139" s="70"/>
      <c r="G139" s="134"/>
      <c r="H139" s="135"/>
      <c r="I139" s="135"/>
      <c r="J139" s="135"/>
      <c r="K139" s="143">
        <f t="shared" si="10"/>
        <v>0</v>
      </c>
      <c r="L139" s="136"/>
      <c r="M139" s="137"/>
      <c r="N139" s="136"/>
      <c r="O139" s="137"/>
      <c r="P139" s="71">
        <f>SUM(Tabelle27[[#This Row],[Davon: Für nicht angebotene Betreuungstage]:[Davon: Für die Betreuung (corona-abwesend)]])</f>
        <v>0</v>
      </c>
      <c r="Q139" s="64">
        <f t="shared" si="6"/>
        <v>0</v>
      </c>
      <c r="R139" s="71">
        <f t="shared" si="7"/>
        <v>0</v>
      </c>
      <c r="S139" s="72">
        <f t="shared" si="8"/>
        <v>0</v>
      </c>
      <c r="T139" s="72">
        <f t="shared" si="9"/>
        <v>0</v>
      </c>
    </row>
    <row r="140" spans="1:20" x14ac:dyDescent="0.25">
      <c r="A140" s="66"/>
      <c r="B140" s="67"/>
      <c r="C140" s="68"/>
      <c r="D140" s="69"/>
      <c r="E140" s="69"/>
      <c r="F140" s="70"/>
      <c r="G140" s="134"/>
      <c r="H140" s="135"/>
      <c r="I140" s="135"/>
      <c r="J140" s="135"/>
      <c r="K140" s="143">
        <f t="shared" si="10"/>
        <v>0</v>
      </c>
      <c r="L140" s="136"/>
      <c r="M140" s="137"/>
      <c r="N140" s="136"/>
      <c r="O140" s="137"/>
      <c r="P140" s="71">
        <f>SUM(Tabelle27[[#This Row],[Davon: Für nicht angebotene Betreuungstage]:[Davon: Für die Betreuung (corona-abwesend)]])</f>
        <v>0</v>
      </c>
      <c r="Q140" s="64">
        <f t="shared" si="6"/>
        <v>0</v>
      </c>
      <c r="R140" s="71">
        <f t="shared" si="7"/>
        <v>0</v>
      </c>
      <c r="S140" s="72">
        <f t="shared" si="8"/>
        <v>0</v>
      </c>
      <c r="T140" s="72">
        <f t="shared" si="9"/>
        <v>0</v>
      </c>
    </row>
    <row r="141" spans="1:20" x14ac:dyDescent="0.25">
      <c r="A141" s="66"/>
      <c r="B141" s="67"/>
      <c r="C141" s="68"/>
      <c r="D141" s="69"/>
      <c r="E141" s="69"/>
      <c r="F141" s="70"/>
      <c r="G141" s="134"/>
      <c r="H141" s="135"/>
      <c r="I141" s="135"/>
      <c r="J141" s="135"/>
      <c r="K141" s="143">
        <f t="shared" si="10"/>
        <v>0</v>
      </c>
      <c r="L141" s="136"/>
      <c r="M141" s="137"/>
      <c r="N141" s="136"/>
      <c r="O141" s="137"/>
      <c r="P141" s="71">
        <f>SUM(Tabelle27[[#This Row],[Davon: Für nicht angebotene Betreuungstage]:[Davon: Für die Betreuung (corona-abwesend)]])</f>
        <v>0</v>
      </c>
      <c r="Q141" s="64">
        <f t="shared" si="6"/>
        <v>0</v>
      </c>
      <c r="R141" s="71">
        <f t="shared" si="7"/>
        <v>0</v>
      </c>
      <c r="S141" s="72">
        <f t="shared" si="8"/>
        <v>0</v>
      </c>
      <c r="T141" s="72">
        <f t="shared" si="9"/>
        <v>0</v>
      </c>
    </row>
    <row r="142" spans="1:20" x14ac:dyDescent="0.25">
      <c r="A142" s="66"/>
      <c r="B142" s="67"/>
      <c r="C142" s="68"/>
      <c r="D142" s="69"/>
      <c r="E142" s="69"/>
      <c r="F142" s="70"/>
      <c r="G142" s="134"/>
      <c r="H142" s="135"/>
      <c r="I142" s="135"/>
      <c r="J142" s="135"/>
      <c r="K142" s="143">
        <f t="shared" si="10"/>
        <v>0</v>
      </c>
      <c r="L142" s="136"/>
      <c r="M142" s="137"/>
      <c r="N142" s="136"/>
      <c r="O142" s="137"/>
      <c r="P142" s="71">
        <f>SUM(Tabelle27[[#This Row],[Davon: Für nicht angebotene Betreuungstage]:[Davon: Für die Betreuung (corona-abwesend)]])</f>
        <v>0</v>
      </c>
      <c r="Q142" s="64">
        <f t="shared" si="6"/>
        <v>0</v>
      </c>
      <c r="R142" s="71">
        <f t="shared" si="7"/>
        <v>0</v>
      </c>
      <c r="S142" s="72">
        <f t="shared" si="8"/>
        <v>0</v>
      </c>
      <c r="T142" s="72">
        <f t="shared" si="9"/>
        <v>0</v>
      </c>
    </row>
    <row r="143" spans="1:20" x14ac:dyDescent="0.25">
      <c r="A143" s="66"/>
      <c r="B143" s="67"/>
      <c r="C143" s="68"/>
      <c r="D143" s="69"/>
      <c r="E143" s="69"/>
      <c r="F143" s="70"/>
      <c r="G143" s="134"/>
      <c r="H143" s="135"/>
      <c r="I143" s="135"/>
      <c r="J143" s="135"/>
      <c r="K143" s="143">
        <f t="shared" si="10"/>
        <v>0</v>
      </c>
      <c r="L143" s="136"/>
      <c r="M143" s="137"/>
      <c r="N143" s="136"/>
      <c r="O143" s="137"/>
      <c r="P143" s="71">
        <f>SUM(Tabelle27[[#This Row],[Davon: Für nicht angebotene Betreuungstage]:[Davon: Für die Betreuung (corona-abwesend)]])</f>
        <v>0</v>
      </c>
      <c r="Q143" s="64">
        <f t="shared" si="6"/>
        <v>0</v>
      </c>
      <c r="R143" s="71">
        <f t="shared" si="7"/>
        <v>0</v>
      </c>
      <c r="S143" s="72">
        <f t="shared" si="8"/>
        <v>0</v>
      </c>
      <c r="T143" s="72">
        <f t="shared" si="9"/>
        <v>0</v>
      </c>
    </row>
    <row r="144" spans="1:20" x14ac:dyDescent="0.25">
      <c r="A144" s="66"/>
      <c r="B144" s="67"/>
      <c r="C144" s="68"/>
      <c r="D144" s="69"/>
      <c r="E144" s="69"/>
      <c r="F144" s="70"/>
      <c r="G144" s="134"/>
      <c r="H144" s="135"/>
      <c r="I144" s="135"/>
      <c r="J144" s="135"/>
      <c r="K144" s="143">
        <f t="shared" si="10"/>
        <v>0</v>
      </c>
      <c r="L144" s="136"/>
      <c r="M144" s="137"/>
      <c r="N144" s="136"/>
      <c r="O144" s="137"/>
      <c r="P144" s="71">
        <f>SUM(Tabelle27[[#This Row],[Davon: Für nicht angebotene Betreuungstage]:[Davon: Für die Betreuung (corona-abwesend)]])</f>
        <v>0</v>
      </c>
      <c r="Q144" s="64">
        <f t="shared" si="6"/>
        <v>0</v>
      </c>
      <c r="R144" s="71">
        <f t="shared" si="7"/>
        <v>0</v>
      </c>
      <c r="S144" s="72">
        <f t="shared" si="8"/>
        <v>0</v>
      </c>
      <c r="T144" s="72">
        <f t="shared" si="9"/>
        <v>0</v>
      </c>
    </row>
    <row r="145" spans="1:20" x14ac:dyDescent="0.25">
      <c r="A145" s="66"/>
      <c r="B145" s="67"/>
      <c r="C145" s="68"/>
      <c r="D145" s="69"/>
      <c r="E145" s="69"/>
      <c r="F145" s="70"/>
      <c r="G145" s="134"/>
      <c r="H145" s="135"/>
      <c r="I145" s="135"/>
      <c r="J145" s="135"/>
      <c r="K145" s="143">
        <f t="shared" si="10"/>
        <v>0</v>
      </c>
      <c r="L145" s="136"/>
      <c r="M145" s="137"/>
      <c r="N145" s="136"/>
      <c r="O145" s="137"/>
      <c r="P145" s="71">
        <f>SUM(Tabelle27[[#This Row],[Davon: Für nicht angebotene Betreuungstage]:[Davon: Für die Betreuung (corona-abwesend)]])</f>
        <v>0</v>
      </c>
      <c r="Q145" s="64">
        <f t="shared" si="6"/>
        <v>0</v>
      </c>
      <c r="R145" s="71">
        <f t="shared" si="7"/>
        <v>0</v>
      </c>
      <c r="S145" s="72">
        <f t="shared" si="8"/>
        <v>0</v>
      </c>
      <c r="T145" s="72">
        <f t="shared" si="9"/>
        <v>0</v>
      </c>
    </row>
    <row r="146" spans="1:20" x14ac:dyDescent="0.25">
      <c r="A146" s="66"/>
      <c r="B146" s="67"/>
      <c r="C146" s="68"/>
      <c r="D146" s="69"/>
      <c r="E146" s="69"/>
      <c r="F146" s="70"/>
      <c r="G146" s="134"/>
      <c r="H146" s="135"/>
      <c r="I146" s="135"/>
      <c r="J146" s="135"/>
      <c r="K146" s="143">
        <f t="shared" si="10"/>
        <v>0</v>
      </c>
      <c r="L146" s="136"/>
      <c r="M146" s="137"/>
      <c r="N146" s="136"/>
      <c r="O146" s="137"/>
      <c r="P146" s="71">
        <f>SUM(Tabelle27[[#This Row],[Davon: Für nicht angebotene Betreuungstage]:[Davon: Für die Betreuung (corona-abwesend)]])</f>
        <v>0</v>
      </c>
      <c r="Q146" s="64">
        <f t="shared" si="6"/>
        <v>0</v>
      </c>
      <c r="R146" s="71">
        <f t="shared" si="7"/>
        <v>0</v>
      </c>
      <c r="S146" s="72">
        <f t="shared" si="8"/>
        <v>0</v>
      </c>
      <c r="T146" s="72">
        <f t="shared" si="9"/>
        <v>0</v>
      </c>
    </row>
    <row r="147" spans="1:20" x14ac:dyDescent="0.25">
      <c r="A147" s="66"/>
      <c r="B147" s="67"/>
      <c r="C147" s="68"/>
      <c r="D147" s="69"/>
      <c r="E147" s="69"/>
      <c r="F147" s="70"/>
      <c r="G147" s="134"/>
      <c r="H147" s="135"/>
      <c r="I147" s="135"/>
      <c r="J147" s="135"/>
      <c r="K147" s="143">
        <f t="shared" si="10"/>
        <v>0</v>
      </c>
      <c r="L147" s="136"/>
      <c r="M147" s="137"/>
      <c r="N147" s="136"/>
      <c r="O147" s="137"/>
      <c r="P147" s="71">
        <f>SUM(Tabelle27[[#This Row],[Davon: Für nicht angebotene Betreuungstage]:[Davon: Für die Betreuung (corona-abwesend)]])</f>
        <v>0</v>
      </c>
      <c r="Q147" s="64">
        <f t="shared" ref="Q147:Q210" si="11">IFERROR(MROUND((L147*K147/G147),0.05),0)</f>
        <v>0</v>
      </c>
      <c r="R147" s="71">
        <f t="shared" ref="R147:R210" si="12">IFERROR(MROUND((N147*K147/G147),0.05),0)</f>
        <v>0</v>
      </c>
      <c r="S147" s="72">
        <f t="shared" ref="S147:S210" si="13">IFERROR(MROUND((G147-L147-N147)*K147/G147,0.05),0)</f>
        <v>0</v>
      </c>
      <c r="T147" s="72">
        <f t="shared" ref="T147:T210" si="14">MROUND(L147*D147*25,0.05)</f>
        <v>0</v>
      </c>
    </row>
    <row r="148" spans="1:20" x14ac:dyDescent="0.25">
      <c r="A148" s="66"/>
      <c r="B148" s="67"/>
      <c r="C148" s="68"/>
      <c r="D148" s="69"/>
      <c r="E148" s="69"/>
      <c r="F148" s="70"/>
      <c r="G148" s="134"/>
      <c r="H148" s="135"/>
      <c r="I148" s="135"/>
      <c r="J148" s="135"/>
      <c r="K148" s="143">
        <f t="shared" si="10"/>
        <v>0</v>
      </c>
      <c r="L148" s="136"/>
      <c r="M148" s="137"/>
      <c r="N148" s="136"/>
      <c r="O148" s="137"/>
      <c r="P148" s="71">
        <f>SUM(Tabelle27[[#This Row],[Davon: Für nicht angebotene Betreuungstage]:[Davon: Für die Betreuung (corona-abwesend)]])</f>
        <v>0</v>
      </c>
      <c r="Q148" s="64">
        <f t="shared" si="11"/>
        <v>0</v>
      </c>
      <c r="R148" s="71">
        <f t="shared" si="12"/>
        <v>0</v>
      </c>
      <c r="S148" s="72">
        <f t="shared" si="13"/>
        <v>0</v>
      </c>
      <c r="T148" s="72">
        <f t="shared" si="14"/>
        <v>0</v>
      </c>
    </row>
    <row r="149" spans="1:20" x14ac:dyDescent="0.25">
      <c r="A149" s="66"/>
      <c r="B149" s="67"/>
      <c r="C149" s="68"/>
      <c r="D149" s="69"/>
      <c r="E149" s="69"/>
      <c r="F149" s="70"/>
      <c r="G149" s="134"/>
      <c r="H149" s="135"/>
      <c r="I149" s="135"/>
      <c r="J149" s="135"/>
      <c r="K149" s="143">
        <f t="shared" si="10"/>
        <v>0</v>
      </c>
      <c r="L149" s="136"/>
      <c r="M149" s="137"/>
      <c r="N149" s="136"/>
      <c r="O149" s="137"/>
      <c r="P149" s="71">
        <f>SUM(Tabelle27[[#This Row],[Davon: Für nicht angebotene Betreuungstage]:[Davon: Für die Betreuung (corona-abwesend)]])</f>
        <v>0</v>
      </c>
      <c r="Q149" s="64">
        <f t="shared" si="11"/>
        <v>0</v>
      </c>
      <c r="R149" s="71">
        <f t="shared" si="12"/>
        <v>0</v>
      </c>
      <c r="S149" s="72">
        <f t="shared" si="13"/>
        <v>0</v>
      </c>
      <c r="T149" s="72">
        <f t="shared" si="14"/>
        <v>0</v>
      </c>
    </row>
    <row r="150" spans="1:20" x14ac:dyDescent="0.25">
      <c r="A150" s="66"/>
      <c r="B150" s="67"/>
      <c r="C150" s="68"/>
      <c r="D150" s="69"/>
      <c r="E150" s="69"/>
      <c r="F150" s="70"/>
      <c r="G150" s="134"/>
      <c r="H150" s="135"/>
      <c r="I150" s="135"/>
      <c r="J150" s="135"/>
      <c r="K150" s="143">
        <f t="shared" si="10"/>
        <v>0</v>
      </c>
      <c r="L150" s="136"/>
      <c r="M150" s="137"/>
      <c r="N150" s="136"/>
      <c r="O150" s="137"/>
      <c r="P150" s="71">
        <f>SUM(Tabelle27[[#This Row],[Davon: Für nicht angebotene Betreuungstage]:[Davon: Für die Betreuung (corona-abwesend)]])</f>
        <v>0</v>
      </c>
      <c r="Q150" s="64">
        <f t="shared" si="11"/>
        <v>0</v>
      </c>
      <c r="R150" s="71">
        <f t="shared" si="12"/>
        <v>0</v>
      </c>
      <c r="S150" s="72">
        <f t="shared" si="13"/>
        <v>0</v>
      </c>
      <c r="T150" s="72">
        <f t="shared" si="14"/>
        <v>0</v>
      </c>
    </row>
    <row r="151" spans="1:20" x14ac:dyDescent="0.25">
      <c r="A151" s="66"/>
      <c r="B151" s="67"/>
      <c r="C151" s="68"/>
      <c r="D151" s="69"/>
      <c r="E151" s="69"/>
      <c r="F151" s="70"/>
      <c r="G151" s="134"/>
      <c r="H151" s="135"/>
      <c r="I151" s="135"/>
      <c r="J151" s="135"/>
      <c r="K151" s="143">
        <f t="shared" si="10"/>
        <v>0</v>
      </c>
      <c r="L151" s="136"/>
      <c r="M151" s="137"/>
      <c r="N151" s="136"/>
      <c r="O151" s="137"/>
      <c r="P151" s="71">
        <f>SUM(Tabelle27[[#This Row],[Davon: Für nicht angebotene Betreuungstage]:[Davon: Für die Betreuung (corona-abwesend)]])</f>
        <v>0</v>
      </c>
      <c r="Q151" s="64">
        <f t="shared" si="11"/>
        <v>0</v>
      </c>
      <c r="R151" s="71">
        <f t="shared" si="12"/>
        <v>0</v>
      </c>
      <c r="S151" s="72">
        <f t="shared" si="13"/>
        <v>0</v>
      </c>
      <c r="T151" s="72">
        <f t="shared" si="14"/>
        <v>0</v>
      </c>
    </row>
    <row r="152" spans="1:20" x14ac:dyDescent="0.25">
      <c r="A152" s="66"/>
      <c r="B152" s="67"/>
      <c r="C152" s="68"/>
      <c r="D152" s="69"/>
      <c r="E152" s="69"/>
      <c r="F152" s="70"/>
      <c r="G152" s="134"/>
      <c r="H152" s="135"/>
      <c r="I152" s="135"/>
      <c r="J152" s="135"/>
      <c r="K152" s="143">
        <f t="shared" si="10"/>
        <v>0</v>
      </c>
      <c r="L152" s="136"/>
      <c r="M152" s="137"/>
      <c r="N152" s="136"/>
      <c r="O152" s="137"/>
      <c r="P152" s="71">
        <f>SUM(Tabelle27[[#This Row],[Davon: Für nicht angebotene Betreuungstage]:[Davon: Für die Betreuung (corona-abwesend)]])</f>
        <v>0</v>
      </c>
      <c r="Q152" s="64">
        <f t="shared" si="11"/>
        <v>0</v>
      </c>
      <c r="R152" s="71">
        <f t="shared" si="12"/>
        <v>0</v>
      </c>
      <c r="S152" s="72">
        <f t="shared" si="13"/>
        <v>0</v>
      </c>
      <c r="T152" s="72">
        <f t="shared" si="14"/>
        <v>0</v>
      </c>
    </row>
    <row r="153" spans="1:20" x14ac:dyDescent="0.25">
      <c r="A153" s="66"/>
      <c r="B153" s="67"/>
      <c r="C153" s="68"/>
      <c r="D153" s="69"/>
      <c r="E153" s="69"/>
      <c r="F153" s="70"/>
      <c r="G153" s="134"/>
      <c r="H153" s="135"/>
      <c r="I153" s="135"/>
      <c r="J153" s="135"/>
      <c r="K153" s="143">
        <f t="shared" si="10"/>
        <v>0</v>
      </c>
      <c r="L153" s="136"/>
      <c r="M153" s="137"/>
      <c r="N153" s="136"/>
      <c r="O153" s="137"/>
      <c r="P153" s="71">
        <f>SUM(Tabelle27[[#This Row],[Davon: Für nicht angebotene Betreuungstage]:[Davon: Für die Betreuung (corona-abwesend)]])</f>
        <v>0</v>
      </c>
      <c r="Q153" s="64">
        <f t="shared" si="11"/>
        <v>0</v>
      </c>
      <c r="R153" s="71">
        <f t="shared" si="12"/>
        <v>0</v>
      </c>
      <c r="S153" s="72">
        <f t="shared" si="13"/>
        <v>0</v>
      </c>
      <c r="T153" s="72">
        <f t="shared" si="14"/>
        <v>0</v>
      </c>
    </row>
    <row r="154" spans="1:20" x14ac:dyDescent="0.25">
      <c r="A154" s="66"/>
      <c r="B154" s="67"/>
      <c r="C154" s="68"/>
      <c r="D154" s="69"/>
      <c r="E154" s="69"/>
      <c r="F154" s="70"/>
      <c r="G154" s="134"/>
      <c r="H154" s="135"/>
      <c r="I154" s="135"/>
      <c r="J154" s="135"/>
      <c r="K154" s="143">
        <f t="shared" si="10"/>
        <v>0</v>
      </c>
      <c r="L154" s="136"/>
      <c r="M154" s="137"/>
      <c r="N154" s="136"/>
      <c r="O154" s="137"/>
      <c r="P154" s="71">
        <f>SUM(Tabelle27[[#This Row],[Davon: Für nicht angebotene Betreuungstage]:[Davon: Für die Betreuung (corona-abwesend)]])</f>
        <v>0</v>
      </c>
      <c r="Q154" s="64">
        <f t="shared" si="11"/>
        <v>0</v>
      </c>
      <c r="R154" s="71">
        <f t="shared" si="12"/>
        <v>0</v>
      </c>
      <c r="S154" s="72">
        <f t="shared" si="13"/>
        <v>0</v>
      </c>
      <c r="T154" s="72">
        <f t="shared" si="14"/>
        <v>0</v>
      </c>
    </row>
    <row r="155" spans="1:20" x14ac:dyDescent="0.25">
      <c r="A155" s="66"/>
      <c r="B155" s="67"/>
      <c r="C155" s="68"/>
      <c r="D155" s="69"/>
      <c r="E155" s="69"/>
      <c r="F155" s="70"/>
      <c r="G155" s="134"/>
      <c r="H155" s="135"/>
      <c r="I155" s="135"/>
      <c r="J155" s="135"/>
      <c r="K155" s="143">
        <f t="shared" si="10"/>
        <v>0</v>
      </c>
      <c r="L155" s="136"/>
      <c r="M155" s="137"/>
      <c r="N155" s="136"/>
      <c r="O155" s="137"/>
      <c r="P155" s="71">
        <f>SUM(Tabelle27[[#This Row],[Davon: Für nicht angebotene Betreuungstage]:[Davon: Für die Betreuung (corona-abwesend)]])</f>
        <v>0</v>
      </c>
      <c r="Q155" s="64">
        <f t="shared" si="11"/>
        <v>0</v>
      </c>
      <c r="R155" s="71">
        <f t="shared" si="12"/>
        <v>0</v>
      </c>
      <c r="S155" s="72">
        <f t="shared" si="13"/>
        <v>0</v>
      </c>
      <c r="T155" s="72">
        <f t="shared" si="14"/>
        <v>0</v>
      </c>
    </row>
    <row r="156" spans="1:20" x14ac:dyDescent="0.25">
      <c r="A156" s="66"/>
      <c r="B156" s="67"/>
      <c r="C156" s="68"/>
      <c r="D156" s="69"/>
      <c r="E156" s="69"/>
      <c r="F156" s="70"/>
      <c r="G156" s="134"/>
      <c r="H156" s="135"/>
      <c r="I156" s="135"/>
      <c r="J156" s="135"/>
      <c r="K156" s="143">
        <f t="shared" si="10"/>
        <v>0</v>
      </c>
      <c r="L156" s="136"/>
      <c r="M156" s="137"/>
      <c r="N156" s="136"/>
      <c r="O156" s="137"/>
      <c r="P156" s="71">
        <f>SUM(Tabelle27[[#This Row],[Davon: Für nicht angebotene Betreuungstage]:[Davon: Für die Betreuung (corona-abwesend)]])</f>
        <v>0</v>
      </c>
      <c r="Q156" s="64">
        <f t="shared" si="11"/>
        <v>0</v>
      </c>
      <c r="R156" s="71">
        <f t="shared" si="12"/>
        <v>0</v>
      </c>
      <c r="S156" s="72">
        <f t="shared" si="13"/>
        <v>0</v>
      </c>
      <c r="T156" s="72">
        <f t="shared" si="14"/>
        <v>0</v>
      </c>
    </row>
    <row r="157" spans="1:20" x14ac:dyDescent="0.25">
      <c r="A157" s="66"/>
      <c r="B157" s="67"/>
      <c r="C157" s="68"/>
      <c r="D157" s="69"/>
      <c r="E157" s="69"/>
      <c r="F157" s="70"/>
      <c r="G157" s="134"/>
      <c r="H157" s="135"/>
      <c r="I157" s="135"/>
      <c r="J157" s="135"/>
      <c r="K157" s="143">
        <f t="shared" si="10"/>
        <v>0</v>
      </c>
      <c r="L157" s="136"/>
      <c r="M157" s="137"/>
      <c r="N157" s="136"/>
      <c r="O157" s="137"/>
      <c r="P157" s="71">
        <f>SUM(Tabelle27[[#This Row],[Davon: Für nicht angebotene Betreuungstage]:[Davon: Für die Betreuung (corona-abwesend)]])</f>
        <v>0</v>
      </c>
      <c r="Q157" s="64">
        <f t="shared" si="11"/>
        <v>0</v>
      </c>
      <c r="R157" s="71">
        <f t="shared" si="12"/>
        <v>0</v>
      </c>
      <c r="S157" s="72">
        <f t="shared" si="13"/>
        <v>0</v>
      </c>
      <c r="T157" s="72">
        <f t="shared" si="14"/>
        <v>0</v>
      </c>
    </row>
    <row r="158" spans="1:20" x14ac:dyDescent="0.25">
      <c r="A158" s="66"/>
      <c r="B158" s="67"/>
      <c r="C158" s="68"/>
      <c r="D158" s="69"/>
      <c r="E158" s="69"/>
      <c r="F158" s="70"/>
      <c r="G158" s="134"/>
      <c r="H158" s="135"/>
      <c r="I158" s="135"/>
      <c r="J158" s="135"/>
      <c r="K158" s="143">
        <f t="shared" si="10"/>
        <v>0</v>
      </c>
      <c r="L158" s="136"/>
      <c r="M158" s="137"/>
      <c r="N158" s="136"/>
      <c r="O158" s="137"/>
      <c r="P158" s="71">
        <f>SUM(Tabelle27[[#This Row],[Davon: Für nicht angebotene Betreuungstage]:[Davon: Für die Betreuung (corona-abwesend)]])</f>
        <v>0</v>
      </c>
      <c r="Q158" s="64">
        <f t="shared" si="11"/>
        <v>0</v>
      </c>
      <c r="R158" s="71">
        <f t="shared" si="12"/>
        <v>0</v>
      </c>
      <c r="S158" s="72">
        <f t="shared" si="13"/>
        <v>0</v>
      </c>
      <c r="T158" s="72">
        <f t="shared" si="14"/>
        <v>0</v>
      </c>
    </row>
    <row r="159" spans="1:20" x14ac:dyDescent="0.25">
      <c r="A159" s="66"/>
      <c r="B159" s="67"/>
      <c r="C159" s="68"/>
      <c r="D159" s="69"/>
      <c r="E159" s="69"/>
      <c r="F159" s="70"/>
      <c r="G159" s="134"/>
      <c r="H159" s="135"/>
      <c r="I159" s="135"/>
      <c r="J159" s="135"/>
      <c r="K159" s="143">
        <f t="shared" si="10"/>
        <v>0</v>
      </c>
      <c r="L159" s="136"/>
      <c r="M159" s="137"/>
      <c r="N159" s="136"/>
      <c r="O159" s="137"/>
      <c r="P159" s="71">
        <f>SUM(Tabelle27[[#This Row],[Davon: Für nicht angebotene Betreuungstage]:[Davon: Für die Betreuung (corona-abwesend)]])</f>
        <v>0</v>
      </c>
      <c r="Q159" s="64">
        <f t="shared" si="11"/>
        <v>0</v>
      </c>
      <c r="R159" s="71">
        <f t="shared" si="12"/>
        <v>0</v>
      </c>
      <c r="S159" s="72">
        <f t="shared" si="13"/>
        <v>0</v>
      </c>
      <c r="T159" s="72">
        <f t="shared" si="14"/>
        <v>0</v>
      </c>
    </row>
    <row r="160" spans="1:20" x14ac:dyDescent="0.25">
      <c r="A160" s="66"/>
      <c r="B160" s="67"/>
      <c r="C160" s="68"/>
      <c r="D160" s="69"/>
      <c r="E160" s="69"/>
      <c r="F160" s="70"/>
      <c r="G160" s="134"/>
      <c r="H160" s="135"/>
      <c r="I160" s="135"/>
      <c r="J160" s="135"/>
      <c r="K160" s="143">
        <f t="shared" si="10"/>
        <v>0</v>
      </c>
      <c r="L160" s="136"/>
      <c r="M160" s="137"/>
      <c r="N160" s="136"/>
      <c r="O160" s="137"/>
      <c r="P160" s="71">
        <f>SUM(Tabelle27[[#This Row],[Davon: Für nicht angebotene Betreuungstage]:[Davon: Für die Betreuung (corona-abwesend)]])</f>
        <v>0</v>
      </c>
      <c r="Q160" s="64">
        <f t="shared" si="11"/>
        <v>0</v>
      </c>
      <c r="R160" s="71">
        <f t="shared" si="12"/>
        <v>0</v>
      </c>
      <c r="S160" s="72">
        <f t="shared" si="13"/>
        <v>0</v>
      </c>
      <c r="T160" s="72">
        <f t="shared" si="14"/>
        <v>0</v>
      </c>
    </row>
    <row r="161" spans="1:20" x14ac:dyDescent="0.25">
      <c r="A161" s="66"/>
      <c r="B161" s="67"/>
      <c r="C161" s="68"/>
      <c r="D161" s="69"/>
      <c r="E161" s="69"/>
      <c r="F161" s="70"/>
      <c r="G161" s="134"/>
      <c r="H161" s="135"/>
      <c r="I161" s="135"/>
      <c r="J161" s="135"/>
      <c r="K161" s="143">
        <f t="shared" si="10"/>
        <v>0</v>
      </c>
      <c r="L161" s="136"/>
      <c r="M161" s="137"/>
      <c r="N161" s="136"/>
      <c r="O161" s="137"/>
      <c r="P161" s="71">
        <f>SUM(Tabelle27[[#This Row],[Davon: Für nicht angebotene Betreuungstage]:[Davon: Für die Betreuung (corona-abwesend)]])</f>
        <v>0</v>
      </c>
      <c r="Q161" s="64">
        <f t="shared" si="11"/>
        <v>0</v>
      </c>
      <c r="R161" s="71">
        <f t="shared" si="12"/>
        <v>0</v>
      </c>
      <c r="S161" s="72">
        <f t="shared" si="13"/>
        <v>0</v>
      </c>
      <c r="T161" s="72">
        <f t="shared" si="14"/>
        <v>0</v>
      </c>
    </row>
    <row r="162" spans="1:20" x14ac:dyDescent="0.25">
      <c r="A162" s="66"/>
      <c r="B162" s="67"/>
      <c r="C162" s="68"/>
      <c r="D162" s="69"/>
      <c r="E162" s="69"/>
      <c r="F162" s="70"/>
      <c r="G162" s="134"/>
      <c r="H162" s="135"/>
      <c r="I162" s="135"/>
      <c r="J162" s="135"/>
      <c r="K162" s="143">
        <f t="shared" si="10"/>
        <v>0</v>
      </c>
      <c r="L162" s="136"/>
      <c r="M162" s="137"/>
      <c r="N162" s="136"/>
      <c r="O162" s="137"/>
      <c r="P162" s="71">
        <f>SUM(Tabelle27[[#This Row],[Davon: Für nicht angebotene Betreuungstage]:[Davon: Für die Betreuung (corona-abwesend)]])</f>
        <v>0</v>
      </c>
      <c r="Q162" s="64">
        <f t="shared" si="11"/>
        <v>0</v>
      </c>
      <c r="R162" s="71">
        <f t="shared" si="12"/>
        <v>0</v>
      </c>
      <c r="S162" s="72">
        <f t="shared" si="13"/>
        <v>0</v>
      </c>
      <c r="T162" s="72">
        <f t="shared" si="14"/>
        <v>0</v>
      </c>
    </row>
    <row r="163" spans="1:20" x14ac:dyDescent="0.25">
      <c r="A163" s="66"/>
      <c r="B163" s="67"/>
      <c r="C163" s="68"/>
      <c r="D163" s="69"/>
      <c r="E163" s="69"/>
      <c r="F163" s="70"/>
      <c r="G163" s="134"/>
      <c r="H163" s="135"/>
      <c r="I163" s="135"/>
      <c r="J163" s="135"/>
      <c r="K163" s="143">
        <f t="shared" si="10"/>
        <v>0</v>
      </c>
      <c r="L163" s="136"/>
      <c r="M163" s="137"/>
      <c r="N163" s="136"/>
      <c r="O163" s="137"/>
      <c r="P163" s="71">
        <f>SUM(Tabelle27[[#This Row],[Davon: Für nicht angebotene Betreuungstage]:[Davon: Für die Betreuung (corona-abwesend)]])</f>
        <v>0</v>
      </c>
      <c r="Q163" s="64">
        <f t="shared" si="11"/>
        <v>0</v>
      </c>
      <c r="R163" s="71">
        <f t="shared" si="12"/>
        <v>0</v>
      </c>
      <c r="S163" s="72">
        <f t="shared" si="13"/>
        <v>0</v>
      </c>
      <c r="T163" s="72">
        <f t="shared" si="14"/>
        <v>0</v>
      </c>
    </row>
    <row r="164" spans="1:20" x14ac:dyDescent="0.25">
      <c r="A164" s="66"/>
      <c r="B164" s="67"/>
      <c r="C164" s="68"/>
      <c r="D164" s="69"/>
      <c r="E164" s="69"/>
      <c r="F164" s="70"/>
      <c r="G164" s="134"/>
      <c r="H164" s="135"/>
      <c r="I164" s="135"/>
      <c r="J164" s="135"/>
      <c r="K164" s="143">
        <f t="shared" si="10"/>
        <v>0</v>
      </c>
      <c r="L164" s="136"/>
      <c r="M164" s="137"/>
      <c r="N164" s="136"/>
      <c r="O164" s="137"/>
      <c r="P164" s="71">
        <f>SUM(Tabelle27[[#This Row],[Davon: Für nicht angebotene Betreuungstage]:[Davon: Für die Betreuung (corona-abwesend)]])</f>
        <v>0</v>
      </c>
      <c r="Q164" s="64">
        <f t="shared" si="11"/>
        <v>0</v>
      </c>
      <c r="R164" s="71">
        <f t="shared" si="12"/>
        <v>0</v>
      </c>
      <c r="S164" s="72">
        <f t="shared" si="13"/>
        <v>0</v>
      </c>
      <c r="T164" s="72">
        <f t="shared" si="14"/>
        <v>0</v>
      </c>
    </row>
    <row r="165" spans="1:20" x14ac:dyDescent="0.25">
      <c r="A165" s="66"/>
      <c r="B165" s="67"/>
      <c r="C165" s="68"/>
      <c r="D165" s="69"/>
      <c r="E165" s="69"/>
      <c r="F165" s="70"/>
      <c r="G165" s="134"/>
      <c r="H165" s="135"/>
      <c r="I165" s="135"/>
      <c r="J165" s="135"/>
      <c r="K165" s="143">
        <f t="shared" si="10"/>
        <v>0</v>
      </c>
      <c r="L165" s="136"/>
      <c r="M165" s="137"/>
      <c r="N165" s="136"/>
      <c r="O165" s="137"/>
      <c r="P165" s="71">
        <f>SUM(Tabelle27[[#This Row],[Davon: Für nicht angebotene Betreuungstage]:[Davon: Für die Betreuung (corona-abwesend)]])</f>
        <v>0</v>
      </c>
      <c r="Q165" s="64">
        <f t="shared" si="11"/>
        <v>0</v>
      </c>
      <c r="R165" s="71">
        <f t="shared" si="12"/>
        <v>0</v>
      </c>
      <c r="S165" s="72">
        <f t="shared" si="13"/>
        <v>0</v>
      </c>
      <c r="T165" s="72">
        <f t="shared" si="14"/>
        <v>0</v>
      </c>
    </row>
    <row r="166" spans="1:20" x14ac:dyDescent="0.25">
      <c r="A166" s="66"/>
      <c r="B166" s="67"/>
      <c r="C166" s="68"/>
      <c r="D166" s="69"/>
      <c r="E166" s="69"/>
      <c r="F166" s="70"/>
      <c r="G166" s="134"/>
      <c r="H166" s="135"/>
      <c r="I166" s="135"/>
      <c r="J166" s="135"/>
      <c r="K166" s="143">
        <f t="shared" si="10"/>
        <v>0</v>
      </c>
      <c r="L166" s="136"/>
      <c r="M166" s="137"/>
      <c r="N166" s="136"/>
      <c r="O166" s="137"/>
      <c r="P166" s="71">
        <f>SUM(Tabelle27[[#This Row],[Davon: Für nicht angebotene Betreuungstage]:[Davon: Für die Betreuung (corona-abwesend)]])</f>
        <v>0</v>
      </c>
      <c r="Q166" s="64">
        <f t="shared" si="11"/>
        <v>0</v>
      </c>
      <c r="R166" s="71">
        <f t="shared" si="12"/>
        <v>0</v>
      </c>
      <c r="S166" s="72">
        <f t="shared" si="13"/>
        <v>0</v>
      </c>
      <c r="T166" s="72">
        <f t="shared" si="14"/>
        <v>0</v>
      </c>
    </row>
    <row r="167" spans="1:20" x14ac:dyDescent="0.25">
      <c r="A167" s="66"/>
      <c r="B167" s="67"/>
      <c r="C167" s="68"/>
      <c r="D167" s="69"/>
      <c r="E167" s="69"/>
      <c r="F167" s="70"/>
      <c r="G167" s="134"/>
      <c r="H167" s="135"/>
      <c r="I167" s="135"/>
      <c r="J167" s="135"/>
      <c r="K167" s="143">
        <f t="shared" si="10"/>
        <v>0</v>
      </c>
      <c r="L167" s="136"/>
      <c r="M167" s="137"/>
      <c r="N167" s="136"/>
      <c r="O167" s="137"/>
      <c r="P167" s="71">
        <f>SUM(Tabelle27[[#This Row],[Davon: Für nicht angebotene Betreuungstage]:[Davon: Für die Betreuung (corona-abwesend)]])</f>
        <v>0</v>
      </c>
      <c r="Q167" s="64">
        <f t="shared" si="11"/>
        <v>0</v>
      </c>
      <c r="R167" s="71">
        <f t="shared" si="12"/>
        <v>0</v>
      </c>
      <c r="S167" s="72">
        <f t="shared" si="13"/>
        <v>0</v>
      </c>
      <c r="T167" s="72">
        <f t="shared" si="14"/>
        <v>0</v>
      </c>
    </row>
    <row r="168" spans="1:20" x14ac:dyDescent="0.25">
      <c r="A168" s="66"/>
      <c r="B168" s="67"/>
      <c r="C168" s="68"/>
      <c r="D168" s="69"/>
      <c r="E168" s="69"/>
      <c r="F168" s="70"/>
      <c r="G168" s="134"/>
      <c r="H168" s="135"/>
      <c r="I168" s="135"/>
      <c r="J168" s="135"/>
      <c r="K168" s="143">
        <f t="shared" si="10"/>
        <v>0</v>
      </c>
      <c r="L168" s="136"/>
      <c r="M168" s="137"/>
      <c r="N168" s="136"/>
      <c r="O168" s="137"/>
      <c r="P168" s="71">
        <f>SUM(Tabelle27[[#This Row],[Davon: Für nicht angebotene Betreuungstage]:[Davon: Für die Betreuung (corona-abwesend)]])</f>
        <v>0</v>
      </c>
      <c r="Q168" s="64">
        <f t="shared" si="11"/>
        <v>0</v>
      </c>
      <c r="R168" s="71">
        <f t="shared" si="12"/>
        <v>0</v>
      </c>
      <c r="S168" s="72">
        <f t="shared" si="13"/>
        <v>0</v>
      </c>
      <c r="T168" s="72">
        <f t="shared" si="14"/>
        <v>0</v>
      </c>
    </row>
    <row r="169" spans="1:20" x14ac:dyDescent="0.25">
      <c r="A169" s="66"/>
      <c r="B169" s="67"/>
      <c r="C169" s="68"/>
      <c r="D169" s="69"/>
      <c r="E169" s="69"/>
      <c r="F169" s="70"/>
      <c r="G169" s="134"/>
      <c r="H169" s="135"/>
      <c r="I169" s="135"/>
      <c r="J169" s="135"/>
      <c r="K169" s="143">
        <f t="shared" si="10"/>
        <v>0</v>
      </c>
      <c r="L169" s="136"/>
      <c r="M169" s="137"/>
      <c r="N169" s="136"/>
      <c r="O169" s="137"/>
      <c r="P169" s="71">
        <f>SUM(Tabelle27[[#This Row],[Davon: Für nicht angebotene Betreuungstage]:[Davon: Für die Betreuung (corona-abwesend)]])</f>
        <v>0</v>
      </c>
      <c r="Q169" s="64">
        <f t="shared" si="11"/>
        <v>0</v>
      </c>
      <c r="R169" s="71">
        <f t="shared" si="12"/>
        <v>0</v>
      </c>
      <c r="S169" s="72">
        <f t="shared" si="13"/>
        <v>0</v>
      </c>
      <c r="T169" s="72">
        <f t="shared" si="14"/>
        <v>0</v>
      </c>
    </row>
    <row r="170" spans="1:20" x14ac:dyDescent="0.25">
      <c r="A170" s="66"/>
      <c r="B170" s="67"/>
      <c r="C170" s="68"/>
      <c r="D170" s="69"/>
      <c r="E170" s="69"/>
      <c r="F170" s="70"/>
      <c r="G170" s="134"/>
      <c r="H170" s="135"/>
      <c r="I170" s="135"/>
      <c r="J170" s="135"/>
      <c r="K170" s="143">
        <f t="shared" si="10"/>
        <v>0</v>
      </c>
      <c r="L170" s="136"/>
      <c r="M170" s="137"/>
      <c r="N170" s="136"/>
      <c r="O170" s="137"/>
      <c r="P170" s="71">
        <f>SUM(Tabelle27[[#This Row],[Davon: Für nicht angebotene Betreuungstage]:[Davon: Für die Betreuung (corona-abwesend)]])</f>
        <v>0</v>
      </c>
      <c r="Q170" s="64">
        <f t="shared" si="11"/>
        <v>0</v>
      </c>
      <c r="R170" s="71">
        <f t="shared" si="12"/>
        <v>0</v>
      </c>
      <c r="S170" s="72">
        <f t="shared" si="13"/>
        <v>0</v>
      </c>
      <c r="T170" s="72">
        <f t="shared" si="14"/>
        <v>0</v>
      </c>
    </row>
    <row r="171" spans="1:20" x14ac:dyDescent="0.25">
      <c r="A171" s="66"/>
      <c r="B171" s="67"/>
      <c r="C171" s="68"/>
      <c r="D171" s="69"/>
      <c r="E171" s="69"/>
      <c r="F171" s="70"/>
      <c r="G171" s="134"/>
      <c r="H171" s="135"/>
      <c r="I171" s="135"/>
      <c r="J171" s="135"/>
      <c r="K171" s="143">
        <f t="shared" si="10"/>
        <v>0</v>
      </c>
      <c r="L171" s="136"/>
      <c r="M171" s="137"/>
      <c r="N171" s="136"/>
      <c r="O171" s="137"/>
      <c r="P171" s="71">
        <f>SUM(Tabelle27[[#This Row],[Davon: Für nicht angebotene Betreuungstage]:[Davon: Für die Betreuung (corona-abwesend)]])</f>
        <v>0</v>
      </c>
      <c r="Q171" s="64">
        <f t="shared" si="11"/>
        <v>0</v>
      </c>
      <c r="R171" s="71">
        <f t="shared" si="12"/>
        <v>0</v>
      </c>
      <c r="S171" s="72">
        <f t="shared" si="13"/>
        <v>0</v>
      </c>
      <c r="T171" s="72">
        <f t="shared" si="14"/>
        <v>0</v>
      </c>
    </row>
    <row r="172" spans="1:20" x14ac:dyDescent="0.25">
      <c r="A172" s="66"/>
      <c r="B172" s="67"/>
      <c r="C172" s="68"/>
      <c r="D172" s="69"/>
      <c r="E172" s="69"/>
      <c r="F172" s="70"/>
      <c r="G172" s="134"/>
      <c r="H172" s="135"/>
      <c r="I172" s="135"/>
      <c r="J172" s="135"/>
      <c r="K172" s="143">
        <f t="shared" si="10"/>
        <v>0</v>
      </c>
      <c r="L172" s="136"/>
      <c r="M172" s="137"/>
      <c r="N172" s="136"/>
      <c r="O172" s="137"/>
      <c r="P172" s="71">
        <f>SUM(Tabelle27[[#This Row],[Davon: Für nicht angebotene Betreuungstage]:[Davon: Für die Betreuung (corona-abwesend)]])</f>
        <v>0</v>
      </c>
      <c r="Q172" s="64">
        <f t="shared" si="11"/>
        <v>0</v>
      </c>
      <c r="R172" s="71">
        <f t="shared" si="12"/>
        <v>0</v>
      </c>
      <c r="S172" s="72">
        <f t="shared" si="13"/>
        <v>0</v>
      </c>
      <c r="T172" s="72">
        <f t="shared" si="14"/>
        <v>0</v>
      </c>
    </row>
    <row r="173" spans="1:20" x14ac:dyDescent="0.25">
      <c r="A173" s="66"/>
      <c r="B173" s="67"/>
      <c r="C173" s="68"/>
      <c r="D173" s="69"/>
      <c r="E173" s="69"/>
      <c r="F173" s="70"/>
      <c r="G173" s="134"/>
      <c r="H173" s="135"/>
      <c r="I173" s="135"/>
      <c r="J173" s="135"/>
      <c r="K173" s="143">
        <f t="shared" si="10"/>
        <v>0</v>
      </c>
      <c r="L173" s="136"/>
      <c r="M173" s="137"/>
      <c r="N173" s="136"/>
      <c r="O173" s="137"/>
      <c r="P173" s="71">
        <f>SUM(Tabelle27[[#This Row],[Davon: Für nicht angebotene Betreuungstage]:[Davon: Für die Betreuung (corona-abwesend)]])</f>
        <v>0</v>
      </c>
      <c r="Q173" s="64">
        <f t="shared" si="11"/>
        <v>0</v>
      </c>
      <c r="R173" s="71">
        <f t="shared" si="12"/>
        <v>0</v>
      </c>
      <c r="S173" s="72">
        <f t="shared" si="13"/>
        <v>0</v>
      </c>
      <c r="T173" s="72">
        <f t="shared" si="14"/>
        <v>0</v>
      </c>
    </row>
    <row r="174" spans="1:20" x14ac:dyDescent="0.25">
      <c r="A174" s="66"/>
      <c r="B174" s="67"/>
      <c r="C174" s="68"/>
      <c r="D174" s="69"/>
      <c r="E174" s="69"/>
      <c r="F174" s="70"/>
      <c r="G174" s="134"/>
      <c r="H174" s="135"/>
      <c r="I174" s="135"/>
      <c r="J174" s="135"/>
      <c r="K174" s="143">
        <f t="shared" si="10"/>
        <v>0</v>
      </c>
      <c r="L174" s="136"/>
      <c r="M174" s="137"/>
      <c r="N174" s="136"/>
      <c r="O174" s="137"/>
      <c r="P174" s="71">
        <f>SUM(Tabelle27[[#This Row],[Davon: Für nicht angebotene Betreuungstage]:[Davon: Für die Betreuung (corona-abwesend)]])</f>
        <v>0</v>
      </c>
      <c r="Q174" s="64">
        <f t="shared" si="11"/>
        <v>0</v>
      </c>
      <c r="R174" s="71">
        <f t="shared" si="12"/>
        <v>0</v>
      </c>
      <c r="S174" s="72">
        <f t="shared" si="13"/>
        <v>0</v>
      </c>
      <c r="T174" s="72">
        <f t="shared" si="14"/>
        <v>0</v>
      </c>
    </row>
    <row r="175" spans="1:20" x14ac:dyDescent="0.25">
      <c r="A175" s="66"/>
      <c r="B175" s="67"/>
      <c r="C175" s="68"/>
      <c r="D175" s="69"/>
      <c r="E175" s="69"/>
      <c r="F175" s="70"/>
      <c r="G175" s="134"/>
      <c r="H175" s="135"/>
      <c r="I175" s="135"/>
      <c r="J175" s="135"/>
      <c r="K175" s="143">
        <f t="shared" si="10"/>
        <v>0</v>
      </c>
      <c r="L175" s="136"/>
      <c r="M175" s="137"/>
      <c r="N175" s="136"/>
      <c r="O175" s="137"/>
      <c r="P175" s="71">
        <f>SUM(Tabelle27[[#This Row],[Davon: Für nicht angebotene Betreuungstage]:[Davon: Für die Betreuung (corona-abwesend)]])</f>
        <v>0</v>
      </c>
      <c r="Q175" s="64">
        <f t="shared" si="11"/>
        <v>0</v>
      </c>
      <c r="R175" s="71">
        <f t="shared" si="12"/>
        <v>0</v>
      </c>
      <c r="S175" s="72">
        <f t="shared" si="13"/>
        <v>0</v>
      </c>
      <c r="T175" s="72">
        <f t="shared" si="14"/>
        <v>0</v>
      </c>
    </row>
    <row r="176" spans="1:20" x14ac:dyDescent="0.25">
      <c r="A176" s="66"/>
      <c r="B176" s="67"/>
      <c r="C176" s="68"/>
      <c r="D176" s="69"/>
      <c r="E176" s="69"/>
      <c r="F176" s="70"/>
      <c r="G176" s="134"/>
      <c r="H176" s="135"/>
      <c r="I176" s="135"/>
      <c r="J176" s="135"/>
      <c r="K176" s="143">
        <f t="shared" si="10"/>
        <v>0</v>
      </c>
      <c r="L176" s="136"/>
      <c r="M176" s="137"/>
      <c r="N176" s="136"/>
      <c r="O176" s="137"/>
      <c r="P176" s="71">
        <f>SUM(Tabelle27[[#This Row],[Davon: Für nicht angebotene Betreuungstage]:[Davon: Für die Betreuung (corona-abwesend)]])</f>
        <v>0</v>
      </c>
      <c r="Q176" s="64">
        <f t="shared" si="11"/>
        <v>0</v>
      </c>
      <c r="R176" s="71">
        <f t="shared" si="12"/>
        <v>0</v>
      </c>
      <c r="S176" s="72">
        <f t="shared" si="13"/>
        <v>0</v>
      </c>
      <c r="T176" s="72">
        <f t="shared" si="14"/>
        <v>0</v>
      </c>
    </row>
    <row r="177" spans="1:20" x14ac:dyDescent="0.25">
      <c r="A177" s="66"/>
      <c r="B177" s="67"/>
      <c r="C177" s="68"/>
      <c r="D177" s="69"/>
      <c r="E177" s="69"/>
      <c r="F177" s="70"/>
      <c r="G177" s="134"/>
      <c r="H177" s="135"/>
      <c r="I177" s="135"/>
      <c r="J177" s="135"/>
      <c r="K177" s="143">
        <f t="shared" si="10"/>
        <v>0</v>
      </c>
      <c r="L177" s="136"/>
      <c r="M177" s="137"/>
      <c r="N177" s="136"/>
      <c r="O177" s="137"/>
      <c r="P177" s="71">
        <f>SUM(Tabelle27[[#This Row],[Davon: Für nicht angebotene Betreuungstage]:[Davon: Für die Betreuung (corona-abwesend)]])</f>
        <v>0</v>
      </c>
      <c r="Q177" s="64">
        <f t="shared" si="11"/>
        <v>0</v>
      </c>
      <c r="R177" s="71">
        <f t="shared" si="12"/>
        <v>0</v>
      </c>
      <c r="S177" s="72">
        <f t="shared" si="13"/>
        <v>0</v>
      </c>
      <c r="T177" s="72">
        <f t="shared" si="14"/>
        <v>0</v>
      </c>
    </row>
    <row r="178" spans="1:20" x14ac:dyDescent="0.25">
      <c r="A178" s="66"/>
      <c r="B178" s="67"/>
      <c r="C178" s="68"/>
      <c r="D178" s="69"/>
      <c r="E178" s="69"/>
      <c r="F178" s="70"/>
      <c r="G178" s="134"/>
      <c r="H178" s="135"/>
      <c r="I178" s="135"/>
      <c r="J178" s="135"/>
      <c r="K178" s="143">
        <f t="shared" si="10"/>
        <v>0</v>
      </c>
      <c r="L178" s="136"/>
      <c r="M178" s="137"/>
      <c r="N178" s="136"/>
      <c r="O178" s="137"/>
      <c r="P178" s="71">
        <f>SUM(Tabelle27[[#This Row],[Davon: Für nicht angebotene Betreuungstage]:[Davon: Für die Betreuung (corona-abwesend)]])</f>
        <v>0</v>
      </c>
      <c r="Q178" s="64">
        <f t="shared" si="11"/>
        <v>0</v>
      </c>
      <c r="R178" s="71">
        <f t="shared" si="12"/>
        <v>0</v>
      </c>
      <c r="S178" s="72">
        <f t="shared" si="13"/>
        <v>0</v>
      </c>
      <c r="T178" s="72">
        <f t="shared" si="14"/>
        <v>0</v>
      </c>
    </row>
    <row r="179" spans="1:20" x14ac:dyDescent="0.25">
      <c r="A179" s="66"/>
      <c r="B179" s="67"/>
      <c r="C179" s="68"/>
      <c r="D179" s="69"/>
      <c r="E179" s="69"/>
      <c r="F179" s="70"/>
      <c r="G179" s="134"/>
      <c r="H179" s="135"/>
      <c r="I179" s="135"/>
      <c r="J179" s="135"/>
      <c r="K179" s="143">
        <f t="shared" si="10"/>
        <v>0</v>
      </c>
      <c r="L179" s="136"/>
      <c r="M179" s="137"/>
      <c r="N179" s="136"/>
      <c r="O179" s="137"/>
      <c r="P179" s="71">
        <f>SUM(Tabelle27[[#This Row],[Davon: Für nicht angebotene Betreuungstage]:[Davon: Für die Betreuung (corona-abwesend)]])</f>
        <v>0</v>
      </c>
      <c r="Q179" s="64">
        <f t="shared" si="11"/>
        <v>0</v>
      </c>
      <c r="R179" s="71">
        <f t="shared" si="12"/>
        <v>0</v>
      </c>
      <c r="S179" s="72">
        <f t="shared" si="13"/>
        <v>0</v>
      </c>
      <c r="T179" s="72">
        <f t="shared" si="14"/>
        <v>0</v>
      </c>
    </row>
    <row r="180" spans="1:20" x14ac:dyDescent="0.25">
      <c r="A180" s="66"/>
      <c r="B180" s="67"/>
      <c r="C180" s="68"/>
      <c r="D180" s="69"/>
      <c r="E180" s="69"/>
      <c r="F180" s="70"/>
      <c r="G180" s="134"/>
      <c r="H180" s="135"/>
      <c r="I180" s="135"/>
      <c r="J180" s="135"/>
      <c r="K180" s="143">
        <f t="shared" ref="K180:K243" si="15">H180-I180-J180</f>
        <v>0</v>
      </c>
      <c r="L180" s="136"/>
      <c r="M180" s="137"/>
      <c r="N180" s="136"/>
      <c r="O180" s="137"/>
      <c r="P180" s="71">
        <f>SUM(Tabelle27[[#This Row],[Davon: Für nicht angebotene Betreuungstage]:[Davon: Für die Betreuung (corona-abwesend)]])</f>
        <v>0</v>
      </c>
      <c r="Q180" s="64">
        <f t="shared" si="11"/>
        <v>0</v>
      </c>
      <c r="R180" s="71">
        <f t="shared" si="12"/>
        <v>0</v>
      </c>
      <c r="S180" s="72">
        <f t="shared" si="13"/>
        <v>0</v>
      </c>
      <c r="T180" s="72">
        <f t="shared" si="14"/>
        <v>0</v>
      </c>
    </row>
    <row r="181" spans="1:20" x14ac:dyDescent="0.25">
      <c r="A181" s="66"/>
      <c r="B181" s="67"/>
      <c r="C181" s="68"/>
      <c r="D181" s="69"/>
      <c r="E181" s="69"/>
      <c r="F181" s="70"/>
      <c r="G181" s="134"/>
      <c r="H181" s="135"/>
      <c r="I181" s="135"/>
      <c r="J181" s="135"/>
      <c r="K181" s="143">
        <f t="shared" si="15"/>
        <v>0</v>
      </c>
      <c r="L181" s="136"/>
      <c r="M181" s="137"/>
      <c r="N181" s="136"/>
      <c r="O181" s="137"/>
      <c r="P181" s="71">
        <f>SUM(Tabelle27[[#This Row],[Davon: Für nicht angebotene Betreuungstage]:[Davon: Für die Betreuung (corona-abwesend)]])</f>
        <v>0</v>
      </c>
      <c r="Q181" s="64">
        <f t="shared" si="11"/>
        <v>0</v>
      </c>
      <c r="R181" s="71">
        <f t="shared" si="12"/>
        <v>0</v>
      </c>
      <c r="S181" s="72">
        <f t="shared" si="13"/>
        <v>0</v>
      </c>
      <c r="T181" s="72">
        <f t="shared" si="14"/>
        <v>0</v>
      </c>
    </row>
    <row r="182" spans="1:20" x14ac:dyDescent="0.25">
      <c r="A182" s="66"/>
      <c r="B182" s="67"/>
      <c r="C182" s="68"/>
      <c r="D182" s="69"/>
      <c r="E182" s="69"/>
      <c r="F182" s="70"/>
      <c r="G182" s="134"/>
      <c r="H182" s="135"/>
      <c r="I182" s="135"/>
      <c r="J182" s="135"/>
      <c r="K182" s="143">
        <f t="shared" si="15"/>
        <v>0</v>
      </c>
      <c r="L182" s="136"/>
      <c r="M182" s="137"/>
      <c r="N182" s="136"/>
      <c r="O182" s="137"/>
      <c r="P182" s="71">
        <f>SUM(Tabelle27[[#This Row],[Davon: Für nicht angebotene Betreuungstage]:[Davon: Für die Betreuung (corona-abwesend)]])</f>
        <v>0</v>
      </c>
      <c r="Q182" s="64">
        <f t="shared" si="11"/>
        <v>0</v>
      </c>
      <c r="R182" s="71">
        <f t="shared" si="12"/>
        <v>0</v>
      </c>
      <c r="S182" s="72">
        <f t="shared" si="13"/>
        <v>0</v>
      </c>
      <c r="T182" s="72">
        <f t="shared" si="14"/>
        <v>0</v>
      </c>
    </row>
    <row r="183" spans="1:20" x14ac:dyDescent="0.25">
      <c r="A183" s="66"/>
      <c r="B183" s="67"/>
      <c r="C183" s="68"/>
      <c r="D183" s="69"/>
      <c r="E183" s="69"/>
      <c r="F183" s="70"/>
      <c r="G183" s="134"/>
      <c r="H183" s="135"/>
      <c r="I183" s="135"/>
      <c r="J183" s="135"/>
      <c r="K183" s="143">
        <f t="shared" si="15"/>
        <v>0</v>
      </c>
      <c r="L183" s="136"/>
      <c r="M183" s="137"/>
      <c r="N183" s="136"/>
      <c r="O183" s="137"/>
      <c r="P183" s="71">
        <f>SUM(Tabelle27[[#This Row],[Davon: Für nicht angebotene Betreuungstage]:[Davon: Für die Betreuung (corona-abwesend)]])</f>
        <v>0</v>
      </c>
      <c r="Q183" s="64">
        <f t="shared" si="11"/>
        <v>0</v>
      </c>
      <c r="R183" s="71">
        <f t="shared" si="12"/>
        <v>0</v>
      </c>
      <c r="S183" s="72">
        <f t="shared" si="13"/>
        <v>0</v>
      </c>
      <c r="T183" s="72">
        <f t="shared" si="14"/>
        <v>0</v>
      </c>
    </row>
    <row r="184" spans="1:20" x14ac:dyDescent="0.25">
      <c r="A184" s="66"/>
      <c r="B184" s="67"/>
      <c r="C184" s="68"/>
      <c r="D184" s="69"/>
      <c r="E184" s="69"/>
      <c r="F184" s="70"/>
      <c r="G184" s="134"/>
      <c r="H184" s="135"/>
      <c r="I184" s="135"/>
      <c r="J184" s="135"/>
      <c r="K184" s="143">
        <f t="shared" si="15"/>
        <v>0</v>
      </c>
      <c r="L184" s="136"/>
      <c r="M184" s="137"/>
      <c r="N184" s="136"/>
      <c r="O184" s="137"/>
      <c r="P184" s="71">
        <f>SUM(Tabelle27[[#This Row],[Davon: Für nicht angebotene Betreuungstage]:[Davon: Für die Betreuung (corona-abwesend)]])</f>
        <v>0</v>
      </c>
      <c r="Q184" s="64">
        <f t="shared" si="11"/>
        <v>0</v>
      </c>
      <c r="R184" s="71">
        <f t="shared" si="12"/>
        <v>0</v>
      </c>
      <c r="S184" s="72">
        <f t="shared" si="13"/>
        <v>0</v>
      </c>
      <c r="T184" s="72">
        <f t="shared" si="14"/>
        <v>0</v>
      </c>
    </row>
    <row r="185" spans="1:20" x14ac:dyDescent="0.25">
      <c r="A185" s="66"/>
      <c r="B185" s="67"/>
      <c r="C185" s="68"/>
      <c r="D185" s="69"/>
      <c r="E185" s="69"/>
      <c r="F185" s="70"/>
      <c r="G185" s="134"/>
      <c r="H185" s="135"/>
      <c r="I185" s="135"/>
      <c r="J185" s="135"/>
      <c r="K185" s="143">
        <f t="shared" si="15"/>
        <v>0</v>
      </c>
      <c r="L185" s="136"/>
      <c r="M185" s="137"/>
      <c r="N185" s="136"/>
      <c r="O185" s="137"/>
      <c r="P185" s="71">
        <f>SUM(Tabelle27[[#This Row],[Davon: Für nicht angebotene Betreuungstage]:[Davon: Für die Betreuung (corona-abwesend)]])</f>
        <v>0</v>
      </c>
      <c r="Q185" s="64">
        <f t="shared" si="11"/>
        <v>0</v>
      </c>
      <c r="R185" s="71">
        <f t="shared" si="12"/>
        <v>0</v>
      </c>
      <c r="S185" s="72">
        <f t="shared" si="13"/>
        <v>0</v>
      </c>
      <c r="T185" s="72">
        <f t="shared" si="14"/>
        <v>0</v>
      </c>
    </row>
    <row r="186" spans="1:20" x14ac:dyDescent="0.25">
      <c r="A186" s="66"/>
      <c r="B186" s="67"/>
      <c r="C186" s="68"/>
      <c r="D186" s="69"/>
      <c r="E186" s="69"/>
      <c r="F186" s="70"/>
      <c r="G186" s="134"/>
      <c r="H186" s="135"/>
      <c r="I186" s="135"/>
      <c r="J186" s="135"/>
      <c r="K186" s="143">
        <f t="shared" si="15"/>
        <v>0</v>
      </c>
      <c r="L186" s="136"/>
      <c r="M186" s="137"/>
      <c r="N186" s="136"/>
      <c r="O186" s="137"/>
      <c r="P186" s="71">
        <f>SUM(Tabelle27[[#This Row],[Davon: Für nicht angebotene Betreuungstage]:[Davon: Für die Betreuung (corona-abwesend)]])</f>
        <v>0</v>
      </c>
      <c r="Q186" s="64">
        <f t="shared" si="11"/>
        <v>0</v>
      </c>
      <c r="R186" s="71">
        <f t="shared" si="12"/>
        <v>0</v>
      </c>
      <c r="S186" s="72">
        <f t="shared" si="13"/>
        <v>0</v>
      </c>
      <c r="T186" s="72">
        <f t="shared" si="14"/>
        <v>0</v>
      </c>
    </row>
    <row r="187" spans="1:20" x14ac:dyDescent="0.25">
      <c r="A187" s="66"/>
      <c r="B187" s="67"/>
      <c r="C187" s="68"/>
      <c r="D187" s="69"/>
      <c r="E187" s="69"/>
      <c r="F187" s="70"/>
      <c r="G187" s="134"/>
      <c r="H187" s="135"/>
      <c r="I187" s="135"/>
      <c r="J187" s="135"/>
      <c r="K187" s="143">
        <f t="shared" si="15"/>
        <v>0</v>
      </c>
      <c r="L187" s="136"/>
      <c r="M187" s="137"/>
      <c r="N187" s="136"/>
      <c r="O187" s="137"/>
      <c r="P187" s="71">
        <f>SUM(Tabelle27[[#This Row],[Davon: Für nicht angebotene Betreuungstage]:[Davon: Für die Betreuung (corona-abwesend)]])</f>
        <v>0</v>
      </c>
      <c r="Q187" s="64">
        <f t="shared" si="11"/>
        <v>0</v>
      </c>
      <c r="R187" s="71">
        <f t="shared" si="12"/>
        <v>0</v>
      </c>
      <c r="S187" s="72">
        <f t="shared" si="13"/>
        <v>0</v>
      </c>
      <c r="T187" s="72">
        <f t="shared" si="14"/>
        <v>0</v>
      </c>
    </row>
    <row r="188" spans="1:20" x14ac:dyDescent="0.25">
      <c r="A188" s="66"/>
      <c r="B188" s="67"/>
      <c r="C188" s="68"/>
      <c r="D188" s="69"/>
      <c r="E188" s="69"/>
      <c r="F188" s="70"/>
      <c r="G188" s="134"/>
      <c r="H188" s="135"/>
      <c r="I188" s="135"/>
      <c r="J188" s="135"/>
      <c r="K188" s="143">
        <f t="shared" si="15"/>
        <v>0</v>
      </c>
      <c r="L188" s="136"/>
      <c r="M188" s="137"/>
      <c r="N188" s="136"/>
      <c r="O188" s="137"/>
      <c r="P188" s="71">
        <f>SUM(Tabelle27[[#This Row],[Davon: Für nicht angebotene Betreuungstage]:[Davon: Für die Betreuung (corona-abwesend)]])</f>
        <v>0</v>
      </c>
      <c r="Q188" s="64">
        <f t="shared" si="11"/>
        <v>0</v>
      </c>
      <c r="R188" s="71">
        <f t="shared" si="12"/>
        <v>0</v>
      </c>
      <c r="S188" s="72">
        <f t="shared" si="13"/>
        <v>0</v>
      </c>
      <c r="T188" s="72">
        <f t="shared" si="14"/>
        <v>0</v>
      </c>
    </row>
    <row r="189" spans="1:20" x14ac:dyDescent="0.25">
      <c r="A189" s="66"/>
      <c r="B189" s="67"/>
      <c r="C189" s="68"/>
      <c r="D189" s="69"/>
      <c r="E189" s="69"/>
      <c r="F189" s="70"/>
      <c r="G189" s="134"/>
      <c r="H189" s="135"/>
      <c r="I189" s="135"/>
      <c r="J189" s="135"/>
      <c r="K189" s="143">
        <f t="shared" si="15"/>
        <v>0</v>
      </c>
      <c r="L189" s="136"/>
      <c r="M189" s="137"/>
      <c r="N189" s="136"/>
      <c r="O189" s="137"/>
      <c r="P189" s="71">
        <f>SUM(Tabelle27[[#This Row],[Davon: Für nicht angebotene Betreuungstage]:[Davon: Für die Betreuung (corona-abwesend)]])</f>
        <v>0</v>
      </c>
      <c r="Q189" s="64">
        <f t="shared" si="11"/>
        <v>0</v>
      </c>
      <c r="R189" s="71">
        <f t="shared" si="12"/>
        <v>0</v>
      </c>
      <c r="S189" s="72">
        <f t="shared" si="13"/>
        <v>0</v>
      </c>
      <c r="T189" s="72">
        <f t="shared" si="14"/>
        <v>0</v>
      </c>
    </row>
    <row r="190" spans="1:20" x14ac:dyDescent="0.25">
      <c r="A190" s="66"/>
      <c r="B190" s="67"/>
      <c r="C190" s="68"/>
      <c r="D190" s="69"/>
      <c r="E190" s="69"/>
      <c r="F190" s="70"/>
      <c r="G190" s="134"/>
      <c r="H190" s="135"/>
      <c r="I190" s="135"/>
      <c r="J190" s="135"/>
      <c r="K190" s="143">
        <f t="shared" si="15"/>
        <v>0</v>
      </c>
      <c r="L190" s="136"/>
      <c r="M190" s="137"/>
      <c r="N190" s="136"/>
      <c r="O190" s="137"/>
      <c r="P190" s="71">
        <f>SUM(Tabelle27[[#This Row],[Davon: Für nicht angebotene Betreuungstage]:[Davon: Für die Betreuung (corona-abwesend)]])</f>
        <v>0</v>
      </c>
      <c r="Q190" s="64">
        <f t="shared" si="11"/>
        <v>0</v>
      </c>
      <c r="R190" s="71">
        <f t="shared" si="12"/>
        <v>0</v>
      </c>
      <c r="S190" s="72">
        <f t="shared" si="13"/>
        <v>0</v>
      </c>
      <c r="T190" s="72">
        <f t="shared" si="14"/>
        <v>0</v>
      </c>
    </row>
    <row r="191" spans="1:20" x14ac:dyDescent="0.25">
      <c r="A191" s="66"/>
      <c r="B191" s="67"/>
      <c r="C191" s="68"/>
      <c r="D191" s="69"/>
      <c r="E191" s="69"/>
      <c r="F191" s="70"/>
      <c r="G191" s="134"/>
      <c r="H191" s="135"/>
      <c r="I191" s="135"/>
      <c r="J191" s="135"/>
      <c r="K191" s="143">
        <f t="shared" si="15"/>
        <v>0</v>
      </c>
      <c r="L191" s="136"/>
      <c r="M191" s="137"/>
      <c r="N191" s="136"/>
      <c r="O191" s="137"/>
      <c r="P191" s="71">
        <f>SUM(Tabelle27[[#This Row],[Davon: Für nicht angebotene Betreuungstage]:[Davon: Für die Betreuung (corona-abwesend)]])</f>
        <v>0</v>
      </c>
      <c r="Q191" s="64">
        <f t="shared" si="11"/>
        <v>0</v>
      </c>
      <c r="R191" s="71">
        <f t="shared" si="12"/>
        <v>0</v>
      </c>
      <c r="S191" s="72">
        <f t="shared" si="13"/>
        <v>0</v>
      </c>
      <c r="T191" s="72">
        <f t="shared" si="14"/>
        <v>0</v>
      </c>
    </row>
    <row r="192" spans="1:20" x14ac:dyDescent="0.25">
      <c r="A192" s="66"/>
      <c r="B192" s="67"/>
      <c r="C192" s="68"/>
      <c r="D192" s="69"/>
      <c r="E192" s="69"/>
      <c r="F192" s="70"/>
      <c r="G192" s="134"/>
      <c r="H192" s="135"/>
      <c r="I192" s="135"/>
      <c r="J192" s="135"/>
      <c r="K192" s="143">
        <f t="shared" si="15"/>
        <v>0</v>
      </c>
      <c r="L192" s="136"/>
      <c r="M192" s="137"/>
      <c r="N192" s="136"/>
      <c r="O192" s="137"/>
      <c r="P192" s="71">
        <f>SUM(Tabelle27[[#This Row],[Davon: Für nicht angebotene Betreuungstage]:[Davon: Für die Betreuung (corona-abwesend)]])</f>
        <v>0</v>
      </c>
      <c r="Q192" s="64">
        <f t="shared" si="11"/>
        <v>0</v>
      </c>
      <c r="R192" s="71">
        <f t="shared" si="12"/>
        <v>0</v>
      </c>
      <c r="S192" s="72">
        <f t="shared" si="13"/>
        <v>0</v>
      </c>
      <c r="T192" s="72">
        <f t="shared" si="14"/>
        <v>0</v>
      </c>
    </row>
    <row r="193" spans="1:20" x14ac:dyDescent="0.25">
      <c r="A193" s="66"/>
      <c r="B193" s="67"/>
      <c r="C193" s="68"/>
      <c r="D193" s="69"/>
      <c r="E193" s="69"/>
      <c r="F193" s="70"/>
      <c r="G193" s="134"/>
      <c r="H193" s="135"/>
      <c r="I193" s="135"/>
      <c r="J193" s="135"/>
      <c r="K193" s="143">
        <f t="shared" si="15"/>
        <v>0</v>
      </c>
      <c r="L193" s="136"/>
      <c r="M193" s="137"/>
      <c r="N193" s="136"/>
      <c r="O193" s="137"/>
      <c r="P193" s="71">
        <f>SUM(Tabelle27[[#This Row],[Davon: Für nicht angebotene Betreuungstage]:[Davon: Für die Betreuung (corona-abwesend)]])</f>
        <v>0</v>
      </c>
      <c r="Q193" s="64">
        <f t="shared" si="11"/>
        <v>0</v>
      </c>
      <c r="R193" s="71">
        <f t="shared" si="12"/>
        <v>0</v>
      </c>
      <c r="S193" s="72">
        <f t="shared" si="13"/>
        <v>0</v>
      </c>
      <c r="T193" s="72">
        <f t="shared" si="14"/>
        <v>0</v>
      </c>
    </row>
    <row r="194" spans="1:20" x14ac:dyDescent="0.25">
      <c r="A194" s="66"/>
      <c r="B194" s="67"/>
      <c r="C194" s="68"/>
      <c r="D194" s="69"/>
      <c r="E194" s="69"/>
      <c r="F194" s="70"/>
      <c r="G194" s="134"/>
      <c r="H194" s="135"/>
      <c r="I194" s="135"/>
      <c r="J194" s="135"/>
      <c r="K194" s="143">
        <f t="shared" si="15"/>
        <v>0</v>
      </c>
      <c r="L194" s="136"/>
      <c r="M194" s="137"/>
      <c r="N194" s="136"/>
      <c r="O194" s="137"/>
      <c r="P194" s="71">
        <f>SUM(Tabelle27[[#This Row],[Davon: Für nicht angebotene Betreuungstage]:[Davon: Für die Betreuung (corona-abwesend)]])</f>
        <v>0</v>
      </c>
      <c r="Q194" s="64">
        <f t="shared" si="11"/>
        <v>0</v>
      </c>
      <c r="R194" s="71">
        <f t="shared" si="12"/>
        <v>0</v>
      </c>
      <c r="S194" s="72">
        <f t="shared" si="13"/>
        <v>0</v>
      </c>
      <c r="T194" s="72">
        <f t="shared" si="14"/>
        <v>0</v>
      </c>
    </row>
    <row r="195" spans="1:20" x14ac:dyDescent="0.25">
      <c r="A195" s="66"/>
      <c r="B195" s="67"/>
      <c r="C195" s="68"/>
      <c r="D195" s="69"/>
      <c r="E195" s="69"/>
      <c r="F195" s="70"/>
      <c r="G195" s="134"/>
      <c r="H195" s="135"/>
      <c r="I195" s="135"/>
      <c r="J195" s="135"/>
      <c r="K195" s="143">
        <f t="shared" si="15"/>
        <v>0</v>
      </c>
      <c r="L195" s="136"/>
      <c r="M195" s="137"/>
      <c r="N195" s="136"/>
      <c r="O195" s="137"/>
      <c r="P195" s="71">
        <f>SUM(Tabelle27[[#This Row],[Davon: Für nicht angebotene Betreuungstage]:[Davon: Für die Betreuung (corona-abwesend)]])</f>
        <v>0</v>
      </c>
      <c r="Q195" s="64">
        <f t="shared" si="11"/>
        <v>0</v>
      </c>
      <c r="R195" s="71">
        <f t="shared" si="12"/>
        <v>0</v>
      </c>
      <c r="S195" s="72">
        <f t="shared" si="13"/>
        <v>0</v>
      </c>
      <c r="T195" s="72">
        <f t="shared" si="14"/>
        <v>0</v>
      </c>
    </row>
    <row r="196" spans="1:20" x14ac:dyDescent="0.25">
      <c r="A196" s="66"/>
      <c r="B196" s="67"/>
      <c r="C196" s="68"/>
      <c r="D196" s="69"/>
      <c r="E196" s="69"/>
      <c r="F196" s="70"/>
      <c r="G196" s="134"/>
      <c r="H196" s="135"/>
      <c r="I196" s="135"/>
      <c r="J196" s="135"/>
      <c r="K196" s="143">
        <f t="shared" si="15"/>
        <v>0</v>
      </c>
      <c r="L196" s="136"/>
      <c r="M196" s="137"/>
      <c r="N196" s="136"/>
      <c r="O196" s="137"/>
      <c r="P196" s="71">
        <f>SUM(Tabelle27[[#This Row],[Davon: Für nicht angebotene Betreuungstage]:[Davon: Für die Betreuung (corona-abwesend)]])</f>
        <v>0</v>
      </c>
      <c r="Q196" s="64">
        <f t="shared" si="11"/>
        <v>0</v>
      </c>
      <c r="R196" s="71">
        <f t="shared" si="12"/>
        <v>0</v>
      </c>
      <c r="S196" s="72">
        <f t="shared" si="13"/>
        <v>0</v>
      </c>
      <c r="T196" s="72">
        <f t="shared" si="14"/>
        <v>0</v>
      </c>
    </row>
    <row r="197" spans="1:20" x14ac:dyDescent="0.25">
      <c r="A197" s="66"/>
      <c r="B197" s="67"/>
      <c r="C197" s="68"/>
      <c r="D197" s="69"/>
      <c r="E197" s="69"/>
      <c r="F197" s="70"/>
      <c r="G197" s="134"/>
      <c r="H197" s="135"/>
      <c r="I197" s="135"/>
      <c r="J197" s="135"/>
      <c r="K197" s="143">
        <f t="shared" si="15"/>
        <v>0</v>
      </c>
      <c r="L197" s="136"/>
      <c r="M197" s="137"/>
      <c r="N197" s="136"/>
      <c r="O197" s="137"/>
      <c r="P197" s="71">
        <f>SUM(Tabelle27[[#This Row],[Davon: Für nicht angebotene Betreuungstage]:[Davon: Für die Betreuung (corona-abwesend)]])</f>
        <v>0</v>
      </c>
      <c r="Q197" s="64">
        <f t="shared" si="11"/>
        <v>0</v>
      </c>
      <c r="R197" s="71">
        <f t="shared" si="12"/>
        <v>0</v>
      </c>
      <c r="S197" s="72">
        <f t="shared" si="13"/>
        <v>0</v>
      </c>
      <c r="T197" s="72">
        <f t="shared" si="14"/>
        <v>0</v>
      </c>
    </row>
    <row r="198" spans="1:20" x14ac:dyDescent="0.25">
      <c r="A198" s="66"/>
      <c r="B198" s="67"/>
      <c r="C198" s="68"/>
      <c r="D198" s="69"/>
      <c r="E198" s="69"/>
      <c r="F198" s="70"/>
      <c r="G198" s="134"/>
      <c r="H198" s="135"/>
      <c r="I198" s="135"/>
      <c r="J198" s="135"/>
      <c r="K198" s="143">
        <f t="shared" si="15"/>
        <v>0</v>
      </c>
      <c r="L198" s="136"/>
      <c r="M198" s="137"/>
      <c r="N198" s="136"/>
      <c r="O198" s="137"/>
      <c r="P198" s="71">
        <f>SUM(Tabelle27[[#This Row],[Davon: Für nicht angebotene Betreuungstage]:[Davon: Für die Betreuung (corona-abwesend)]])</f>
        <v>0</v>
      </c>
      <c r="Q198" s="64">
        <f t="shared" si="11"/>
        <v>0</v>
      </c>
      <c r="R198" s="71">
        <f t="shared" si="12"/>
        <v>0</v>
      </c>
      <c r="S198" s="72">
        <f t="shared" si="13"/>
        <v>0</v>
      </c>
      <c r="T198" s="72">
        <f t="shared" si="14"/>
        <v>0</v>
      </c>
    </row>
    <row r="199" spans="1:20" x14ac:dyDescent="0.25">
      <c r="A199" s="66"/>
      <c r="B199" s="67"/>
      <c r="C199" s="68"/>
      <c r="D199" s="69"/>
      <c r="E199" s="69"/>
      <c r="F199" s="70"/>
      <c r="G199" s="134"/>
      <c r="H199" s="135"/>
      <c r="I199" s="135"/>
      <c r="J199" s="135"/>
      <c r="K199" s="143">
        <f t="shared" si="15"/>
        <v>0</v>
      </c>
      <c r="L199" s="136"/>
      <c r="M199" s="137"/>
      <c r="N199" s="136"/>
      <c r="O199" s="137"/>
      <c r="P199" s="71">
        <f>SUM(Tabelle27[[#This Row],[Davon: Für nicht angebotene Betreuungstage]:[Davon: Für die Betreuung (corona-abwesend)]])</f>
        <v>0</v>
      </c>
      <c r="Q199" s="64">
        <f t="shared" si="11"/>
        <v>0</v>
      </c>
      <c r="R199" s="71">
        <f t="shared" si="12"/>
        <v>0</v>
      </c>
      <c r="S199" s="72">
        <f t="shared" si="13"/>
        <v>0</v>
      </c>
      <c r="T199" s="72">
        <f t="shared" si="14"/>
        <v>0</v>
      </c>
    </row>
    <row r="200" spans="1:20" x14ac:dyDescent="0.25">
      <c r="A200" s="66"/>
      <c r="B200" s="67"/>
      <c r="C200" s="68"/>
      <c r="D200" s="69"/>
      <c r="E200" s="69"/>
      <c r="F200" s="70"/>
      <c r="G200" s="134"/>
      <c r="H200" s="135"/>
      <c r="I200" s="135"/>
      <c r="J200" s="135"/>
      <c r="K200" s="143">
        <f t="shared" si="15"/>
        <v>0</v>
      </c>
      <c r="L200" s="136"/>
      <c r="M200" s="137"/>
      <c r="N200" s="136"/>
      <c r="O200" s="137"/>
      <c r="P200" s="71">
        <f>SUM(Tabelle27[[#This Row],[Davon: Für nicht angebotene Betreuungstage]:[Davon: Für die Betreuung (corona-abwesend)]])</f>
        <v>0</v>
      </c>
      <c r="Q200" s="64">
        <f t="shared" si="11"/>
        <v>0</v>
      </c>
      <c r="R200" s="71">
        <f t="shared" si="12"/>
        <v>0</v>
      </c>
      <c r="S200" s="72">
        <f t="shared" si="13"/>
        <v>0</v>
      </c>
      <c r="T200" s="72">
        <f t="shared" si="14"/>
        <v>0</v>
      </c>
    </row>
    <row r="201" spans="1:20" x14ac:dyDescent="0.25">
      <c r="A201" s="66"/>
      <c r="B201" s="67"/>
      <c r="C201" s="68"/>
      <c r="D201" s="69"/>
      <c r="E201" s="69"/>
      <c r="F201" s="70"/>
      <c r="G201" s="134"/>
      <c r="H201" s="135"/>
      <c r="I201" s="135"/>
      <c r="J201" s="135"/>
      <c r="K201" s="143">
        <f t="shared" si="15"/>
        <v>0</v>
      </c>
      <c r="L201" s="136"/>
      <c r="M201" s="137"/>
      <c r="N201" s="136"/>
      <c r="O201" s="137"/>
      <c r="P201" s="71">
        <f>SUM(Tabelle27[[#This Row],[Davon: Für nicht angebotene Betreuungstage]:[Davon: Für die Betreuung (corona-abwesend)]])</f>
        <v>0</v>
      </c>
      <c r="Q201" s="64">
        <f t="shared" si="11"/>
        <v>0</v>
      </c>
      <c r="R201" s="71">
        <f t="shared" si="12"/>
        <v>0</v>
      </c>
      <c r="S201" s="72">
        <f t="shared" si="13"/>
        <v>0</v>
      </c>
      <c r="T201" s="72">
        <f t="shared" si="14"/>
        <v>0</v>
      </c>
    </row>
    <row r="202" spans="1:20" x14ac:dyDescent="0.25">
      <c r="A202" s="66"/>
      <c r="B202" s="67"/>
      <c r="C202" s="68"/>
      <c r="D202" s="69"/>
      <c r="E202" s="69"/>
      <c r="F202" s="70"/>
      <c r="G202" s="134"/>
      <c r="H202" s="135"/>
      <c r="I202" s="135"/>
      <c r="J202" s="135"/>
      <c r="K202" s="143">
        <f t="shared" si="15"/>
        <v>0</v>
      </c>
      <c r="L202" s="136"/>
      <c r="M202" s="137"/>
      <c r="N202" s="136"/>
      <c r="O202" s="137"/>
      <c r="P202" s="71">
        <f>SUM(Tabelle27[[#This Row],[Davon: Für nicht angebotene Betreuungstage]:[Davon: Für die Betreuung (corona-abwesend)]])</f>
        <v>0</v>
      </c>
      <c r="Q202" s="64">
        <f t="shared" si="11"/>
        <v>0</v>
      </c>
      <c r="R202" s="71">
        <f t="shared" si="12"/>
        <v>0</v>
      </c>
      <c r="S202" s="72">
        <f t="shared" si="13"/>
        <v>0</v>
      </c>
      <c r="T202" s="72">
        <f t="shared" si="14"/>
        <v>0</v>
      </c>
    </row>
    <row r="203" spans="1:20" x14ac:dyDescent="0.25">
      <c r="A203" s="66"/>
      <c r="B203" s="67"/>
      <c r="C203" s="68"/>
      <c r="D203" s="69"/>
      <c r="E203" s="69"/>
      <c r="F203" s="70"/>
      <c r="G203" s="134"/>
      <c r="H203" s="135"/>
      <c r="I203" s="135"/>
      <c r="J203" s="135"/>
      <c r="K203" s="143">
        <f t="shared" si="15"/>
        <v>0</v>
      </c>
      <c r="L203" s="136"/>
      <c r="M203" s="137"/>
      <c r="N203" s="136"/>
      <c r="O203" s="137"/>
      <c r="P203" s="71">
        <f>SUM(Tabelle27[[#This Row],[Davon: Für nicht angebotene Betreuungstage]:[Davon: Für die Betreuung (corona-abwesend)]])</f>
        <v>0</v>
      </c>
      <c r="Q203" s="64">
        <f t="shared" si="11"/>
        <v>0</v>
      </c>
      <c r="R203" s="71">
        <f t="shared" si="12"/>
        <v>0</v>
      </c>
      <c r="S203" s="72">
        <f t="shared" si="13"/>
        <v>0</v>
      </c>
      <c r="T203" s="72">
        <f t="shared" si="14"/>
        <v>0</v>
      </c>
    </row>
    <row r="204" spans="1:20" x14ac:dyDescent="0.25">
      <c r="A204" s="66"/>
      <c r="B204" s="67"/>
      <c r="C204" s="68"/>
      <c r="D204" s="69"/>
      <c r="E204" s="69"/>
      <c r="F204" s="70"/>
      <c r="G204" s="134"/>
      <c r="H204" s="135"/>
      <c r="I204" s="135"/>
      <c r="J204" s="135"/>
      <c r="K204" s="143">
        <f t="shared" si="15"/>
        <v>0</v>
      </c>
      <c r="L204" s="136"/>
      <c r="M204" s="137"/>
      <c r="N204" s="136"/>
      <c r="O204" s="137"/>
      <c r="P204" s="71">
        <f>SUM(Tabelle27[[#This Row],[Davon: Für nicht angebotene Betreuungstage]:[Davon: Für die Betreuung (corona-abwesend)]])</f>
        <v>0</v>
      </c>
      <c r="Q204" s="64">
        <f t="shared" si="11"/>
        <v>0</v>
      </c>
      <c r="R204" s="71">
        <f t="shared" si="12"/>
        <v>0</v>
      </c>
      <c r="S204" s="72">
        <f t="shared" si="13"/>
        <v>0</v>
      </c>
      <c r="T204" s="72">
        <f t="shared" si="14"/>
        <v>0</v>
      </c>
    </row>
    <row r="205" spans="1:20" x14ac:dyDescent="0.25">
      <c r="A205" s="66"/>
      <c r="B205" s="67"/>
      <c r="C205" s="68"/>
      <c r="D205" s="69"/>
      <c r="E205" s="69"/>
      <c r="F205" s="70"/>
      <c r="G205" s="134"/>
      <c r="H205" s="135"/>
      <c r="I205" s="135"/>
      <c r="J205" s="135"/>
      <c r="K205" s="143">
        <f t="shared" si="15"/>
        <v>0</v>
      </c>
      <c r="L205" s="136"/>
      <c r="M205" s="137"/>
      <c r="N205" s="136"/>
      <c r="O205" s="137"/>
      <c r="P205" s="71">
        <f>SUM(Tabelle27[[#This Row],[Davon: Für nicht angebotene Betreuungstage]:[Davon: Für die Betreuung (corona-abwesend)]])</f>
        <v>0</v>
      </c>
      <c r="Q205" s="64">
        <f t="shared" si="11"/>
        <v>0</v>
      </c>
      <c r="R205" s="71">
        <f t="shared" si="12"/>
        <v>0</v>
      </c>
      <c r="S205" s="72">
        <f t="shared" si="13"/>
        <v>0</v>
      </c>
      <c r="T205" s="72">
        <f t="shared" si="14"/>
        <v>0</v>
      </c>
    </row>
    <row r="206" spans="1:20" x14ac:dyDescent="0.25">
      <c r="A206" s="66"/>
      <c r="B206" s="67"/>
      <c r="C206" s="68"/>
      <c r="D206" s="69"/>
      <c r="E206" s="69"/>
      <c r="F206" s="70"/>
      <c r="G206" s="134"/>
      <c r="H206" s="135"/>
      <c r="I206" s="135"/>
      <c r="J206" s="135"/>
      <c r="K206" s="143">
        <f t="shared" si="15"/>
        <v>0</v>
      </c>
      <c r="L206" s="136"/>
      <c r="M206" s="137"/>
      <c r="N206" s="136"/>
      <c r="O206" s="137"/>
      <c r="P206" s="71">
        <f>SUM(Tabelle27[[#This Row],[Davon: Für nicht angebotene Betreuungstage]:[Davon: Für die Betreuung (corona-abwesend)]])</f>
        <v>0</v>
      </c>
      <c r="Q206" s="64">
        <f t="shared" si="11"/>
        <v>0</v>
      </c>
      <c r="R206" s="71">
        <f t="shared" si="12"/>
        <v>0</v>
      </c>
      <c r="S206" s="72">
        <f t="shared" si="13"/>
        <v>0</v>
      </c>
      <c r="T206" s="72">
        <f t="shared" si="14"/>
        <v>0</v>
      </c>
    </row>
    <row r="207" spans="1:20" x14ac:dyDescent="0.25">
      <c r="A207" s="66"/>
      <c r="B207" s="67"/>
      <c r="C207" s="68"/>
      <c r="D207" s="69"/>
      <c r="E207" s="69"/>
      <c r="F207" s="70"/>
      <c r="G207" s="134"/>
      <c r="H207" s="135"/>
      <c r="I207" s="135"/>
      <c r="J207" s="135"/>
      <c r="K207" s="143">
        <f t="shared" si="15"/>
        <v>0</v>
      </c>
      <c r="L207" s="136"/>
      <c r="M207" s="137"/>
      <c r="N207" s="136"/>
      <c r="O207" s="137"/>
      <c r="P207" s="71">
        <f>SUM(Tabelle27[[#This Row],[Davon: Für nicht angebotene Betreuungstage]:[Davon: Für die Betreuung (corona-abwesend)]])</f>
        <v>0</v>
      </c>
      <c r="Q207" s="64">
        <f t="shared" si="11"/>
        <v>0</v>
      </c>
      <c r="R207" s="71">
        <f t="shared" si="12"/>
        <v>0</v>
      </c>
      <c r="S207" s="72">
        <f t="shared" si="13"/>
        <v>0</v>
      </c>
      <c r="T207" s="72">
        <f t="shared" si="14"/>
        <v>0</v>
      </c>
    </row>
    <row r="208" spans="1:20" x14ac:dyDescent="0.25">
      <c r="A208" s="66"/>
      <c r="B208" s="67"/>
      <c r="C208" s="68"/>
      <c r="D208" s="69"/>
      <c r="E208" s="69"/>
      <c r="F208" s="70"/>
      <c r="G208" s="134"/>
      <c r="H208" s="135"/>
      <c r="I208" s="135"/>
      <c r="J208" s="135"/>
      <c r="K208" s="143">
        <f t="shared" si="15"/>
        <v>0</v>
      </c>
      <c r="L208" s="136"/>
      <c r="M208" s="137"/>
      <c r="N208" s="136"/>
      <c r="O208" s="137"/>
      <c r="P208" s="71">
        <f>SUM(Tabelle27[[#This Row],[Davon: Für nicht angebotene Betreuungstage]:[Davon: Für die Betreuung (corona-abwesend)]])</f>
        <v>0</v>
      </c>
      <c r="Q208" s="64">
        <f t="shared" si="11"/>
        <v>0</v>
      </c>
      <c r="R208" s="71">
        <f t="shared" si="12"/>
        <v>0</v>
      </c>
      <c r="S208" s="72">
        <f t="shared" si="13"/>
        <v>0</v>
      </c>
      <c r="T208" s="72">
        <f t="shared" si="14"/>
        <v>0</v>
      </c>
    </row>
    <row r="209" spans="1:20" x14ac:dyDescent="0.25">
      <c r="A209" s="66"/>
      <c r="B209" s="67"/>
      <c r="C209" s="68"/>
      <c r="D209" s="69"/>
      <c r="E209" s="69"/>
      <c r="F209" s="70"/>
      <c r="G209" s="134"/>
      <c r="H209" s="135"/>
      <c r="I209" s="135"/>
      <c r="J209" s="135"/>
      <c r="K209" s="143">
        <f t="shared" si="15"/>
        <v>0</v>
      </c>
      <c r="L209" s="136"/>
      <c r="M209" s="137"/>
      <c r="N209" s="136"/>
      <c r="O209" s="137"/>
      <c r="P209" s="71">
        <f>SUM(Tabelle27[[#This Row],[Davon: Für nicht angebotene Betreuungstage]:[Davon: Für die Betreuung (corona-abwesend)]])</f>
        <v>0</v>
      </c>
      <c r="Q209" s="64">
        <f t="shared" si="11"/>
        <v>0</v>
      </c>
      <c r="R209" s="71">
        <f t="shared" si="12"/>
        <v>0</v>
      </c>
      <c r="S209" s="72">
        <f t="shared" si="13"/>
        <v>0</v>
      </c>
      <c r="T209" s="72">
        <f t="shared" si="14"/>
        <v>0</v>
      </c>
    </row>
    <row r="210" spans="1:20" x14ac:dyDescent="0.25">
      <c r="A210" s="66"/>
      <c r="B210" s="67"/>
      <c r="C210" s="68"/>
      <c r="D210" s="69"/>
      <c r="E210" s="69"/>
      <c r="F210" s="70"/>
      <c r="G210" s="134"/>
      <c r="H210" s="135"/>
      <c r="I210" s="135"/>
      <c r="J210" s="135"/>
      <c r="K210" s="143">
        <f t="shared" si="15"/>
        <v>0</v>
      </c>
      <c r="L210" s="136"/>
      <c r="M210" s="137"/>
      <c r="N210" s="136"/>
      <c r="O210" s="137"/>
      <c r="P210" s="71">
        <f>SUM(Tabelle27[[#This Row],[Davon: Für nicht angebotene Betreuungstage]:[Davon: Für die Betreuung (corona-abwesend)]])</f>
        <v>0</v>
      </c>
      <c r="Q210" s="64">
        <f t="shared" si="11"/>
        <v>0</v>
      </c>
      <c r="R210" s="71">
        <f t="shared" si="12"/>
        <v>0</v>
      </c>
      <c r="S210" s="72">
        <f t="shared" si="13"/>
        <v>0</v>
      </c>
      <c r="T210" s="72">
        <f t="shared" si="14"/>
        <v>0</v>
      </c>
    </row>
    <row r="211" spans="1:20" x14ac:dyDescent="0.25">
      <c r="A211" s="66"/>
      <c r="B211" s="67"/>
      <c r="C211" s="68"/>
      <c r="D211" s="69"/>
      <c r="E211" s="69"/>
      <c r="F211" s="70"/>
      <c r="G211" s="134"/>
      <c r="H211" s="135"/>
      <c r="I211" s="135"/>
      <c r="J211" s="135"/>
      <c r="K211" s="143">
        <f t="shared" si="15"/>
        <v>0</v>
      </c>
      <c r="L211" s="136"/>
      <c r="M211" s="137"/>
      <c r="N211" s="136"/>
      <c r="O211" s="137"/>
      <c r="P211" s="71">
        <f>SUM(Tabelle27[[#This Row],[Davon: Für nicht angebotene Betreuungstage]:[Davon: Für die Betreuung (corona-abwesend)]])</f>
        <v>0</v>
      </c>
      <c r="Q211" s="64">
        <f t="shared" ref="Q211:Q274" si="16">IFERROR(MROUND((L211*K211/G211),0.05),0)</f>
        <v>0</v>
      </c>
      <c r="R211" s="71">
        <f t="shared" ref="R211:R274" si="17">IFERROR(MROUND((N211*K211/G211),0.05),0)</f>
        <v>0</v>
      </c>
      <c r="S211" s="72">
        <f t="shared" ref="S211:S274" si="18">IFERROR(MROUND((G211-L211-N211)*K211/G211,0.05),0)</f>
        <v>0</v>
      </c>
      <c r="T211" s="72">
        <f t="shared" ref="T211:T274" si="19">MROUND(L211*D211*25,0.05)</f>
        <v>0</v>
      </c>
    </row>
    <row r="212" spans="1:20" x14ac:dyDescent="0.25">
      <c r="A212" s="66"/>
      <c r="B212" s="67"/>
      <c r="C212" s="68"/>
      <c r="D212" s="69"/>
      <c r="E212" s="69"/>
      <c r="F212" s="70"/>
      <c r="G212" s="134"/>
      <c r="H212" s="135"/>
      <c r="I212" s="135"/>
      <c r="J212" s="135"/>
      <c r="K212" s="143">
        <f t="shared" si="15"/>
        <v>0</v>
      </c>
      <c r="L212" s="136"/>
      <c r="M212" s="137"/>
      <c r="N212" s="136"/>
      <c r="O212" s="137"/>
      <c r="P212" s="71">
        <f>SUM(Tabelle27[[#This Row],[Davon: Für nicht angebotene Betreuungstage]:[Davon: Für die Betreuung (corona-abwesend)]])</f>
        <v>0</v>
      </c>
      <c r="Q212" s="64">
        <f t="shared" si="16"/>
        <v>0</v>
      </c>
      <c r="R212" s="71">
        <f t="shared" si="17"/>
        <v>0</v>
      </c>
      <c r="S212" s="72">
        <f t="shared" si="18"/>
        <v>0</v>
      </c>
      <c r="T212" s="72">
        <f t="shared" si="19"/>
        <v>0</v>
      </c>
    </row>
    <row r="213" spans="1:20" x14ac:dyDescent="0.25">
      <c r="A213" s="66"/>
      <c r="B213" s="67"/>
      <c r="C213" s="68"/>
      <c r="D213" s="69"/>
      <c r="E213" s="69"/>
      <c r="F213" s="70"/>
      <c r="G213" s="134"/>
      <c r="H213" s="135"/>
      <c r="I213" s="135"/>
      <c r="J213" s="135"/>
      <c r="K213" s="143">
        <f t="shared" si="15"/>
        <v>0</v>
      </c>
      <c r="L213" s="136"/>
      <c r="M213" s="137"/>
      <c r="N213" s="136"/>
      <c r="O213" s="137"/>
      <c r="P213" s="71">
        <f>SUM(Tabelle27[[#This Row],[Davon: Für nicht angebotene Betreuungstage]:[Davon: Für die Betreuung (corona-abwesend)]])</f>
        <v>0</v>
      </c>
      <c r="Q213" s="64">
        <f t="shared" si="16"/>
        <v>0</v>
      </c>
      <c r="R213" s="71">
        <f t="shared" si="17"/>
        <v>0</v>
      </c>
      <c r="S213" s="72">
        <f t="shared" si="18"/>
        <v>0</v>
      </c>
      <c r="T213" s="72">
        <f t="shared" si="19"/>
        <v>0</v>
      </c>
    </row>
    <row r="214" spans="1:20" x14ac:dyDescent="0.25">
      <c r="A214" s="66"/>
      <c r="B214" s="67"/>
      <c r="C214" s="68"/>
      <c r="D214" s="69"/>
      <c r="E214" s="69"/>
      <c r="F214" s="70"/>
      <c r="G214" s="134"/>
      <c r="H214" s="135"/>
      <c r="I214" s="135"/>
      <c r="J214" s="135"/>
      <c r="K214" s="143">
        <f t="shared" si="15"/>
        <v>0</v>
      </c>
      <c r="L214" s="136"/>
      <c r="M214" s="137"/>
      <c r="N214" s="136"/>
      <c r="O214" s="137"/>
      <c r="P214" s="71">
        <f>SUM(Tabelle27[[#This Row],[Davon: Für nicht angebotene Betreuungstage]:[Davon: Für die Betreuung (corona-abwesend)]])</f>
        <v>0</v>
      </c>
      <c r="Q214" s="64">
        <f t="shared" si="16"/>
        <v>0</v>
      </c>
      <c r="R214" s="71">
        <f t="shared" si="17"/>
        <v>0</v>
      </c>
      <c r="S214" s="72">
        <f t="shared" si="18"/>
        <v>0</v>
      </c>
      <c r="T214" s="72">
        <f t="shared" si="19"/>
        <v>0</v>
      </c>
    </row>
    <row r="215" spans="1:20" x14ac:dyDescent="0.25">
      <c r="A215" s="66"/>
      <c r="B215" s="67"/>
      <c r="C215" s="68"/>
      <c r="D215" s="69"/>
      <c r="E215" s="69"/>
      <c r="F215" s="70"/>
      <c r="G215" s="134"/>
      <c r="H215" s="135"/>
      <c r="I215" s="135"/>
      <c r="J215" s="135"/>
      <c r="K215" s="143">
        <f t="shared" si="15"/>
        <v>0</v>
      </c>
      <c r="L215" s="136"/>
      <c r="M215" s="137"/>
      <c r="N215" s="136"/>
      <c r="O215" s="137"/>
      <c r="P215" s="71">
        <f>SUM(Tabelle27[[#This Row],[Davon: Für nicht angebotene Betreuungstage]:[Davon: Für die Betreuung (corona-abwesend)]])</f>
        <v>0</v>
      </c>
      <c r="Q215" s="64">
        <f t="shared" si="16"/>
        <v>0</v>
      </c>
      <c r="R215" s="71">
        <f t="shared" si="17"/>
        <v>0</v>
      </c>
      <c r="S215" s="72">
        <f t="shared" si="18"/>
        <v>0</v>
      </c>
      <c r="T215" s="72">
        <f t="shared" si="19"/>
        <v>0</v>
      </c>
    </row>
    <row r="216" spans="1:20" x14ac:dyDescent="0.25">
      <c r="A216" s="66"/>
      <c r="B216" s="67"/>
      <c r="C216" s="68"/>
      <c r="D216" s="69"/>
      <c r="E216" s="69"/>
      <c r="F216" s="70"/>
      <c r="G216" s="134"/>
      <c r="H216" s="135"/>
      <c r="I216" s="135"/>
      <c r="J216" s="135"/>
      <c r="K216" s="143">
        <f t="shared" si="15"/>
        <v>0</v>
      </c>
      <c r="L216" s="136"/>
      <c r="M216" s="137"/>
      <c r="N216" s="136"/>
      <c r="O216" s="137"/>
      <c r="P216" s="71">
        <f>SUM(Tabelle27[[#This Row],[Davon: Für nicht angebotene Betreuungstage]:[Davon: Für die Betreuung (corona-abwesend)]])</f>
        <v>0</v>
      </c>
      <c r="Q216" s="64">
        <f t="shared" si="16"/>
        <v>0</v>
      </c>
      <c r="R216" s="71">
        <f t="shared" si="17"/>
        <v>0</v>
      </c>
      <c r="S216" s="72">
        <f t="shared" si="18"/>
        <v>0</v>
      </c>
      <c r="T216" s="72">
        <f t="shared" si="19"/>
        <v>0</v>
      </c>
    </row>
    <row r="217" spans="1:20" x14ac:dyDescent="0.25">
      <c r="A217" s="66"/>
      <c r="B217" s="67"/>
      <c r="C217" s="68"/>
      <c r="D217" s="69"/>
      <c r="E217" s="69"/>
      <c r="F217" s="70"/>
      <c r="G217" s="134"/>
      <c r="H217" s="135"/>
      <c r="I217" s="135"/>
      <c r="J217" s="135"/>
      <c r="K217" s="143">
        <f t="shared" si="15"/>
        <v>0</v>
      </c>
      <c r="L217" s="136"/>
      <c r="M217" s="137"/>
      <c r="N217" s="136"/>
      <c r="O217" s="137"/>
      <c r="P217" s="71">
        <f>SUM(Tabelle27[[#This Row],[Davon: Für nicht angebotene Betreuungstage]:[Davon: Für die Betreuung (corona-abwesend)]])</f>
        <v>0</v>
      </c>
      <c r="Q217" s="64">
        <f t="shared" si="16"/>
        <v>0</v>
      </c>
      <c r="R217" s="71">
        <f t="shared" si="17"/>
        <v>0</v>
      </c>
      <c r="S217" s="72">
        <f t="shared" si="18"/>
        <v>0</v>
      </c>
      <c r="T217" s="72">
        <f t="shared" si="19"/>
        <v>0</v>
      </c>
    </row>
    <row r="218" spans="1:20" x14ac:dyDescent="0.25">
      <c r="A218" s="66"/>
      <c r="B218" s="67"/>
      <c r="C218" s="68"/>
      <c r="D218" s="69"/>
      <c r="E218" s="69"/>
      <c r="F218" s="70"/>
      <c r="G218" s="134"/>
      <c r="H218" s="135"/>
      <c r="I218" s="135"/>
      <c r="J218" s="135"/>
      <c r="K218" s="143">
        <f t="shared" si="15"/>
        <v>0</v>
      </c>
      <c r="L218" s="136"/>
      <c r="M218" s="137"/>
      <c r="N218" s="136"/>
      <c r="O218" s="137"/>
      <c r="P218" s="71">
        <f>SUM(Tabelle27[[#This Row],[Davon: Für nicht angebotene Betreuungstage]:[Davon: Für die Betreuung (corona-abwesend)]])</f>
        <v>0</v>
      </c>
      <c r="Q218" s="64">
        <f t="shared" si="16"/>
        <v>0</v>
      </c>
      <c r="R218" s="71">
        <f t="shared" si="17"/>
        <v>0</v>
      </c>
      <c r="S218" s="72">
        <f t="shared" si="18"/>
        <v>0</v>
      </c>
      <c r="T218" s="72">
        <f t="shared" si="19"/>
        <v>0</v>
      </c>
    </row>
    <row r="219" spans="1:20" x14ac:dyDescent="0.25">
      <c r="A219" s="66"/>
      <c r="B219" s="67"/>
      <c r="C219" s="68"/>
      <c r="D219" s="69"/>
      <c r="E219" s="69"/>
      <c r="F219" s="70"/>
      <c r="G219" s="134"/>
      <c r="H219" s="135"/>
      <c r="I219" s="135"/>
      <c r="J219" s="135"/>
      <c r="K219" s="143">
        <f t="shared" si="15"/>
        <v>0</v>
      </c>
      <c r="L219" s="136"/>
      <c r="M219" s="137"/>
      <c r="N219" s="136"/>
      <c r="O219" s="137"/>
      <c r="P219" s="71">
        <f>SUM(Tabelle27[[#This Row],[Davon: Für nicht angebotene Betreuungstage]:[Davon: Für die Betreuung (corona-abwesend)]])</f>
        <v>0</v>
      </c>
      <c r="Q219" s="64">
        <f t="shared" si="16"/>
        <v>0</v>
      </c>
      <c r="R219" s="71">
        <f t="shared" si="17"/>
        <v>0</v>
      </c>
      <c r="S219" s="72">
        <f t="shared" si="18"/>
        <v>0</v>
      </c>
      <c r="T219" s="72">
        <f t="shared" si="19"/>
        <v>0</v>
      </c>
    </row>
    <row r="220" spans="1:20" x14ac:dyDescent="0.25">
      <c r="A220" s="66"/>
      <c r="B220" s="67"/>
      <c r="C220" s="68"/>
      <c r="D220" s="69"/>
      <c r="E220" s="69"/>
      <c r="F220" s="70"/>
      <c r="G220" s="134"/>
      <c r="H220" s="135"/>
      <c r="I220" s="135"/>
      <c r="J220" s="135"/>
      <c r="K220" s="143">
        <f t="shared" si="15"/>
        <v>0</v>
      </c>
      <c r="L220" s="136"/>
      <c r="M220" s="137"/>
      <c r="N220" s="136"/>
      <c r="O220" s="137"/>
      <c r="P220" s="71">
        <f>SUM(Tabelle27[[#This Row],[Davon: Für nicht angebotene Betreuungstage]:[Davon: Für die Betreuung (corona-abwesend)]])</f>
        <v>0</v>
      </c>
      <c r="Q220" s="64">
        <f t="shared" si="16"/>
        <v>0</v>
      </c>
      <c r="R220" s="71">
        <f t="shared" si="17"/>
        <v>0</v>
      </c>
      <c r="S220" s="72">
        <f t="shared" si="18"/>
        <v>0</v>
      </c>
      <c r="T220" s="72">
        <f t="shared" si="19"/>
        <v>0</v>
      </c>
    </row>
    <row r="221" spans="1:20" x14ac:dyDescent="0.25">
      <c r="A221" s="66"/>
      <c r="B221" s="67"/>
      <c r="C221" s="68"/>
      <c r="D221" s="69"/>
      <c r="E221" s="69"/>
      <c r="F221" s="70"/>
      <c r="G221" s="134"/>
      <c r="H221" s="135"/>
      <c r="I221" s="135"/>
      <c r="J221" s="135"/>
      <c r="K221" s="143">
        <f t="shared" si="15"/>
        <v>0</v>
      </c>
      <c r="L221" s="136"/>
      <c r="M221" s="137"/>
      <c r="N221" s="136"/>
      <c r="O221" s="137"/>
      <c r="P221" s="71">
        <f>SUM(Tabelle27[[#This Row],[Davon: Für nicht angebotene Betreuungstage]:[Davon: Für die Betreuung (corona-abwesend)]])</f>
        <v>0</v>
      </c>
      <c r="Q221" s="64">
        <f t="shared" si="16"/>
        <v>0</v>
      </c>
      <c r="R221" s="71">
        <f t="shared" si="17"/>
        <v>0</v>
      </c>
      <c r="S221" s="72">
        <f t="shared" si="18"/>
        <v>0</v>
      </c>
      <c r="T221" s="72">
        <f t="shared" si="19"/>
        <v>0</v>
      </c>
    </row>
    <row r="222" spans="1:20" x14ac:dyDescent="0.25">
      <c r="A222" s="66"/>
      <c r="B222" s="67"/>
      <c r="C222" s="68"/>
      <c r="D222" s="69"/>
      <c r="E222" s="69"/>
      <c r="F222" s="70"/>
      <c r="G222" s="134"/>
      <c r="H222" s="135"/>
      <c r="I222" s="135"/>
      <c r="J222" s="135"/>
      <c r="K222" s="143">
        <f t="shared" si="15"/>
        <v>0</v>
      </c>
      <c r="L222" s="136"/>
      <c r="M222" s="137"/>
      <c r="N222" s="136"/>
      <c r="O222" s="137"/>
      <c r="P222" s="71">
        <f>SUM(Tabelle27[[#This Row],[Davon: Für nicht angebotene Betreuungstage]:[Davon: Für die Betreuung (corona-abwesend)]])</f>
        <v>0</v>
      </c>
      <c r="Q222" s="64">
        <f t="shared" si="16"/>
        <v>0</v>
      </c>
      <c r="R222" s="71">
        <f t="shared" si="17"/>
        <v>0</v>
      </c>
      <c r="S222" s="72">
        <f t="shared" si="18"/>
        <v>0</v>
      </c>
      <c r="T222" s="72">
        <f t="shared" si="19"/>
        <v>0</v>
      </c>
    </row>
    <row r="223" spans="1:20" x14ac:dyDescent="0.25">
      <c r="A223" s="66"/>
      <c r="B223" s="67"/>
      <c r="C223" s="68"/>
      <c r="D223" s="69"/>
      <c r="E223" s="69"/>
      <c r="F223" s="70"/>
      <c r="G223" s="134"/>
      <c r="H223" s="135"/>
      <c r="I223" s="135"/>
      <c r="J223" s="135"/>
      <c r="K223" s="143">
        <f t="shared" si="15"/>
        <v>0</v>
      </c>
      <c r="L223" s="136"/>
      <c r="M223" s="137"/>
      <c r="N223" s="136"/>
      <c r="O223" s="137"/>
      <c r="P223" s="71">
        <f>SUM(Tabelle27[[#This Row],[Davon: Für nicht angebotene Betreuungstage]:[Davon: Für die Betreuung (corona-abwesend)]])</f>
        <v>0</v>
      </c>
      <c r="Q223" s="64">
        <f t="shared" si="16"/>
        <v>0</v>
      </c>
      <c r="R223" s="71">
        <f t="shared" si="17"/>
        <v>0</v>
      </c>
      <c r="S223" s="72">
        <f t="shared" si="18"/>
        <v>0</v>
      </c>
      <c r="T223" s="72">
        <f t="shared" si="19"/>
        <v>0</v>
      </c>
    </row>
    <row r="224" spans="1:20" x14ac:dyDescent="0.25">
      <c r="A224" s="66"/>
      <c r="B224" s="67"/>
      <c r="C224" s="68"/>
      <c r="D224" s="69"/>
      <c r="E224" s="69"/>
      <c r="F224" s="70"/>
      <c r="G224" s="134"/>
      <c r="H224" s="135"/>
      <c r="I224" s="135"/>
      <c r="J224" s="135"/>
      <c r="K224" s="143">
        <f t="shared" si="15"/>
        <v>0</v>
      </c>
      <c r="L224" s="136"/>
      <c r="M224" s="137"/>
      <c r="N224" s="136"/>
      <c r="O224" s="137"/>
      <c r="P224" s="71">
        <f>SUM(Tabelle27[[#This Row],[Davon: Für nicht angebotene Betreuungstage]:[Davon: Für die Betreuung (corona-abwesend)]])</f>
        <v>0</v>
      </c>
      <c r="Q224" s="64">
        <f t="shared" si="16"/>
        <v>0</v>
      </c>
      <c r="R224" s="71">
        <f t="shared" si="17"/>
        <v>0</v>
      </c>
      <c r="S224" s="72">
        <f t="shared" si="18"/>
        <v>0</v>
      </c>
      <c r="T224" s="72">
        <f t="shared" si="19"/>
        <v>0</v>
      </c>
    </row>
    <row r="225" spans="1:20" x14ac:dyDescent="0.25">
      <c r="A225" s="66"/>
      <c r="B225" s="67"/>
      <c r="C225" s="68"/>
      <c r="D225" s="69"/>
      <c r="E225" s="69"/>
      <c r="F225" s="70"/>
      <c r="G225" s="134"/>
      <c r="H225" s="135"/>
      <c r="I225" s="135"/>
      <c r="J225" s="135"/>
      <c r="K225" s="143">
        <f t="shared" si="15"/>
        <v>0</v>
      </c>
      <c r="L225" s="136"/>
      <c r="M225" s="137"/>
      <c r="N225" s="136"/>
      <c r="O225" s="137"/>
      <c r="P225" s="71">
        <f>SUM(Tabelle27[[#This Row],[Davon: Für nicht angebotene Betreuungstage]:[Davon: Für die Betreuung (corona-abwesend)]])</f>
        <v>0</v>
      </c>
      <c r="Q225" s="64">
        <f t="shared" si="16"/>
        <v>0</v>
      </c>
      <c r="R225" s="71">
        <f t="shared" si="17"/>
        <v>0</v>
      </c>
      <c r="S225" s="72">
        <f t="shared" si="18"/>
        <v>0</v>
      </c>
      <c r="T225" s="72">
        <f t="shared" si="19"/>
        <v>0</v>
      </c>
    </row>
    <row r="226" spans="1:20" x14ac:dyDescent="0.25">
      <c r="A226" s="66"/>
      <c r="B226" s="67"/>
      <c r="C226" s="68"/>
      <c r="D226" s="69"/>
      <c r="E226" s="69"/>
      <c r="F226" s="70"/>
      <c r="G226" s="134"/>
      <c r="H226" s="135"/>
      <c r="I226" s="135"/>
      <c r="J226" s="135"/>
      <c r="K226" s="143">
        <f t="shared" si="15"/>
        <v>0</v>
      </c>
      <c r="L226" s="136"/>
      <c r="M226" s="137"/>
      <c r="N226" s="136"/>
      <c r="O226" s="137"/>
      <c r="P226" s="71">
        <f>SUM(Tabelle27[[#This Row],[Davon: Für nicht angebotene Betreuungstage]:[Davon: Für die Betreuung (corona-abwesend)]])</f>
        <v>0</v>
      </c>
      <c r="Q226" s="64">
        <f t="shared" si="16"/>
        <v>0</v>
      </c>
      <c r="R226" s="71">
        <f t="shared" si="17"/>
        <v>0</v>
      </c>
      <c r="S226" s="72">
        <f t="shared" si="18"/>
        <v>0</v>
      </c>
      <c r="T226" s="72">
        <f t="shared" si="19"/>
        <v>0</v>
      </c>
    </row>
    <row r="227" spans="1:20" x14ac:dyDescent="0.25">
      <c r="A227" s="66"/>
      <c r="B227" s="67"/>
      <c r="C227" s="68"/>
      <c r="D227" s="69"/>
      <c r="E227" s="69"/>
      <c r="F227" s="70"/>
      <c r="G227" s="134"/>
      <c r="H227" s="135"/>
      <c r="I227" s="135"/>
      <c r="J227" s="135"/>
      <c r="K227" s="143">
        <f t="shared" si="15"/>
        <v>0</v>
      </c>
      <c r="L227" s="136"/>
      <c r="M227" s="137"/>
      <c r="N227" s="136"/>
      <c r="O227" s="137"/>
      <c r="P227" s="71">
        <f>SUM(Tabelle27[[#This Row],[Davon: Für nicht angebotene Betreuungstage]:[Davon: Für die Betreuung (corona-abwesend)]])</f>
        <v>0</v>
      </c>
      <c r="Q227" s="64">
        <f t="shared" si="16"/>
        <v>0</v>
      </c>
      <c r="R227" s="71">
        <f t="shared" si="17"/>
        <v>0</v>
      </c>
      <c r="S227" s="72">
        <f t="shared" si="18"/>
        <v>0</v>
      </c>
      <c r="T227" s="72">
        <f t="shared" si="19"/>
        <v>0</v>
      </c>
    </row>
    <row r="228" spans="1:20" x14ac:dyDescent="0.25">
      <c r="A228" s="66"/>
      <c r="B228" s="67"/>
      <c r="C228" s="68"/>
      <c r="D228" s="69"/>
      <c r="E228" s="69"/>
      <c r="F228" s="70"/>
      <c r="G228" s="134"/>
      <c r="H228" s="135"/>
      <c r="I228" s="135"/>
      <c r="J228" s="135"/>
      <c r="K228" s="143">
        <f t="shared" si="15"/>
        <v>0</v>
      </c>
      <c r="L228" s="136"/>
      <c r="M228" s="137"/>
      <c r="N228" s="136"/>
      <c r="O228" s="137"/>
      <c r="P228" s="71">
        <f>SUM(Tabelle27[[#This Row],[Davon: Für nicht angebotene Betreuungstage]:[Davon: Für die Betreuung (corona-abwesend)]])</f>
        <v>0</v>
      </c>
      <c r="Q228" s="64">
        <f t="shared" si="16"/>
        <v>0</v>
      </c>
      <c r="R228" s="71">
        <f t="shared" si="17"/>
        <v>0</v>
      </c>
      <c r="S228" s="72">
        <f t="shared" si="18"/>
        <v>0</v>
      </c>
      <c r="T228" s="72">
        <f t="shared" si="19"/>
        <v>0</v>
      </c>
    </row>
    <row r="229" spans="1:20" x14ac:dyDescent="0.25">
      <c r="A229" s="66"/>
      <c r="B229" s="67"/>
      <c r="C229" s="68"/>
      <c r="D229" s="69"/>
      <c r="E229" s="69"/>
      <c r="F229" s="70"/>
      <c r="G229" s="134"/>
      <c r="H229" s="135"/>
      <c r="I229" s="135"/>
      <c r="J229" s="135"/>
      <c r="K229" s="143">
        <f t="shared" si="15"/>
        <v>0</v>
      </c>
      <c r="L229" s="136"/>
      <c r="M229" s="137"/>
      <c r="N229" s="136"/>
      <c r="O229" s="137"/>
      <c r="P229" s="71">
        <f>SUM(Tabelle27[[#This Row],[Davon: Für nicht angebotene Betreuungstage]:[Davon: Für die Betreuung (corona-abwesend)]])</f>
        <v>0</v>
      </c>
      <c r="Q229" s="64">
        <f t="shared" si="16"/>
        <v>0</v>
      </c>
      <c r="R229" s="71">
        <f t="shared" si="17"/>
        <v>0</v>
      </c>
      <c r="S229" s="72">
        <f t="shared" si="18"/>
        <v>0</v>
      </c>
      <c r="T229" s="72">
        <f t="shared" si="19"/>
        <v>0</v>
      </c>
    </row>
    <row r="230" spans="1:20" x14ac:dyDescent="0.25">
      <c r="A230" s="66"/>
      <c r="B230" s="67"/>
      <c r="C230" s="68"/>
      <c r="D230" s="69"/>
      <c r="E230" s="69"/>
      <c r="F230" s="70"/>
      <c r="G230" s="134"/>
      <c r="H230" s="135"/>
      <c r="I230" s="135"/>
      <c r="J230" s="135"/>
      <c r="K230" s="143">
        <f t="shared" si="15"/>
        <v>0</v>
      </c>
      <c r="L230" s="136"/>
      <c r="M230" s="137"/>
      <c r="N230" s="136"/>
      <c r="O230" s="137"/>
      <c r="P230" s="71">
        <f>SUM(Tabelle27[[#This Row],[Davon: Für nicht angebotene Betreuungstage]:[Davon: Für die Betreuung (corona-abwesend)]])</f>
        <v>0</v>
      </c>
      <c r="Q230" s="64">
        <f t="shared" si="16"/>
        <v>0</v>
      </c>
      <c r="R230" s="71">
        <f t="shared" si="17"/>
        <v>0</v>
      </c>
      <c r="S230" s="72">
        <f t="shared" si="18"/>
        <v>0</v>
      </c>
      <c r="T230" s="72">
        <f t="shared" si="19"/>
        <v>0</v>
      </c>
    </row>
    <row r="231" spans="1:20" x14ac:dyDescent="0.25">
      <c r="A231" s="66"/>
      <c r="B231" s="67"/>
      <c r="C231" s="68"/>
      <c r="D231" s="69"/>
      <c r="E231" s="69"/>
      <c r="F231" s="70"/>
      <c r="G231" s="134"/>
      <c r="H231" s="135"/>
      <c r="I231" s="135"/>
      <c r="J231" s="135"/>
      <c r="K231" s="143">
        <f t="shared" si="15"/>
        <v>0</v>
      </c>
      <c r="L231" s="136"/>
      <c r="M231" s="137"/>
      <c r="N231" s="136"/>
      <c r="O231" s="137"/>
      <c r="P231" s="71">
        <f>SUM(Tabelle27[[#This Row],[Davon: Für nicht angebotene Betreuungstage]:[Davon: Für die Betreuung (corona-abwesend)]])</f>
        <v>0</v>
      </c>
      <c r="Q231" s="64">
        <f t="shared" si="16"/>
        <v>0</v>
      </c>
      <c r="R231" s="71">
        <f t="shared" si="17"/>
        <v>0</v>
      </c>
      <c r="S231" s="72">
        <f t="shared" si="18"/>
        <v>0</v>
      </c>
      <c r="T231" s="72">
        <f t="shared" si="19"/>
        <v>0</v>
      </c>
    </row>
    <row r="232" spans="1:20" x14ac:dyDescent="0.25">
      <c r="A232" s="66"/>
      <c r="B232" s="67"/>
      <c r="C232" s="68"/>
      <c r="D232" s="69"/>
      <c r="E232" s="69"/>
      <c r="F232" s="70"/>
      <c r="G232" s="134"/>
      <c r="H232" s="135"/>
      <c r="I232" s="135"/>
      <c r="J232" s="135"/>
      <c r="K232" s="143">
        <f t="shared" si="15"/>
        <v>0</v>
      </c>
      <c r="L232" s="136"/>
      <c r="M232" s="137"/>
      <c r="N232" s="136"/>
      <c r="O232" s="137"/>
      <c r="P232" s="71">
        <f>SUM(Tabelle27[[#This Row],[Davon: Für nicht angebotene Betreuungstage]:[Davon: Für die Betreuung (corona-abwesend)]])</f>
        <v>0</v>
      </c>
      <c r="Q232" s="64">
        <f t="shared" si="16"/>
        <v>0</v>
      </c>
      <c r="R232" s="71">
        <f t="shared" si="17"/>
        <v>0</v>
      </c>
      <c r="S232" s="72">
        <f t="shared" si="18"/>
        <v>0</v>
      </c>
      <c r="T232" s="72">
        <f t="shared" si="19"/>
        <v>0</v>
      </c>
    </row>
    <row r="233" spans="1:20" x14ac:dyDescent="0.25">
      <c r="A233" s="66"/>
      <c r="B233" s="67"/>
      <c r="C233" s="68"/>
      <c r="D233" s="69"/>
      <c r="E233" s="69"/>
      <c r="F233" s="70"/>
      <c r="G233" s="134"/>
      <c r="H233" s="135"/>
      <c r="I233" s="135"/>
      <c r="J233" s="135"/>
      <c r="K233" s="143">
        <f t="shared" si="15"/>
        <v>0</v>
      </c>
      <c r="L233" s="136"/>
      <c r="M233" s="137"/>
      <c r="N233" s="136"/>
      <c r="O233" s="137"/>
      <c r="P233" s="71">
        <f>SUM(Tabelle27[[#This Row],[Davon: Für nicht angebotene Betreuungstage]:[Davon: Für die Betreuung (corona-abwesend)]])</f>
        <v>0</v>
      </c>
      <c r="Q233" s="64">
        <f t="shared" si="16"/>
        <v>0</v>
      </c>
      <c r="R233" s="71">
        <f t="shared" si="17"/>
        <v>0</v>
      </c>
      <c r="S233" s="72">
        <f t="shared" si="18"/>
        <v>0</v>
      </c>
      <c r="T233" s="72">
        <f t="shared" si="19"/>
        <v>0</v>
      </c>
    </row>
    <row r="234" spans="1:20" x14ac:dyDescent="0.25">
      <c r="A234" s="66"/>
      <c r="B234" s="67"/>
      <c r="C234" s="68"/>
      <c r="D234" s="69"/>
      <c r="E234" s="69"/>
      <c r="F234" s="70"/>
      <c r="G234" s="134"/>
      <c r="H234" s="135"/>
      <c r="I234" s="135"/>
      <c r="J234" s="135"/>
      <c r="K234" s="143">
        <f t="shared" si="15"/>
        <v>0</v>
      </c>
      <c r="L234" s="136"/>
      <c r="M234" s="137"/>
      <c r="N234" s="136"/>
      <c r="O234" s="137"/>
      <c r="P234" s="71">
        <f>SUM(Tabelle27[[#This Row],[Davon: Für nicht angebotene Betreuungstage]:[Davon: Für die Betreuung (corona-abwesend)]])</f>
        <v>0</v>
      </c>
      <c r="Q234" s="64">
        <f t="shared" si="16"/>
        <v>0</v>
      </c>
      <c r="R234" s="71">
        <f t="shared" si="17"/>
        <v>0</v>
      </c>
      <c r="S234" s="72">
        <f t="shared" si="18"/>
        <v>0</v>
      </c>
      <c r="T234" s="72">
        <f t="shared" si="19"/>
        <v>0</v>
      </c>
    </row>
    <row r="235" spans="1:20" x14ac:dyDescent="0.25">
      <c r="A235" s="66"/>
      <c r="B235" s="67"/>
      <c r="C235" s="68"/>
      <c r="D235" s="69"/>
      <c r="E235" s="69"/>
      <c r="F235" s="70"/>
      <c r="G235" s="134"/>
      <c r="H235" s="135"/>
      <c r="I235" s="135"/>
      <c r="J235" s="135"/>
      <c r="K235" s="143">
        <f t="shared" si="15"/>
        <v>0</v>
      </c>
      <c r="L235" s="136"/>
      <c r="M235" s="137"/>
      <c r="N235" s="136"/>
      <c r="O235" s="137"/>
      <c r="P235" s="71">
        <f>SUM(Tabelle27[[#This Row],[Davon: Für nicht angebotene Betreuungstage]:[Davon: Für die Betreuung (corona-abwesend)]])</f>
        <v>0</v>
      </c>
      <c r="Q235" s="64">
        <f t="shared" si="16"/>
        <v>0</v>
      </c>
      <c r="R235" s="71">
        <f t="shared" si="17"/>
        <v>0</v>
      </c>
      <c r="S235" s="72">
        <f t="shared" si="18"/>
        <v>0</v>
      </c>
      <c r="T235" s="72">
        <f t="shared" si="19"/>
        <v>0</v>
      </c>
    </row>
    <row r="236" spans="1:20" x14ac:dyDescent="0.25">
      <c r="A236" s="66"/>
      <c r="B236" s="67"/>
      <c r="C236" s="68"/>
      <c r="D236" s="69"/>
      <c r="E236" s="69"/>
      <c r="F236" s="70"/>
      <c r="G236" s="134"/>
      <c r="H236" s="135"/>
      <c r="I236" s="135"/>
      <c r="J236" s="135"/>
      <c r="K236" s="143">
        <f t="shared" si="15"/>
        <v>0</v>
      </c>
      <c r="L236" s="136"/>
      <c r="M236" s="137"/>
      <c r="N236" s="136"/>
      <c r="O236" s="137"/>
      <c r="P236" s="71">
        <f>SUM(Tabelle27[[#This Row],[Davon: Für nicht angebotene Betreuungstage]:[Davon: Für die Betreuung (corona-abwesend)]])</f>
        <v>0</v>
      </c>
      <c r="Q236" s="64">
        <f t="shared" si="16"/>
        <v>0</v>
      </c>
      <c r="R236" s="71">
        <f t="shared" si="17"/>
        <v>0</v>
      </c>
      <c r="S236" s="72">
        <f t="shared" si="18"/>
        <v>0</v>
      </c>
      <c r="T236" s="72">
        <f t="shared" si="19"/>
        <v>0</v>
      </c>
    </row>
    <row r="237" spans="1:20" x14ac:dyDescent="0.25">
      <c r="A237" s="66"/>
      <c r="B237" s="67"/>
      <c r="C237" s="68"/>
      <c r="D237" s="69"/>
      <c r="E237" s="69"/>
      <c r="F237" s="70"/>
      <c r="G237" s="134"/>
      <c r="H237" s="135"/>
      <c r="I237" s="135"/>
      <c r="J237" s="135"/>
      <c r="K237" s="143">
        <f t="shared" si="15"/>
        <v>0</v>
      </c>
      <c r="L237" s="136"/>
      <c r="M237" s="137"/>
      <c r="N237" s="136"/>
      <c r="O237" s="137"/>
      <c r="P237" s="71">
        <f>SUM(Tabelle27[[#This Row],[Davon: Für nicht angebotene Betreuungstage]:[Davon: Für die Betreuung (corona-abwesend)]])</f>
        <v>0</v>
      </c>
      <c r="Q237" s="64">
        <f t="shared" si="16"/>
        <v>0</v>
      </c>
      <c r="R237" s="71">
        <f t="shared" si="17"/>
        <v>0</v>
      </c>
      <c r="S237" s="72">
        <f t="shared" si="18"/>
        <v>0</v>
      </c>
      <c r="T237" s="72">
        <f t="shared" si="19"/>
        <v>0</v>
      </c>
    </row>
    <row r="238" spans="1:20" x14ac:dyDescent="0.25">
      <c r="A238" s="66"/>
      <c r="B238" s="67"/>
      <c r="C238" s="68"/>
      <c r="D238" s="69"/>
      <c r="E238" s="69"/>
      <c r="F238" s="70"/>
      <c r="G238" s="134"/>
      <c r="H238" s="135"/>
      <c r="I238" s="135"/>
      <c r="J238" s="135"/>
      <c r="K238" s="143">
        <f t="shared" si="15"/>
        <v>0</v>
      </c>
      <c r="L238" s="136"/>
      <c r="M238" s="137"/>
      <c r="N238" s="136"/>
      <c r="O238" s="137"/>
      <c r="P238" s="71">
        <f>SUM(Tabelle27[[#This Row],[Davon: Für nicht angebotene Betreuungstage]:[Davon: Für die Betreuung (corona-abwesend)]])</f>
        <v>0</v>
      </c>
      <c r="Q238" s="64">
        <f t="shared" si="16"/>
        <v>0</v>
      </c>
      <c r="R238" s="71">
        <f t="shared" si="17"/>
        <v>0</v>
      </c>
      <c r="S238" s="72">
        <f t="shared" si="18"/>
        <v>0</v>
      </c>
      <c r="T238" s="72">
        <f t="shared" si="19"/>
        <v>0</v>
      </c>
    </row>
    <row r="239" spans="1:20" x14ac:dyDescent="0.25">
      <c r="A239" s="66"/>
      <c r="B239" s="67"/>
      <c r="C239" s="68"/>
      <c r="D239" s="69"/>
      <c r="E239" s="69"/>
      <c r="F239" s="70"/>
      <c r="G239" s="134"/>
      <c r="H239" s="135"/>
      <c r="I239" s="135"/>
      <c r="J239" s="135"/>
      <c r="K239" s="143">
        <f t="shared" si="15"/>
        <v>0</v>
      </c>
      <c r="L239" s="136"/>
      <c r="M239" s="137"/>
      <c r="N239" s="136"/>
      <c r="O239" s="137"/>
      <c r="P239" s="71">
        <f>SUM(Tabelle27[[#This Row],[Davon: Für nicht angebotene Betreuungstage]:[Davon: Für die Betreuung (corona-abwesend)]])</f>
        <v>0</v>
      </c>
      <c r="Q239" s="64">
        <f t="shared" si="16"/>
        <v>0</v>
      </c>
      <c r="R239" s="71">
        <f t="shared" si="17"/>
        <v>0</v>
      </c>
      <c r="S239" s="72">
        <f t="shared" si="18"/>
        <v>0</v>
      </c>
      <c r="T239" s="72">
        <f t="shared" si="19"/>
        <v>0</v>
      </c>
    </row>
    <row r="240" spans="1:20" x14ac:dyDescent="0.25">
      <c r="A240" s="66"/>
      <c r="B240" s="67"/>
      <c r="C240" s="68"/>
      <c r="D240" s="69"/>
      <c r="E240" s="69"/>
      <c r="F240" s="70"/>
      <c r="G240" s="134"/>
      <c r="H240" s="135"/>
      <c r="I240" s="135"/>
      <c r="J240" s="135"/>
      <c r="K240" s="143">
        <f t="shared" si="15"/>
        <v>0</v>
      </c>
      <c r="L240" s="136"/>
      <c r="M240" s="137"/>
      <c r="N240" s="136"/>
      <c r="O240" s="137"/>
      <c r="P240" s="71">
        <f>SUM(Tabelle27[[#This Row],[Davon: Für nicht angebotene Betreuungstage]:[Davon: Für die Betreuung (corona-abwesend)]])</f>
        <v>0</v>
      </c>
      <c r="Q240" s="64">
        <f t="shared" si="16"/>
        <v>0</v>
      </c>
      <c r="R240" s="71">
        <f t="shared" si="17"/>
        <v>0</v>
      </c>
      <c r="S240" s="72">
        <f t="shared" si="18"/>
        <v>0</v>
      </c>
      <c r="T240" s="72">
        <f t="shared" si="19"/>
        <v>0</v>
      </c>
    </row>
    <row r="241" spans="1:20" x14ac:dyDescent="0.25">
      <c r="A241" s="66"/>
      <c r="B241" s="67"/>
      <c r="C241" s="68"/>
      <c r="D241" s="69"/>
      <c r="E241" s="69"/>
      <c r="F241" s="70"/>
      <c r="G241" s="134"/>
      <c r="H241" s="135"/>
      <c r="I241" s="135"/>
      <c r="J241" s="135"/>
      <c r="K241" s="143">
        <f t="shared" si="15"/>
        <v>0</v>
      </c>
      <c r="L241" s="136"/>
      <c r="M241" s="137"/>
      <c r="N241" s="136"/>
      <c r="O241" s="137"/>
      <c r="P241" s="71">
        <f>SUM(Tabelle27[[#This Row],[Davon: Für nicht angebotene Betreuungstage]:[Davon: Für die Betreuung (corona-abwesend)]])</f>
        <v>0</v>
      </c>
      <c r="Q241" s="64">
        <f t="shared" si="16"/>
        <v>0</v>
      </c>
      <c r="R241" s="71">
        <f t="shared" si="17"/>
        <v>0</v>
      </c>
      <c r="S241" s="72">
        <f t="shared" si="18"/>
        <v>0</v>
      </c>
      <c r="T241" s="72">
        <f t="shared" si="19"/>
        <v>0</v>
      </c>
    </row>
    <row r="242" spans="1:20" x14ac:dyDescent="0.25">
      <c r="A242" s="66"/>
      <c r="B242" s="67"/>
      <c r="C242" s="68"/>
      <c r="D242" s="69"/>
      <c r="E242" s="69"/>
      <c r="F242" s="70"/>
      <c r="G242" s="134"/>
      <c r="H242" s="135"/>
      <c r="I242" s="135"/>
      <c r="J242" s="135"/>
      <c r="K242" s="143">
        <f t="shared" si="15"/>
        <v>0</v>
      </c>
      <c r="L242" s="136"/>
      <c r="M242" s="137"/>
      <c r="N242" s="136"/>
      <c r="O242" s="137"/>
      <c r="P242" s="71">
        <f>SUM(Tabelle27[[#This Row],[Davon: Für nicht angebotene Betreuungstage]:[Davon: Für die Betreuung (corona-abwesend)]])</f>
        <v>0</v>
      </c>
      <c r="Q242" s="64">
        <f t="shared" si="16"/>
        <v>0</v>
      </c>
      <c r="R242" s="71">
        <f t="shared" si="17"/>
        <v>0</v>
      </c>
      <c r="S242" s="72">
        <f t="shared" si="18"/>
        <v>0</v>
      </c>
      <c r="T242" s="72">
        <f t="shared" si="19"/>
        <v>0</v>
      </c>
    </row>
    <row r="243" spans="1:20" x14ac:dyDescent="0.25">
      <c r="A243" s="66"/>
      <c r="B243" s="67"/>
      <c r="C243" s="68"/>
      <c r="D243" s="69"/>
      <c r="E243" s="69"/>
      <c r="F243" s="70"/>
      <c r="G243" s="134"/>
      <c r="H243" s="135"/>
      <c r="I243" s="135"/>
      <c r="J243" s="135"/>
      <c r="K243" s="143">
        <f t="shared" si="15"/>
        <v>0</v>
      </c>
      <c r="L243" s="136"/>
      <c r="M243" s="137"/>
      <c r="N243" s="136"/>
      <c r="O243" s="137"/>
      <c r="P243" s="71">
        <f>SUM(Tabelle27[[#This Row],[Davon: Für nicht angebotene Betreuungstage]:[Davon: Für die Betreuung (corona-abwesend)]])</f>
        <v>0</v>
      </c>
      <c r="Q243" s="64">
        <f t="shared" si="16"/>
        <v>0</v>
      </c>
      <c r="R243" s="71">
        <f t="shared" si="17"/>
        <v>0</v>
      </c>
      <c r="S243" s="72">
        <f t="shared" si="18"/>
        <v>0</v>
      </c>
      <c r="T243" s="72">
        <f t="shared" si="19"/>
        <v>0</v>
      </c>
    </row>
    <row r="244" spans="1:20" x14ac:dyDescent="0.25">
      <c r="A244" s="66"/>
      <c r="B244" s="67"/>
      <c r="C244" s="68"/>
      <c r="D244" s="69"/>
      <c r="E244" s="69"/>
      <c r="F244" s="70"/>
      <c r="G244" s="134"/>
      <c r="H244" s="135"/>
      <c r="I244" s="135"/>
      <c r="J244" s="135"/>
      <c r="K244" s="143">
        <f t="shared" ref="K244:K307" si="20">H244-I244-J244</f>
        <v>0</v>
      </c>
      <c r="L244" s="136"/>
      <c r="M244" s="137"/>
      <c r="N244" s="136"/>
      <c r="O244" s="137"/>
      <c r="P244" s="71">
        <f>SUM(Tabelle27[[#This Row],[Davon: Für nicht angebotene Betreuungstage]:[Davon: Für die Betreuung (corona-abwesend)]])</f>
        <v>0</v>
      </c>
      <c r="Q244" s="64">
        <f t="shared" si="16"/>
        <v>0</v>
      </c>
      <c r="R244" s="71">
        <f t="shared" si="17"/>
        <v>0</v>
      </c>
      <c r="S244" s="72">
        <f t="shared" si="18"/>
        <v>0</v>
      </c>
      <c r="T244" s="72">
        <f t="shared" si="19"/>
        <v>0</v>
      </c>
    </row>
    <row r="245" spans="1:20" x14ac:dyDescent="0.25">
      <c r="A245" s="66"/>
      <c r="B245" s="67"/>
      <c r="C245" s="68"/>
      <c r="D245" s="69"/>
      <c r="E245" s="69"/>
      <c r="F245" s="70"/>
      <c r="G245" s="134"/>
      <c r="H245" s="135"/>
      <c r="I245" s="135"/>
      <c r="J245" s="135"/>
      <c r="K245" s="143">
        <f t="shared" si="20"/>
        <v>0</v>
      </c>
      <c r="L245" s="136"/>
      <c r="M245" s="137"/>
      <c r="N245" s="136"/>
      <c r="O245" s="137"/>
      <c r="P245" s="71">
        <f>SUM(Tabelle27[[#This Row],[Davon: Für nicht angebotene Betreuungstage]:[Davon: Für die Betreuung (corona-abwesend)]])</f>
        <v>0</v>
      </c>
      <c r="Q245" s="64">
        <f t="shared" si="16"/>
        <v>0</v>
      </c>
      <c r="R245" s="71">
        <f t="shared" si="17"/>
        <v>0</v>
      </c>
      <c r="S245" s="72">
        <f t="shared" si="18"/>
        <v>0</v>
      </c>
      <c r="T245" s="72">
        <f t="shared" si="19"/>
        <v>0</v>
      </c>
    </row>
    <row r="246" spans="1:20" x14ac:dyDescent="0.25">
      <c r="A246" s="66"/>
      <c r="B246" s="67"/>
      <c r="C246" s="68"/>
      <c r="D246" s="69"/>
      <c r="E246" s="69"/>
      <c r="F246" s="70"/>
      <c r="G246" s="134"/>
      <c r="H246" s="135"/>
      <c r="I246" s="135"/>
      <c r="J246" s="135"/>
      <c r="K246" s="143">
        <f t="shared" si="20"/>
        <v>0</v>
      </c>
      <c r="L246" s="136"/>
      <c r="M246" s="137"/>
      <c r="N246" s="136"/>
      <c r="O246" s="137"/>
      <c r="P246" s="71">
        <f>SUM(Tabelle27[[#This Row],[Davon: Für nicht angebotene Betreuungstage]:[Davon: Für die Betreuung (corona-abwesend)]])</f>
        <v>0</v>
      </c>
      <c r="Q246" s="64">
        <f t="shared" si="16"/>
        <v>0</v>
      </c>
      <c r="R246" s="71">
        <f t="shared" si="17"/>
        <v>0</v>
      </c>
      <c r="S246" s="72">
        <f t="shared" si="18"/>
        <v>0</v>
      </c>
      <c r="T246" s="72">
        <f t="shared" si="19"/>
        <v>0</v>
      </c>
    </row>
    <row r="247" spans="1:20" x14ac:dyDescent="0.25">
      <c r="A247" s="66"/>
      <c r="B247" s="67"/>
      <c r="C247" s="68"/>
      <c r="D247" s="69"/>
      <c r="E247" s="69"/>
      <c r="F247" s="70"/>
      <c r="G247" s="134"/>
      <c r="H247" s="135"/>
      <c r="I247" s="135"/>
      <c r="J247" s="135"/>
      <c r="K247" s="143">
        <f t="shared" si="20"/>
        <v>0</v>
      </c>
      <c r="L247" s="136"/>
      <c r="M247" s="137"/>
      <c r="N247" s="136"/>
      <c r="O247" s="137"/>
      <c r="P247" s="71">
        <f>SUM(Tabelle27[[#This Row],[Davon: Für nicht angebotene Betreuungstage]:[Davon: Für die Betreuung (corona-abwesend)]])</f>
        <v>0</v>
      </c>
      <c r="Q247" s="64">
        <f t="shared" si="16"/>
        <v>0</v>
      </c>
      <c r="R247" s="71">
        <f t="shared" si="17"/>
        <v>0</v>
      </c>
      <c r="S247" s="72">
        <f t="shared" si="18"/>
        <v>0</v>
      </c>
      <c r="T247" s="72">
        <f t="shared" si="19"/>
        <v>0</v>
      </c>
    </row>
    <row r="248" spans="1:20" x14ac:dyDescent="0.25">
      <c r="A248" s="66"/>
      <c r="B248" s="67"/>
      <c r="C248" s="68"/>
      <c r="D248" s="69"/>
      <c r="E248" s="69"/>
      <c r="F248" s="70"/>
      <c r="G248" s="134"/>
      <c r="H248" s="135"/>
      <c r="I248" s="135"/>
      <c r="J248" s="135"/>
      <c r="K248" s="143">
        <f t="shared" si="20"/>
        <v>0</v>
      </c>
      <c r="L248" s="136"/>
      <c r="M248" s="137"/>
      <c r="N248" s="136"/>
      <c r="O248" s="137"/>
      <c r="P248" s="71">
        <f>SUM(Tabelle27[[#This Row],[Davon: Für nicht angebotene Betreuungstage]:[Davon: Für die Betreuung (corona-abwesend)]])</f>
        <v>0</v>
      </c>
      <c r="Q248" s="64">
        <f t="shared" si="16"/>
        <v>0</v>
      </c>
      <c r="R248" s="71">
        <f t="shared" si="17"/>
        <v>0</v>
      </c>
      <c r="S248" s="72">
        <f t="shared" si="18"/>
        <v>0</v>
      </c>
      <c r="T248" s="72">
        <f t="shared" si="19"/>
        <v>0</v>
      </c>
    </row>
    <row r="249" spans="1:20" x14ac:dyDescent="0.25">
      <c r="A249" s="66"/>
      <c r="B249" s="67"/>
      <c r="C249" s="68"/>
      <c r="D249" s="69"/>
      <c r="E249" s="69"/>
      <c r="F249" s="70"/>
      <c r="G249" s="134"/>
      <c r="H249" s="135"/>
      <c r="I249" s="135"/>
      <c r="J249" s="135"/>
      <c r="K249" s="143">
        <f t="shared" si="20"/>
        <v>0</v>
      </c>
      <c r="L249" s="136"/>
      <c r="M249" s="137"/>
      <c r="N249" s="136"/>
      <c r="O249" s="137"/>
      <c r="P249" s="71">
        <f>SUM(Tabelle27[[#This Row],[Davon: Für nicht angebotene Betreuungstage]:[Davon: Für die Betreuung (corona-abwesend)]])</f>
        <v>0</v>
      </c>
      <c r="Q249" s="64">
        <f t="shared" si="16"/>
        <v>0</v>
      </c>
      <c r="R249" s="71">
        <f t="shared" si="17"/>
        <v>0</v>
      </c>
      <c r="S249" s="72">
        <f t="shared" si="18"/>
        <v>0</v>
      </c>
      <c r="T249" s="72">
        <f t="shared" si="19"/>
        <v>0</v>
      </c>
    </row>
    <row r="250" spans="1:20" x14ac:dyDescent="0.25">
      <c r="A250" s="66"/>
      <c r="B250" s="67"/>
      <c r="C250" s="68"/>
      <c r="D250" s="69"/>
      <c r="E250" s="69"/>
      <c r="F250" s="70"/>
      <c r="G250" s="134"/>
      <c r="H250" s="135"/>
      <c r="I250" s="135"/>
      <c r="J250" s="135"/>
      <c r="K250" s="143">
        <f t="shared" si="20"/>
        <v>0</v>
      </c>
      <c r="L250" s="136"/>
      <c r="M250" s="137"/>
      <c r="N250" s="136"/>
      <c r="O250" s="137"/>
      <c r="P250" s="71">
        <f>SUM(Tabelle27[[#This Row],[Davon: Für nicht angebotene Betreuungstage]:[Davon: Für die Betreuung (corona-abwesend)]])</f>
        <v>0</v>
      </c>
      <c r="Q250" s="64">
        <f t="shared" si="16"/>
        <v>0</v>
      </c>
      <c r="R250" s="71">
        <f t="shared" si="17"/>
        <v>0</v>
      </c>
      <c r="S250" s="72">
        <f t="shared" si="18"/>
        <v>0</v>
      </c>
      <c r="T250" s="72">
        <f t="shared" si="19"/>
        <v>0</v>
      </c>
    </row>
    <row r="251" spans="1:20" x14ac:dyDescent="0.25">
      <c r="A251" s="66"/>
      <c r="B251" s="67"/>
      <c r="C251" s="68"/>
      <c r="D251" s="69"/>
      <c r="E251" s="69"/>
      <c r="F251" s="70"/>
      <c r="G251" s="134"/>
      <c r="H251" s="135"/>
      <c r="I251" s="135"/>
      <c r="J251" s="135"/>
      <c r="K251" s="143">
        <f t="shared" si="20"/>
        <v>0</v>
      </c>
      <c r="L251" s="136"/>
      <c r="M251" s="137"/>
      <c r="N251" s="136"/>
      <c r="O251" s="137"/>
      <c r="P251" s="71">
        <f>SUM(Tabelle27[[#This Row],[Davon: Für nicht angebotene Betreuungstage]:[Davon: Für die Betreuung (corona-abwesend)]])</f>
        <v>0</v>
      </c>
      <c r="Q251" s="64">
        <f t="shared" si="16"/>
        <v>0</v>
      </c>
      <c r="R251" s="71">
        <f t="shared" si="17"/>
        <v>0</v>
      </c>
      <c r="S251" s="72">
        <f t="shared" si="18"/>
        <v>0</v>
      </c>
      <c r="T251" s="72">
        <f t="shared" si="19"/>
        <v>0</v>
      </c>
    </row>
    <row r="252" spans="1:20" x14ac:dyDescent="0.25">
      <c r="A252" s="66"/>
      <c r="B252" s="67"/>
      <c r="C252" s="68"/>
      <c r="D252" s="69"/>
      <c r="E252" s="69"/>
      <c r="F252" s="70"/>
      <c r="G252" s="134"/>
      <c r="H252" s="135"/>
      <c r="I252" s="135"/>
      <c r="J252" s="135"/>
      <c r="K252" s="143">
        <f t="shared" si="20"/>
        <v>0</v>
      </c>
      <c r="L252" s="136"/>
      <c r="M252" s="137"/>
      <c r="N252" s="136"/>
      <c r="O252" s="137"/>
      <c r="P252" s="71">
        <f>SUM(Tabelle27[[#This Row],[Davon: Für nicht angebotene Betreuungstage]:[Davon: Für die Betreuung (corona-abwesend)]])</f>
        <v>0</v>
      </c>
      <c r="Q252" s="64">
        <f t="shared" si="16"/>
        <v>0</v>
      </c>
      <c r="R252" s="71">
        <f t="shared" si="17"/>
        <v>0</v>
      </c>
      <c r="S252" s="72">
        <f t="shared" si="18"/>
        <v>0</v>
      </c>
      <c r="T252" s="72">
        <f t="shared" si="19"/>
        <v>0</v>
      </c>
    </row>
    <row r="253" spans="1:20" x14ac:dyDescent="0.25">
      <c r="A253" s="66"/>
      <c r="B253" s="67"/>
      <c r="C253" s="68"/>
      <c r="D253" s="69"/>
      <c r="E253" s="69"/>
      <c r="F253" s="70"/>
      <c r="G253" s="134"/>
      <c r="H253" s="135"/>
      <c r="I253" s="135"/>
      <c r="J253" s="135"/>
      <c r="K253" s="143">
        <f t="shared" si="20"/>
        <v>0</v>
      </c>
      <c r="L253" s="136"/>
      <c r="M253" s="137"/>
      <c r="N253" s="136"/>
      <c r="O253" s="137"/>
      <c r="P253" s="71">
        <f>SUM(Tabelle27[[#This Row],[Davon: Für nicht angebotene Betreuungstage]:[Davon: Für die Betreuung (corona-abwesend)]])</f>
        <v>0</v>
      </c>
      <c r="Q253" s="64">
        <f t="shared" si="16"/>
        <v>0</v>
      </c>
      <c r="R253" s="71">
        <f t="shared" si="17"/>
        <v>0</v>
      </c>
      <c r="S253" s="72">
        <f t="shared" si="18"/>
        <v>0</v>
      </c>
      <c r="T253" s="72">
        <f t="shared" si="19"/>
        <v>0</v>
      </c>
    </row>
    <row r="254" spans="1:20" x14ac:dyDescent="0.25">
      <c r="A254" s="66"/>
      <c r="B254" s="67"/>
      <c r="C254" s="68"/>
      <c r="D254" s="69"/>
      <c r="E254" s="69"/>
      <c r="F254" s="70"/>
      <c r="G254" s="134"/>
      <c r="H254" s="135"/>
      <c r="I254" s="135"/>
      <c r="J254" s="135"/>
      <c r="K254" s="143">
        <f t="shared" si="20"/>
        <v>0</v>
      </c>
      <c r="L254" s="136"/>
      <c r="M254" s="137"/>
      <c r="N254" s="136"/>
      <c r="O254" s="137"/>
      <c r="P254" s="71">
        <f>SUM(Tabelle27[[#This Row],[Davon: Für nicht angebotene Betreuungstage]:[Davon: Für die Betreuung (corona-abwesend)]])</f>
        <v>0</v>
      </c>
      <c r="Q254" s="64">
        <f t="shared" si="16"/>
        <v>0</v>
      </c>
      <c r="R254" s="71">
        <f t="shared" si="17"/>
        <v>0</v>
      </c>
      <c r="S254" s="72">
        <f t="shared" si="18"/>
        <v>0</v>
      </c>
      <c r="T254" s="72">
        <f t="shared" si="19"/>
        <v>0</v>
      </c>
    </row>
    <row r="255" spans="1:20" x14ac:dyDescent="0.25">
      <c r="A255" s="66"/>
      <c r="B255" s="67"/>
      <c r="C255" s="68"/>
      <c r="D255" s="69"/>
      <c r="E255" s="69"/>
      <c r="F255" s="70"/>
      <c r="G255" s="134"/>
      <c r="H255" s="135"/>
      <c r="I255" s="135"/>
      <c r="J255" s="135"/>
      <c r="K255" s="143">
        <f t="shared" si="20"/>
        <v>0</v>
      </c>
      <c r="L255" s="136"/>
      <c r="M255" s="137"/>
      <c r="N255" s="136"/>
      <c r="O255" s="137"/>
      <c r="P255" s="71">
        <f>SUM(Tabelle27[[#This Row],[Davon: Für nicht angebotene Betreuungstage]:[Davon: Für die Betreuung (corona-abwesend)]])</f>
        <v>0</v>
      </c>
      <c r="Q255" s="64">
        <f t="shared" si="16"/>
        <v>0</v>
      </c>
      <c r="R255" s="71">
        <f t="shared" si="17"/>
        <v>0</v>
      </c>
      <c r="S255" s="72">
        <f t="shared" si="18"/>
        <v>0</v>
      </c>
      <c r="T255" s="72">
        <f t="shared" si="19"/>
        <v>0</v>
      </c>
    </row>
    <row r="256" spans="1:20" x14ac:dyDescent="0.25">
      <c r="A256" s="66"/>
      <c r="B256" s="67"/>
      <c r="C256" s="68"/>
      <c r="D256" s="69"/>
      <c r="E256" s="69"/>
      <c r="F256" s="70"/>
      <c r="G256" s="134"/>
      <c r="H256" s="135"/>
      <c r="I256" s="135"/>
      <c r="J256" s="135"/>
      <c r="K256" s="143">
        <f t="shared" si="20"/>
        <v>0</v>
      </c>
      <c r="L256" s="136"/>
      <c r="M256" s="137"/>
      <c r="N256" s="136"/>
      <c r="O256" s="137"/>
      <c r="P256" s="71">
        <f>SUM(Tabelle27[[#This Row],[Davon: Für nicht angebotene Betreuungstage]:[Davon: Für die Betreuung (corona-abwesend)]])</f>
        <v>0</v>
      </c>
      <c r="Q256" s="64">
        <f t="shared" si="16"/>
        <v>0</v>
      </c>
      <c r="R256" s="71">
        <f t="shared" si="17"/>
        <v>0</v>
      </c>
      <c r="S256" s="72">
        <f t="shared" si="18"/>
        <v>0</v>
      </c>
      <c r="T256" s="72">
        <f t="shared" si="19"/>
        <v>0</v>
      </c>
    </row>
    <row r="257" spans="1:20" x14ac:dyDescent="0.25">
      <c r="A257" s="66"/>
      <c r="B257" s="67"/>
      <c r="C257" s="68"/>
      <c r="D257" s="69"/>
      <c r="E257" s="69"/>
      <c r="F257" s="70"/>
      <c r="G257" s="134"/>
      <c r="H257" s="135"/>
      <c r="I257" s="135"/>
      <c r="J257" s="135"/>
      <c r="K257" s="143">
        <f t="shared" si="20"/>
        <v>0</v>
      </c>
      <c r="L257" s="136"/>
      <c r="M257" s="137"/>
      <c r="N257" s="136"/>
      <c r="O257" s="137"/>
      <c r="P257" s="71">
        <f>SUM(Tabelle27[[#This Row],[Davon: Für nicht angebotene Betreuungstage]:[Davon: Für die Betreuung (corona-abwesend)]])</f>
        <v>0</v>
      </c>
      <c r="Q257" s="64">
        <f t="shared" si="16"/>
        <v>0</v>
      </c>
      <c r="R257" s="71">
        <f t="shared" si="17"/>
        <v>0</v>
      </c>
      <c r="S257" s="72">
        <f t="shared" si="18"/>
        <v>0</v>
      </c>
      <c r="T257" s="72">
        <f t="shared" si="19"/>
        <v>0</v>
      </c>
    </row>
    <row r="258" spans="1:20" x14ac:dyDescent="0.25">
      <c r="A258" s="66"/>
      <c r="B258" s="67"/>
      <c r="C258" s="68"/>
      <c r="D258" s="69"/>
      <c r="E258" s="69"/>
      <c r="F258" s="70"/>
      <c r="G258" s="134"/>
      <c r="H258" s="135"/>
      <c r="I258" s="135"/>
      <c r="J258" s="135"/>
      <c r="K258" s="143">
        <f t="shared" si="20"/>
        <v>0</v>
      </c>
      <c r="L258" s="136"/>
      <c r="M258" s="137"/>
      <c r="N258" s="136"/>
      <c r="O258" s="137"/>
      <c r="P258" s="71">
        <f>SUM(Tabelle27[[#This Row],[Davon: Für nicht angebotene Betreuungstage]:[Davon: Für die Betreuung (corona-abwesend)]])</f>
        <v>0</v>
      </c>
      <c r="Q258" s="64">
        <f t="shared" si="16"/>
        <v>0</v>
      </c>
      <c r="R258" s="71">
        <f t="shared" si="17"/>
        <v>0</v>
      </c>
      <c r="S258" s="72">
        <f t="shared" si="18"/>
        <v>0</v>
      </c>
      <c r="T258" s="72">
        <f t="shared" si="19"/>
        <v>0</v>
      </c>
    </row>
    <row r="259" spans="1:20" x14ac:dyDescent="0.25">
      <c r="A259" s="66"/>
      <c r="B259" s="67"/>
      <c r="C259" s="68"/>
      <c r="D259" s="69"/>
      <c r="E259" s="69"/>
      <c r="F259" s="70"/>
      <c r="G259" s="134"/>
      <c r="H259" s="135"/>
      <c r="I259" s="135"/>
      <c r="J259" s="135"/>
      <c r="K259" s="143">
        <f t="shared" si="20"/>
        <v>0</v>
      </c>
      <c r="L259" s="136"/>
      <c r="M259" s="137"/>
      <c r="N259" s="136"/>
      <c r="O259" s="137"/>
      <c r="P259" s="71">
        <f>SUM(Tabelle27[[#This Row],[Davon: Für nicht angebotene Betreuungstage]:[Davon: Für die Betreuung (corona-abwesend)]])</f>
        <v>0</v>
      </c>
      <c r="Q259" s="64">
        <f t="shared" si="16"/>
        <v>0</v>
      </c>
      <c r="R259" s="71">
        <f t="shared" si="17"/>
        <v>0</v>
      </c>
      <c r="S259" s="72">
        <f t="shared" si="18"/>
        <v>0</v>
      </c>
      <c r="T259" s="72">
        <f t="shared" si="19"/>
        <v>0</v>
      </c>
    </row>
    <row r="260" spans="1:20" x14ac:dyDescent="0.25">
      <c r="A260" s="66"/>
      <c r="B260" s="67"/>
      <c r="C260" s="68"/>
      <c r="D260" s="69"/>
      <c r="E260" s="69"/>
      <c r="F260" s="70"/>
      <c r="G260" s="134"/>
      <c r="H260" s="135"/>
      <c r="I260" s="135"/>
      <c r="J260" s="135"/>
      <c r="K260" s="143">
        <f t="shared" si="20"/>
        <v>0</v>
      </c>
      <c r="L260" s="136"/>
      <c r="M260" s="137"/>
      <c r="N260" s="136"/>
      <c r="O260" s="137"/>
      <c r="P260" s="71">
        <f>SUM(Tabelle27[[#This Row],[Davon: Für nicht angebotene Betreuungstage]:[Davon: Für die Betreuung (corona-abwesend)]])</f>
        <v>0</v>
      </c>
      <c r="Q260" s="64">
        <f t="shared" si="16"/>
        <v>0</v>
      </c>
      <c r="R260" s="71">
        <f t="shared" si="17"/>
        <v>0</v>
      </c>
      <c r="S260" s="72">
        <f t="shared" si="18"/>
        <v>0</v>
      </c>
      <c r="T260" s="72">
        <f t="shared" si="19"/>
        <v>0</v>
      </c>
    </row>
    <row r="261" spans="1:20" x14ac:dyDescent="0.25">
      <c r="A261" s="66"/>
      <c r="B261" s="67"/>
      <c r="C261" s="68"/>
      <c r="D261" s="69"/>
      <c r="E261" s="69"/>
      <c r="F261" s="70"/>
      <c r="G261" s="134"/>
      <c r="H261" s="135"/>
      <c r="I261" s="135"/>
      <c r="J261" s="135"/>
      <c r="K261" s="143">
        <f t="shared" si="20"/>
        <v>0</v>
      </c>
      <c r="L261" s="136"/>
      <c r="M261" s="137"/>
      <c r="N261" s="136"/>
      <c r="O261" s="137"/>
      <c r="P261" s="71">
        <f>SUM(Tabelle27[[#This Row],[Davon: Für nicht angebotene Betreuungstage]:[Davon: Für die Betreuung (corona-abwesend)]])</f>
        <v>0</v>
      </c>
      <c r="Q261" s="64">
        <f t="shared" si="16"/>
        <v>0</v>
      </c>
      <c r="R261" s="71">
        <f t="shared" si="17"/>
        <v>0</v>
      </c>
      <c r="S261" s="72">
        <f t="shared" si="18"/>
        <v>0</v>
      </c>
      <c r="T261" s="72">
        <f t="shared" si="19"/>
        <v>0</v>
      </c>
    </row>
    <row r="262" spans="1:20" x14ac:dyDescent="0.25">
      <c r="A262" s="66"/>
      <c r="B262" s="67"/>
      <c r="C262" s="68"/>
      <c r="D262" s="69"/>
      <c r="E262" s="69"/>
      <c r="F262" s="70"/>
      <c r="G262" s="134"/>
      <c r="H262" s="135"/>
      <c r="I262" s="135"/>
      <c r="J262" s="135"/>
      <c r="K262" s="143">
        <f t="shared" si="20"/>
        <v>0</v>
      </c>
      <c r="L262" s="136"/>
      <c r="M262" s="137"/>
      <c r="N262" s="136"/>
      <c r="O262" s="137"/>
      <c r="P262" s="71">
        <f>SUM(Tabelle27[[#This Row],[Davon: Für nicht angebotene Betreuungstage]:[Davon: Für die Betreuung (corona-abwesend)]])</f>
        <v>0</v>
      </c>
      <c r="Q262" s="64">
        <f t="shared" si="16"/>
        <v>0</v>
      </c>
      <c r="R262" s="71">
        <f t="shared" si="17"/>
        <v>0</v>
      </c>
      <c r="S262" s="72">
        <f t="shared" si="18"/>
        <v>0</v>
      </c>
      <c r="T262" s="72">
        <f t="shared" si="19"/>
        <v>0</v>
      </c>
    </row>
    <row r="263" spans="1:20" x14ac:dyDescent="0.25">
      <c r="A263" s="66"/>
      <c r="B263" s="67"/>
      <c r="C263" s="68"/>
      <c r="D263" s="69"/>
      <c r="E263" s="69"/>
      <c r="F263" s="70"/>
      <c r="G263" s="134"/>
      <c r="H263" s="135"/>
      <c r="I263" s="135"/>
      <c r="J263" s="135"/>
      <c r="K263" s="143">
        <f t="shared" si="20"/>
        <v>0</v>
      </c>
      <c r="L263" s="136"/>
      <c r="M263" s="137"/>
      <c r="N263" s="136"/>
      <c r="O263" s="137"/>
      <c r="P263" s="71">
        <f>SUM(Tabelle27[[#This Row],[Davon: Für nicht angebotene Betreuungstage]:[Davon: Für die Betreuung (corona-abwesend)]])</f>
        <v>0</v>
      </c>
      <c r="Q263" s="64">
        <f t="shared" si="16"/>
        <v>0</v>
      </c>
      <c r="R263" s="71">
        <f t="shared" si="17"/>
        <v>0</v>
      </c>
      <c r="S263" s="72">
        <f t="shared" si="18"/>
        <v>0</v>
      </c>
      <c r="T263" s="72">
        <f t="shared" si="19"/>
        <v>0</v>
      </c>
    </row>
    <row r="264" spans="1:20" x14ac:dyDescent="0.25">
      <c r="A264" s="66"/>
      <c r="B264" s="67"/>
      <c r="C264" s="68"/>
      <c r="D264" s="69"/>
      <c r="E264" s="69"/>
      <c r="F264" s="70"/>
      <c r="G264" s="134"/>
      <c r="H264" s="135"/>
      <c r="I264" s="135"/>
      <c r="J264" s="135"/>
      <c r="K264" s="143">
        <f t="shared" si="20"/>
        <v>0</v>
      </c>
      <c r="L264" s="136"/>
      <c r="M264" s="137"/>
      <c r="N264" s="136"/>
      <c r="O264" s="137"/>
      <c r="P264" s="71">
        <f>SUM(Tabelle27[[#This Row],[Davon: Für nicht angebotene Betreuungstage]:[Davon: Für die Betreuung (corona-abwesend)]])</f>
        <v>0</v>
      </c>
      <c r="Q264" s="64">
        <f t="shared" si="16"/>
        <v>0</v>
      </c>
      <c r="R264" s="71">
        <f t="shared" si="17"/>
        <v>0</v>
      </c>
      <c r="S264" s="72">
        <f t="shared" si="18"/>
        <v>0</v>
      </c>
      <c r="T264" s="72">
        <f t="shared" si="19"/>
        <v>0</v>
      </c>
    </row>
    <row r="265" spans="1:20" x14ac:dyDescent="0.25">
      <c r="A265" s="66"/>
      <c r="B265" s="67"/>
      <c r="C265" s="68"/>
      <c r="D265" s="69"/>
      <c r="E265" s="69"/>
      <c r="F265" s="70"/>
      <c r="G265" s="134"/>
      <c r="H265" s="135"/>
      <c r="I265" s="135"/>
      <c r="J265" s="135"/>
      <c r="K265" s="143">
        <f t="shared" si="20"/>
        <v>0</v>
      </c>
      <c r="L265" s="136"/>
      <c r="M265" s="137"/>
      <c r="N265" s="136"/>
      <c r="O265" s="137"/>
      <c r="P265" s="71">
        <f>SUM(Tabelle27[[#This Row],[Davon: Für nicht angebotene Betreuungstage]:[Davon: Für die Betreuung (corona-abwesend)]])</f>
        <v>0</v>
      </c>
      <c r="Q265" s="64">
        <f t="shared" si="16"/>
        <v>0</v>
      </c>
      <c r="R265" s="71">
        <f t="shared" si="17"/>
        <v>0</v>
      </c>
      <c r="S265" s="72">
        <f t="shared" si="18"/>
        <v>0</v>
      </c>
      <c r="T265" s="72">
        <f t="shared" si="19"/>
        <v>0</v>
      </c>
    </row>
    <row r="266" spans="1:20" x14ac:dyDescent="0.25">
      <c r="A266" s="66"/>
      <c r="B266" s="67"/>
      <c r="C266" s="68"/>
      <c r="D266" s="69"/>
      <c r="E266" s="69"/>
      <c r="F266" s="70"/>
      <c r="G266" s="134"/>
      <c r="H266" s="135"/>
      <c r="I266" s="135"/>
      <c r="J266" s="135"/>
      <c r="K266" s="143">
        <f t="shared" si="20"/>
        <v>0</v>
      </c>
      <c r="L266" s="136"/>
      <c r="M266" s="137"/>
      <c r="N266" s="136"/>
      <c r="O266" s="137"/>
      <c r="P266" s="71">
        <f>SUM(Tabelle27[[#This Row],[Davon: Für nicht angebotene Betreuungstage]:[Davon: Für die Betreuung (corona-abwesend)]])</f>
        <v>0</v>
      </c>
      <c r="Q266" s="64">
        <f t="shared" si="16"/>
        <v>0</v>
      </c>
      <c r="R266" s="71">
        <f t="shared" si="17"/>
        <v>0</v>
      </c>
      <c r="S266" s="72">
        <f t="shared" si="18"/>
        <v>0</v>
      </c>
      <c r="T266" s="72">
        <f t="shared" si="19"/>
        <v>0</v>
      </c>
    </row>
    <row r="267" spans="1:20" x14ac:dyDescent="0.25">
      <c r="A267" s="66"/>
      <c r="B267" s="67"/>
      <c r="C267" s="68"/>
      <c r="D267" s="69"/>
      <c r="E267" s="69"/>
      <c r="F267" s="70"/>
      <c r="G267" s="134"/>
      <c r="H267" s="135"/>
      <c r="I267" s="135"/>
      <c r="J267" s="135"/>
      <c r="K267" s="143">
        <f t="shared" si="20"/>
        <v>0</v>
      </c>
      <c r="L267" s="136"/>
      <c r="M267" s="137"/>
      <c r="N267" s="136"/>
      <c r="O267" s="137"/>
      <c r="P267" s="71">
        <f>SUM(Tabelle27[[#This Row],[Davon: Für nicht angebotene Betreuungstage]:[Davon: Für die Betreuung (corona-abwesend)]])</f>
        <v>0</v>
      </c>
      <c r="Q267" s="64">
        <f t="shared" si="16"/>
        <v>0</v>
      </c>
      <c r="R267" s="71">
        <f t="shared" si="17"/>
        <v>0</v>
      </c>
      <c r="S267" s="72">
        <f t="shared" si="18"/>
        <v>0</v>
      </c>
      <c r="T267" s="72">
        <f t="shared" si="19"/>
        <v>0</v>
      </c>
    </row>
    <row r="268" spans="1:20" x14ac:dyDescent="0.25">
      <c r="A268" s="66"/>
      <c r="B268" s="67"/>
      <c r="C268" s="68"/>
      <c r="D268" s="69"/>
      <c r="E268" s="69"/>
      <c r="F268" s="70"/>
      <c r="G268" s="134"/>
      <c r="H268" s="135"/>
      <c r="I268" s="135"/>
      <c r="J268" s="135"/>
      <c r="K268" s="143">
        <f t="shared" si="20"/>
        <v>0</v>
      </c>
      <c r="L268" s="136"/>
      <c r="M268" s="137"/>
      <c r="N268" s="136"/>
      <c r="O268" s="137"/>
      <c r="P268" s="71">
        <f>SUM(Tabelle27[[#This Row],[Davon: Für nicht angebotene Betreuungstage]:[Davon: Für die Betreuung (corona-abwesend)]])</f>
        <v>0</v>
      </c>
      <c r="Q268" s="64">
        <f t="shared" si="16"/>
        <v>0</v>
      </c>
      <c r="R268" s="71">
        <f t="shared" si="17"/>
        <v>0</v>
      </c>
      <c r="S268" s="72">
        <f t="shared" si="18"/>
        <v>0</v>
      </c>
      <c r="T268" s="72">
        <f t="shared" si="19"/>
        <v>0</v>
      </c>
    </row>
    <row r="269" spans="1:20" x14ac:dyDescent="0.25">
      <c r="A269" s="66"/>
      <c r="B269" s="67"/>
      <c r="C269" s="68"/>
      <c r="D269" s="69"/>
      <c r="E269" s="69"/>
      <c r="F269" s="70"/>
      <c r="G269" s="134"/>
      <c r="H269" s="135"/>
      <c r="I269" s="135"/>
      <c r="J269" s="135"/>
      <c r="K269" s="143">
        <f t="shared" si="20"/>
        <v>0</v>
      </c>
      <c r="L269" s="136"/>
      <c r="M269" s="137"/>
      <c r="N269" s="136"/>
      <c r="O269" s="137"/>
      <c r="P269" s="71">
        <f>SUM(Tabelle27[[#This Row],[Davon: Für nicht angebotene Betreuungstage]:[Davon: Für die Betreuung (corona-abwesend)]])</f>
        <v>0</v>
      </c>
      <c r="Q269" s="64">
        <f t="shared" si="16"/>
        <v>0</v>
      </c>
      <c r="R269" s="71">
        <f t="shared" si="17"/>
        <v>0</v>
      </c>
      <c r="S269" s="72">
        <f t="shared" si="18"/>
        <v>0</v>
      </c>
      <c r="T269" s="72">
        <f t="shared" si="19"/>
        <v>0</v>
      </c>
    </row>
    <row r="270" spans="1:20" x14ac:dyDescent="0.25">
      <c r="A270" s="66"/>
      <c r="B270" s="67"/>
      <c r="C270" s="68"/>
      <c r="D270" s="69"/>
      <c r="E270" s="69"/>
      <c r="F270" s="70"/>
      <c r="G270" s="134"/>
      <c r="H270" s="135"/>
      <c r="I270" s="135"/>
      <c r="J270" s="135"/>
      <c r="K270" s="143">
        <f t="shared" si="20"/>
        <v>0</v>
      </c>
      <c r="L270" s="136"/>
      <c r="M270" s="137"/>
      <c r="N270" s="136"/>
      <c r="O270" s="137"/>
      <c r="P270" s="71">
        <f>SUM(Tabelle27[[#This Row],[Davon: Für nicht angebotene Betreuungstage]:[Davon: Für die Betreuung (corona-abwesend)]])</f>
        <v>0</v>
      </c>
      <c r="Q270" s="64">
        <f t="shared" si="16"/>
        <v>0</v>
      </c>
      <c r="R270" s="71">
        <f t="shared" si="17"/>
        <v>0</v>
      </c>
      <c r="S270" s="72">
        <f t="shared" si="18"/>
        <v>0</v>
      </c>
      <c r="T270" s="72">
        <f t="shared" si="19"/>
        <v>0</v>
      </c>
    </row>
    <row r="271" spans="1:20" x14ac:dyDescent="0.25">
      <c r="A271" s="66"/>
      <c r="B271" s="67"/>
      <c r="C271" s="68"/>
      <c r="D271" s="69"/>
      <c r="E271" s="69"/>
      <c r="F271" s="70"/>
      <c r="G271" s="134"/>
      <c r="H271" s="135"/>
      <c r="I271" s="135"/>
      <c r="J271" s="135"/>
      <c r="K271" s="143">
        <f t="shared" si="20"/>
        <v>0</v>
      </c>
      <c r="L271" s="136"/>
      <c r="M271" s="137"/>
      <c r="N271" s="136"/>
      <c r="O271" s="137"/>
      <c r="P271" s="71">
        <f>SUM(Tabelle27[[#This Row],[Davon: Für nicht angebotene Betreuungstage]:[Davon: Für die Betreuung (corona-abwesend)]])</f>
        <v>0</v>
      </c>
      <c r="Q271" s="64">
        <f t="shared" si="16"/>
        <v>0</v>
      </c>
      <c r="R271" s="71">
        <f t="shared" si="17"/>
        <v>0</v>
      </c>
      <c r="S271" s="72">
        <f t="shared" si="18"/>
        <v>0</v>
      </c>
      <c r="T271" s="72">
        <f t="shared" si="19"/>
        <v>0</v>
      </c>
    </row>
    <row r="272" spans="1:20" x14ac:dyDescent="0.25">
      <c r="A272" s="66"/>
      <c r="B272" s="67"/>
      <c r="C272" s="68"/>
      <c r="D272" s="69"/>
      <c r="E272" s="69"/>
      <c r="F272" s="70"/>
      <c r="G272" s="134"/>
      <c r="H272" s="135"/>
      <c r="I272" s="135"/>
      <c r="J272" s="135"/>
      <c r="K272" s="143">
        <f t="shared" si="20"/>
        <v>0</v>
      </c>
      <c r="L272" s="136"/>
      <c r="M272" s="137"/>
      <c r="N272" s="136"/>
      <c r="O272" s="137"/>
      <c r="P272" s="71">
        <f>SUM(Tabelle27[[#This Row],[Davon: Für nicht angebotene Betreuungstage]:[Davon: Für die Betreuung (corona-abwesend)]])</f>
        <v>0</v>
      </c>
      <c r="Q272" s="64">
        <f t="shared" si="16"/>
        <v>0</v>
      </c>
      <c r="R272" s="71">
        <f t="shared" si="17"/>
        <v>0</v>
      </c>
      <c r="S272" s="72">
        <f t="shared" si="18"/>
        <v>0</v>
      </c>
      <c r="T272" s="72">
        <f t="shared" si="19"/>
        <v>0</v>
      </c>
    </row>
    <row r="273" spans="1:20" x14ac:dyDescent="0.25">
      <c r="A273" s="66"/>
      <c r="B273" s="67"/>
      <c r="C273" s="68"/>
      <c r="D273" s="69"/>
      <c r="E273" s="69"/>
      <c r="F273" s="70"/>
      <c r="G273" s="134"/>
      <c r="H273" s="135"/>
      <c r="I273" s="135"/>
      <c r="J273" s="135"/>
      <c r="K273" s="143">
        <f t="shared" si="20"/>
        <v>0</v>
      </c>
      <c r="L273" s="136"/>
      <c r="M273" s="137"/>
      <c r="N273" s="136"/>
      <c r="O273" s="137"/>
      <c r="P273" s="71">
        <f>SUM(Tabelle27[[#This Row],[Davon: Für nicht angebotene Betreuungstage]:[Davon: Für die Betreuung (corona-abwesend)]])</f>
        <v>0</v>
      </c>
      <c r="Q273" s="64">
        <f t="shared" si="16"/>
        <v>0</v>
      </c>
      <c r="R273" s="71">
        <f t="shared" si="17"/>
        <v>0</v>
      </c>
      <c r="S273" s="72">
        <f t="shared" si="18"/>
        <v>0</v>
      </c>
      <c r="T273" s="72">
        <f t="shared" si="19"/>
        <v>0</v>
      </c>
    </row>
    <row r="274" spans="1:20" x14ac:dyDescent="0.25">
      <c r="A274" s="66"/>
      <c r="B274" s="67"/>
      <c r="C274" s="68"/>
      <c r="D274" s="69"/>
      <c r="E274" s="69"/>
      <c r="F274" s="70"/>
      <c r="G274" s="134"/>
      <c r="H274" s="135"/>
      <c r="I274" s="135"/>
      <c r="J274" s="135"/>
      <c r="K274" s="143">
        <f t="shared" si="20"/>
        <v>0</v>
      </c>
      <c r="L274" s="136"/>
      <c r="M274" s="137"/>
      <c r="N274" s="136"/>
      <c r="O274" s="137"/>
      <c r="P274" s="71">
        <f>SUM(Tabelle27[[#This Row],[Davon: Für nicht angebotene Betreuungstage]:[Davon: Für die Betreuung (corona-abwesend)]])</f>
        <v>0</v>
      </c>
      <c r="Q274" s="64">
        <f t="shared" si="16"/>
        <v>0</v>
      </c>
      <c r="R274" s="71">
        <f t="shared" si="17"/>
        <v>0</v>
      </c>
      <c r="S274" s="72">
        <f t="shared" si="18"/>
        <v>0</v>
      </c>
      <c r="T274" s="72">
        <f t="shared" si="19"/>
        <v>0</v>
      </c>
    </row>
    <row r="275" spans="1:20" x14ac:dyDescent="0.25">
      <c r="A275" s="66"/>
      <c r="B275" s="67"/>
      <c r="C275" s="68"/>
      <c r="D275" s="69"/>
      <c r="E275" s="69"/>
      <c r="F275" s="70"/>
      <c r="G275" s="134"/>
      <c r="H275" s="135"/>
      <c r="I275" s="135"/>
      <c r="J275" s="135"/>
      <c r="K275" s="143">
        <f t="shared" si="20"/>
        <v>0</v>
      </c>
      <c r="L275" s="136"/>
      <c r="M275" s="137"/>
      <c r="N275" s="136"/>
      <c r="O275" s="137"/>
      <c r="P275" s="71">
        <f>SUM(Tabelle27[[#This Row],[Davon: Für nicht angebotene Betreuungstage]:[Davon: Für die Betreuung (corona-abwesend)]])</f>
        <v>0</v>
      </c>
      <c r="Q275" s="64">
        <f t="shared" ref="Q275:Q338" si="21">IFERROR(MROUND((L275*K275/G275),0.05),0)</f>
        <v>0</v>
      </c>
      <c r="R275" s="71">
        <f t="shared" ref="R275:R338" si="22">IFERROR(MROUND((N275*K275/G275),0.05),0)</f>
        <v>0</v>
      </c>
      <c r="S275" s="72">
        <f t="shared" ref="S275:S338" si="23">IFERROR(MROUND((G275-L275-N275)*K275/G275,0.05),0)</f>
        <v>0</v>
      </c>
      <c r="T275" s="72">
        <f t="shared" ref="T275:T338" si="24">MROUND(L275*D275*25,0.05)</f>
        <v>0</v>
      </c>
    </row>
    <row r="276" spans="1:20" x14ac:dyDescent="0.25">
      <c r="A276" s="66"/>
      <c r="B276" s="67"/>
      <c r="C276" s="68"/>
      <c r="D276" s="69"/>
      <c r="E276" s="69"/>
      <c r="F276" s="70"/>
      <c r="G276" s="134"/>
      <c r="H276" s="135"/>
      <c r="I276" s="135"/>
      <c r="J276" s="135"/>
      <c r="K276" s="143">
        <f t="shared" si="20"/>
        <v>0</v>
      </c>
      <c r="L276" s="136"/>
      <c r="M276" s="137"/>
      <c r="N276" s="136"/>
      <c r="O276" s="137"/>
      <c r="P276" s="71">
        <f>SUM(Tabelle27[[#This Row],[Davon: Für nicht angebotene Betreuungstage]:[Davon: Für die Betreuung (corona-abwesend)]])</f>
        <v>0</v>
      </c>
      <c r="Q276" s="64">
        <f t="shared" si="21"/>
        <v>0</v>
      </c>
      <c r="R276" s="71">
        <f t="shared" si="22"/>
        <v>0</v>
      </c>
      <c r="S276" s="72">
        <f t="shared" si="23"/>
        <v>0</v>
      </c>
      <c r="T276" s="72">
        <f t="shared" si="24"/>
        <v>0</v>
      </c>
    </row>
    <row r="277" spans="1:20" x14ac:dyDescent="0.25">
      <c r="A277" s="66"/>
      <c r="B277" s="67"/>
      <c r="C277" s="68"/>
      <c r="D277" s="69"/>
      <c r="E277" s="69"/>
      <c r="F277" s="70"/>
      <c r="G277" s="134"/>
      <c r="H277" s="135"/>
      <c r="I277" s="135"/>
      <c r="J277" s="135"/>
      <c r="K277" s="143">
        <f t="shared" si="20"/>
        <v>0</v>
      </c>
      <c r="L277" s="136"/>
      <c r="M277" s="137"/>
      <c r="N277" s="136"/>
      <c r="O277" s="137"/>
      <c r="P277" s="71">
        <f>SUM(Tabelle27[[#This Row],[Davon: Für nicht angebotene Betreuungstage]:[Davon: Für die Betreuung (corona-abwesend)]])</f>
        <v>0</v>
      </c>
      <c r="Q277" s="64">
        <f t="shared" si="21"/>
        <v>0</v>
      </c>
      <c r="R277" s="71">
        <f t="shared" si="22"/>
        <v>0</v>
      </c>
      <c r="S277" s="72">
        <f t="shared" si="23"/>
        <v>0</v>
      </c>
      <c r="T277" s="72">
        <f t="shared" si="24"/>
        <v>0</v>
      </c>
    </row>
    <row r="278" spans="1:20" x14ac:dyDescent="0.25">
      <c r="A278" s="66"/>
      <c r="B278" s="67"/>
      <c r="C278" s="68"/>
      <c r="D278" s="69"/>
      <c r="E278" s="69"/>
      <c r="F278" s="70"/>
      <c r="G278" s="134"/>
      <c r="H278" s="135"/>
      <c r="I278" s="135"/>
      <c r="J278" s="135"/>
      <c r="K278" s="143">
        <f t="shared" si="20"/>
        <v>0</v>
      </c>
      <c r="L278" s="136"/>
      <c r="M278" s="137"/>
      <c r="N278" s="136"/>
      <c r="O278" s="137"/>
      <c r="P278" s="71">
        <f>SUM(Tabelle27[[#This Row],[Davon: Für nicht angebotene Betreuungstage]:[Davon: Für die Betreuung (corona-abwesend)]])</f>
        <v>0</v>
      </c>
      <c r="Q278" s="64">
        <f t="shared" si="21"/>
        <v>0</v>
      </c>
      <c r="R278" s="71">
        <f t="shared" si="22"/>
        <v>0</v>
      </c>
      <c r="S278" s="72">
        <f t="shared" si="23"/>
        <v>0</v>
      </c>
      <c r="T278" s="72">
        <f t="shared" si="24"/>
        <v>0</v>
      </c>
    </row>
    <row r="279" spans="1:20" x14ac:dyDescent="0.25">
      <c r="A279" s="66"/>
      <c r="B279" s="67"/>
      <c r="C279" s="68"/>
      <c r="D279" s="69"/>
      <c r="E279" s="69"/>
      <c r="F279" s="70"/>
      <c r="G279" s="134"/>
      <c r="H279" s="135"/>
      <c r="I279" s="135"/>
      <c r="J279" s="135"/>
      <c r="K279" s="143">
        <f t="shared" si="20"/>
        <v>0</v>
      </c>
      <c r="L279" s="136"/>
      <c r="M279" s="137"/>
      <c r="N279" s="136"/>
      <c r="O279" s="137"/>
      <c r="P279" s="71">
        <f>SUM(Tabelle27[[#This Row],[Davon: Für nicht angebotene Betreuungstage]:[Davon: Für die Betreuung (corona-abwesend)]])</f>
        <v>0</v>
      </c>
      <c r="Q279" s="64">
        <f t="shared" si="21"/>
        <v>0</v>
      </c>
      <c r="R279" s="71">
        <f t="shared" si="22"/>
        <v>0</v>
      </c>
      <c r="S279" s="72">
        <f t="shared" si="23"/>
        <v>0</v>
      </c>
      <c r="T279" s="72">
        <f t="shared" si="24"/>
        <v>0</v>
      </c>
    </row>
    <row r="280" spans="1:20" x14ac:dyDescent="0.25">
      <c r="A280" s="66"/>
      <c r="B280" s="67"/>
      <c r="C280" s="68"/>
      <c r="D280" s="69"/>
      <c r="E280" s="69"/>
      <c r="F280" s="70"/>
      <c r="G280" s="134"/>
      <c r="H280" s="135"/>
      <c r="I280" s="135"/>
      <c r="J280" s="135"/>
      <c r="K280" s="143">
        <f t="shared" si="20"/>
        <v>0</v>
      </c>
      <c r="L280" s="136"/>
      <c r="M280" s="137"/>
      <c r="N280" s="136"/>
      <c r="O280" s="137"/>
      <c r="P280" s="71">
        <f>SUM(Tabelle27[[#This Row],[Davon: Für nicht angebotene Betreuungstage]:[Davon: Für die Betreuung (corona-abwesend)]])</f>
        <v>0</v>
      </c>
      <c r="Q280" s="64">
        <f t="shared" si="21"/>
        <v>0</v>
      </c>
      <c r="R280" s="71">
        <f t="shared" si="22"/>
        <v>0</v>
      </c>
      <c r="S280" s="72">
        <f t="shared" si="23"/>
        <v>0</v>
      </c>
      <c r="T280" s="72">
        <f t="shared" si="24"/>
        <v>0</v>
      </c>
    </row>
    <row r="281" spans="1:20" x14ac:dyDescent="0.25">
      <c r="A281" s="66"/>
      <c r="B281" s="67"/>
      <c r="C281" s="68"/>
      <c r="D281" s="69"/>
      <c r="E281" s="69"/>
      <c r="F281" s="70"/>
      <c r="G281" s="134"/>
      <c r="H281" s="135"/>
      <c r="I281" s="135"/>
      <c r="J281" s="135"/>
      <c r="K281" s="143">
        <f t="shared" si="20"/>
        <v>0</v>
      </c>
      <c r="L281" s="136"/>
      <c r="M281" s="137"/>
      <c r="N281" s="136"/>
      <c r="O281" s="137"/>
      <c r="P281" s="71">
        <f>SUM(Tabelle27[[#This Row],[Davon: Für nicht angebotene Betreuungstage]:[Davon: Für die Betreuung (corona-abwesend)]])</f>
        <v>0</v>
      </c>
      <c r="Q281" s="64">
        <f t="shared" si="21"/>
        <v>0</v>
      </c>
      <c r="R281" s="71">
        <f t="shared" si="22"/>
        <v>0</v>
      </c>
      <c r="S281" s="72">
        <f t="shared" si="23"/>
        <v>0</v>
      </c>
      <c r="T281" s="72">
        <f t="shared" si="24"/>
        <v>0</v>
      </c>
    </row>
    <row r="282" spans="1:20" x14ac:dyDescent="0.25">
      <c r="A282" s="66"/>
      <c r="B282" s="67"/>
      <c r="C282" s="68"/>
      <c r="D282" s="69"/>
      <c r="E282" s="69"/>
      <c r="F282" s="70"/>
      <c r="G282" s="134"/>
      <c r="H282" s="135"/>
      <c r="I282" s="135"/>
      <c r="J282" s="135"/>
      <c r="K282" s="143">
        <f t="shared" si="20"/>
        <v>0</v>
      </c>
      <c r="L282" s="136"/>
      <c r="M282" s="137"/>
      <c r="N282" s="136"/>
      <c r="O282" s="137"/>
      <c r="P282" s="71">
        <f>SUM(Tabelle27[[#This Row],[Davon: Für nicht angebotene Betreuungstage]:[Davon: Für die Betreuung (corona-abwesend)]])</f>
        <v>0</v>
      </c>
      <c r="Q282" s="64">
        <f t="shared" si="21"/>
        <v>0</v>
      </c>
      <c r="R282" s="71">
        <f t="shared" si="22"/>
        <v>0</v>
      </c>
      <c r="S282" s="72">
        <f t="shared" si="23"/>
        <v>0</v>
      </c>
      <c r="T282" s="72">
        <f t="shared" si="24"/>
        <v>0</v>
      </c>
    </row>
    <row r="283" spans="1:20" x14ac:dyDescent="0.25">
      <c r="A283" s="66"/>
      <c r="B283" s="67"/>
      <c r="C283" s="68"/>
      <c r="D283" s="69"/>
      <c r="E283" s="69"/>
      <c r="F283" s="70"/>
      <c r="G283" s="134"/>
      <c r="H283" s="135"/>
      <c r="I283" s="135"/>
      <c r="J283" s="135"/>
      <c r="K283" s="143">
        <f t="shared" si="20"/>
        <v>0</v>
      </c>
      <c r="L283" s="136"/>
      <c r="M283" s="137"/>
      <c r="N283" s="136"/>
      <c r="O283" s="137"/>
      <c r="P283" s="71">
        <f>SUM(Tabelle27[[#This Row],[Davon: Für nicht angebotene Betreuungstage]:[Davon: Für die Betreuung (corona-abwesend)]])</f>
        <v>0</v>
      </c>
      <c r="Q283" s="64">
        <f t="shared" si="21"/>
        <v>0</v>
      </c>
      <c r="R283" s="71">
        <f t="shared" si="22"/>
        <v>0</v>
      </c>
      <c r="S283" s="72">
        <f t="shared" si="23"/>
        <v>0</v>
      </c>
      <c r="T283" s="72">
        <f t="shared" si="24"/>
        <v>0</v>
      </c>
    </row>
    <row r="284" spans="1:20" x14ac:dyDescent="0.25">
      <c r="A284" s="66"/>
      <c r="B284" s="67"/>
      <c r="C284" s="68"/>
      <c r="D284" s="69"/>
      <c r="E284" s="69"/>
      <c r="F284" s="70"/>
      <c r="G284" s="134"/>
      <c r="H284" s="135"/>
      <c r="I284" s="135"/>
      <c r="J284" s="135"/>
      <c r="K284" s="143">
        <f t="shared" si="20"/>
        <v>0</v>
      </c>
      <c r="L284" s="136"/>
      <c r="M284" s="137"/>
      <c r="N284" s="136"/>
      <c r="O284" s="137"/>
      <c r="P284" s="71">
        <f>SUM(Tabelle27[[#This Row],[Davon: Für nicht angebotene Betreuungstage]:[Davon: Für die Betreuung (corona-abwesend)]])</f>
        <v>0</v>
      </c>
      <c r="Q284" s="64">
        <f t="shared" si="21"/>
        <v>0</v>
      </c>
      <c r="R284" s="71">
        <f t="shared" si="22"/>
        <v>0</v>
      </c>
      <c r="S284" s="72">
        <f t="shared" si="23"/>
        <v>0</v>
      </c>
      <c r="T284" s="72">
        <f t="shared" si="24"/>
        <v>0</v>
      </c>
    </row>
    <row r="285" spans="1:20" x14ac:dyDescent="0.25">
      <c r="A285" s="66"/>
      <c r="B285" s="67"/>
      <c r="C285" s="68"/>
      <c r="D285" s="69"/>
      <c r="E285" s="69"/>
      <c r="F285" s="70"/>
      <c r="G285" s="134"/>
      <c r="H285" s="135"/>
      <c r="I285" s="135"/>
      <c r="J285" s="135"/>
      <c r="K285" s="143">
        <f t="shared" si="20"/>
        <v>0</v>
      </c>
      <c r="L285" s="136"/>
      <c r="M285" s="137"/>
      <c r="N285" s="136"/>
      <c r="O285" s="137"/>
      <c r="P285" s="71">
        <f>SUM(Tabelle27[[#This Row],[Davon: Für nicht angebotene Betreuungstage]:[Davon: Für die Betreuung (corona-abwesend)]])</f>
        <v>0</v>
      </c>
      <c r="Q285" s="64">
        <f t="shared" si="21"/>
        <v>0</v>
      </c>
      <c r="R285" s="71">
        <f t="shared" si="22"/>
        <v>0</v>
      </c>
      <c r="S285" s="72">
        <f t="shared" si="23"/>
        <v>0</v>
      </c>
      <c r="T285" s="72">
        <f t="shared" si="24"/>
        <v>0</v>
      </c>
    </row>
    <row r="286" spans="1:20" x14ac:dyDescent="0.25">
      <c r="A286" s="66"/>
      <c r="B286" s="67"/>
      <c r="C286" s="68"/>
      <c r="D286" s="69"/>
      <c r="E286" s="69"/>
      <c r="F286" s="70"/>
      <c r="G286" s="134"/>
      <c r="H286" s="135"/>
      <c r="I286" s="135"/>
      <c r="J286" s="135"/>
      <c r="K286" s="143">
        <f t="shared" si="20"/>
        <v>0</v>
      </c>
      <c r="L286" s="136"/>
      <c r="M286" s="137"/>
      <c r="N286" s="136"/>
      <c r="O286" s="137"/>
      <c r="P286" s="71">
        <f>SUM(Tabelle27[[#This Row],[Davon: Für nicht angebotene Betreuungstage]:[Davon: Für die Betreuung (corona-abwesend)]])</f>
        <v>0</v>
      </c>
      <c r="Q286" s="64">
        <f t="shared" si="21"/>
        <v>0</v>
      </c>
      <c r="R286" s="71">
        <f t="shared" si="22"/>
        <v>0</v>
      </c>
      <c r="S286" s="72">
        <f t="shared" si="23"/>
        <v>0</v>
      </c>
      <c r="T286" s="72">
        <f t="shared" si="24"/>
        <v>0</v>
      </c>
    </row>
    <row r="287" spans="1:20" x14ac:dyDescent="0.25">
      <c r="A287" s="66"/>
      <c r="B287" s="67"/>
      <c r="C287" s="68"/>
      <c r="D287" s="69"/>
      <c r="E287" s="69"/>
      <c r="F287" s="70"/>
      <c r="G287" s="134"/>
      <c r="H287" s="135"/>
      <c r="I287" s="135"/>
      <c r="J287" s="135"/>
      <c r="K287" s="143">
        <f t="shared" si="20"/>
        <v>0</v>
      </c>
      <c r="L287" s="136"/>
      <c r="M287" s="137"/>
      <c r="N287" s="136"/>
      <c r="O287" s="137"/>
      <c r="P287" s="71">
        <f>SUM(Tabelle27[[#This Row],[Davon: Für nicht angebotene Betreuungstage]:[Davon: Für die Betreuung (corona-abwesend)]])</f>
        <v>0</v>
      </c>
      <c r="Q287" s="64">
        <f t="shared" si="21"/>
        <v>0</v>
      </c>
      <c r="R287" s="71">
        <f t="shared" si="22"/>
        <v>0</v>
      </c>
      <c r="S287" s="72">
        <f t="shared" si="23"/>
        <v>0</v>
      </c>
      <c r="T287" s="72">
        <f t="shared" si="24"/>
        <v>0</v>
      </c>
    </row>
    <row r="288" spans="1:20" x14ac:dyDescent="0.25">
      <c r="A288" s="66"/>
      <c r="B288" s="67"/>
      <c r="C288" s="68"/>
      <c r="D288" s="69"/>
      <c r="E288" s="69"/>
      <c r="F288" s="70"/>
      <c r="G288" s="134"/>
      <c r="H288" s="135"/>
      <c r="I288" s="135"/>
      <c r="J288" s="135"/>
      <c r="K288" s="143">
        <f t="shared" si="20"/>
        <v>0</v>
      </c>
      <c r="L288" s="136"/>
      <c r="M288" s="137"/>
      <c r="N288" s="136"/>
      <c r="O288" s="137"/>
      <c r="P288" s="71">
        <f>SUM(Tabelle27[[#This Row],[Davon: Für nicht angebotene Betreuungstage]:[Davon: Für die Betreuung (corona-abwesend)]])</f>
        <v>0</v>
      </c>
      <c r="Q288" s="64">
        <f t="shared" si="21"/>
        <v>0</v>
      </c>
      <c r="R288" s="71">
        <f t="shared" si="22"/>
        <v>0</v>
      </c>
      <c r="S288" s="72">
        <f t="shared" si="23"/>
        <v>0</v>
      </c>
      <c r="T288" s="72">
        <f t="shared" si="24"/>
        <v>0</v>
      </c>
    </row>
    <row r="289" spans="1:20" x14ac:dyDescent="0.25">
      <c r="A289" s="66"/>
      <c r="B289" s="67"/>
      <c r="C289" s="68"/>
      <c r="D289" s="69"/>
      <c r="E289" s="69"/>
      <c r="F289" s="70"/>
      <c r="G289" s="134"/>
      <c r="H289" s="135"/>
      <c r="I289" s="135"/>
      <c r="J289" s="135"/>
      <c r="K289" s="143">
        <f t="shared" si="20"/>
        <v>0</v>
      </c>
      <c r="L289" s="136"/>
      <c r="M289" s="137"/>
      <c r="N289" s="136"/>
      <c r="O289" s="137"/>
      <c r="P289" s="71">
        <f>SUM(Tabelle27[[#This Row],[Davon: Für nicht angebotene Betreuungstage]:[Davon: Für die Betreuung (corona-abwesend)]])</f>
        <v>0</v>
      </c>
      <c r="Q289" s="64">
        <f t="shared" si="21"/>
        <v>0</v>
      </c>
      <c r="R289" s="71">
        <f t="shared" si="22"/>
        <v>0</v>
      </c>
      <c r="S289" s="72">
        <f t="shared" si="23"/>
        <v>0</v>
      </c>
      <c r="T289" s="72">
        <f t="shared" si="24"/>
        <v>0</v>
      </c>
    </row>
    <row r="290" spans="1:20" x14ac:dyDescent="0.25">
      <c r="A290" s="66"/>
      <c r="B290" s="67"/>
      <c r="C290" s="68"/>
      <c r="D290" s="69"/>
      <c r="E290" s="69"/>
      <c r="F290" s="70"/>
      <c r="G290" s="134"/>
      <c r="H290" s="135"/>
      <c r="I290" s="135"/>
      <c r="J290" s="135"/>
      <c r="K290" s="143">
        <f t="shared" si="20"/>
        <v>0</v>
      </c>
      <c r="L290" s="136"/>
      <c r="M290" s="137"/>
      <c r="N290" s="136"/>
      <c r="O290" s="137"/>
      <c r="P290" s="71">
        <f>SUM(Tabelle27[[#This Row],[Davon: Für nicht angebotene Betreuungstage]:[Davon: Für die Betreuung (corona-abwesend)]])</f>
        <v>0</v>
      </c>
      <c r="Q290" s="64">
        <f t="shared" si="21"/>
        <v>0</v>
      </c>
      <c r="R290" s="71">
        <f t="shared" si="22"/>
        <v>0</v>
      </c>
      <c r="S290" s="72">
        <f t="shared" si="23"/>
        <v>0</v>
      </c>
      <c r="T290" s="72">
        <f t="shared" si="24"/>
        <v>0</v>
      </c>
    </row>
    <row r="291" spans="1:20" x14ac:dyDescent="0.25">
      <c r="A291" s="66"/>
      <c r="B291" s="67"/>
      <c r="C291" s="68"/>
      <c r="D291" s="69"/>
      <c r="E291" s="69"/>
      <c r="F291" s="70"/>
      <c r="G291" s="134"/>
      <c r="H291" s="135"/>
      <c r="I291" s="135"/>
      <c r="J291" s="135"/>
      <c r="K291" s="143">
        <f t="shared" si="20"/>
        <v>0</v>
      </c>
      <c r="L291" s="136"/>
      <c r="M291" s="137"/>
      <c r="N291" s="136"/>
      <c r="O291" s="137"/>
      <c r="P291" s="71">
        <f>SUM(Tabelle27[[#This Row],[Davon: Für nicht angebotene Betreuungstage]:[Davon: Für die Betreuung (corona-abwesend)]])</f>
        <v>0</v>
      </c>
      <c r="Q291" s="64">
        <f t="shared" si="21"/>
        <v>0</v>
      </c>
      <c r="R291" s="71">
        <f t="shared" si="22"/>
        <v>0</v>
      </c>
      <c r="S291" s="72">
        <f t="shared" si="23"/>
        <v>0</v>
      </c>
      <c r="T291" s="72">
        <f t="shared" si="24"/>
        <v>0</v>
      </c>
    </row>
    <row r="292" spans="1:20" x14ac:dyDescent="0.25">
      <c r="A292" s="66"/>
      <c r="B292" s="67"/>
      <c r="C292" s="68"/>
      <c r="D292" s="69"/>
      <c r="E292" s="69"/>
      <c r="F292" s="70"/>
      <c r="G292" s="134"/>
      <c r="H292" s="135"/>
      <c r="I292" s="135"/>
      <c r="J292" s="135"/>
      <c r="K292" s="143">
        <f t="shared" si="20"/>
        <v>0</v>
      </c>
      <c r="L292" s="136"/>
      <c r="M292" s="137"/>
      <c r="N292" s="136"/>
      <c r="O292" s="137"/>
      <c r="P292" s="71">
        <f>SUM(Tabelle27[[#This Row],[Davon: Für nicht angebotene Betreuungstage]:[Davon: Für die Betreuung (corona-abwesend)]])</f>
        <v>0</v>
      </c>
      <c r="Q292" s="64">
        <f t="shared" si="21"/>
        <v>0</v>
      </c>
      <c r="R292" s="71">
        <f t="shared" si="22"/>
        <v>0</v>
      </c>
      <c r="S292" s="72">
        <f t="shared" si="23"/>
        <v>0</v>
      </c>
      <c r="T292" s="72">
        <f t="shared" si="24"/>
        <v>0</v>
      </c>
    </row>
    <row r="293" spans="1:20" x14ac:dyDescent="0.25">
      <c r="A293" s="66"/>
      <c r="B293" s="67"/>
      <c r="C293" s="68"/>
      <c r="D293" s="69"/>
      <c r="E293" s="69"/>
      <c r="F293" s="70"/>
      <c r="G293" s="134"/>
      <c r="H293" s="135"/>
      <c r="I293" s="135"/>
      <c r="J293" s="135"/>
      <c r="K293" s="143">
        <f t="shared" si="20"/>
        <v>0</v>
      </c>
      <c r="L293" s="136"/>
      <c r="M293" s="137"/>
      <c r="N293" s="136"/>
      <c r="O293" s="137"/>
      <c r="P293" s="71">
        <f>SUM(Tabelle27[[#This Row],[Davon: Für nicht angebotene Betreuungstage]:[Davon: Für die Betreuung (corona-abwesend)]])</f>
        <v>0</v>
      </c>
      <c r="Q293" s="64">
        <f t="shared" si="21"/>
        <v>0</v>
      </c>
      <c r="R293" s="71">
        <f t="shared" si="22"/>
        <v>0</v>
      </c>
      <c r="S293" s="72">
        <f t="shared" si="23"/>
        <v>0</v>
      </c>
      <c r="T293" s="72">
        <f t="shared" si="24"/>
        <v>0</v>
      </c>
    </row>
    <row r="294" spans="1:20" x14ac:dyDescent="0.25">
      <c r="A294" s="66"/>
      <c r="B294" s="67"/>
      <c r="C294" s="68"/>
      <c r="D294" s="69"/>
      <c r="E294" s="69"/>
      <c r="F294" s="70"/>
      <c r="G294" s="134"/>
      <c r="H294" s="135"/>
      <c r="I294" s="135"/>
      <c r="J294" s="135"/>
      <c r="K294" s="143">
        <f t="shared" si="20"/>
        <v>0</v>
      </c>
      <c r="L294" s="136"/>
      <c r="M294" s="137"/>
      <c r="N294" s="136"/>
      <c r="O294" s="137"/>
      <c r="P294" s="71">
        <f>SUM(Tabelle27[[#This Row],[Davon: Für nicht angebotene Betreuungstage]:[Davon: Für die Betreuung (corona-abwesend)]])</f>
        <v>0</v>
      </c>
      <c r="Q294" s="64">
        <f t="shared" si="21"/>
        <v>0</v>
      </c>
      <c r="R294" s="71">
        <f t="shared" si="22"/>
        <v>0</v>
      </c>
      <c r="S294" s="72">
        <f t="shared" si="23"/>
        <v>0</v>
      </c>
      <c r="T294" s="72">
        <f t="shared" si="24"/>
        <v>0</v>
      </c>
    </row>
    <row r="295" spans="1:20" x14ac:dyDescent="0.25">
      <c r="A295" s="66"/>
      <c r="B295" s="67"/>
      <c r="C295" s="68"/>
      <c r="D295" s="69"/>
      <c r="E295" s="69"/>
      <c r="F295" s="70"/>
      <c r="G295" s="134"/>
      <c r="H295" s="135"/>
      <c r="I295" s="135"/>
      <c r="J295" s="135"/>
      <c r="K295" s="143">
        <f t="shared" si="20"/>
        <v>0</v>
      </c>
      <c r="L295" s="136"/>
      <c r="M295" s="137"/>
      <c r="N295" s="136"/>
      <c r="O295" s="137"/>
      <c r="P295" s="71">
        <f>SUM(Tabelle27[[#This Row],[Davon: Für nicht angebotene Betreuungstage]:[Davon: Für die Betreuung (corona-abwesend)]])</f>
        <v>0</v>
      </c>
      <c r="Q295" s="64">
        <f t="shared" si="21"/>
        <v>0</v>
      </c>
      <c r="R295" s="71">
        <f t="shared" si="22"/>
        <v>0</v>
      </c>
      <c r="S295" s="72">
        <f t="shared" si="23"/>
        <v>0</v>
      </c>
      <c r="T295" s="72">
        <f t="shared" si="24"/>
        <v>0</v>
      </c>
    </row>
    <row r="296" spans="1:20" x14ac:dyDescent="0.25">
      <c r="A296" s="66"/>
      <c r="B296" s="67"/>
      <c r="C296" s="68"/>
      <c r="D296" s="69"/>
      <c r="E296" s="69"/>
      <c r="F296" s="70"/>
      <c r="G296" s="134"/>
      <c r="H296" s="135"/>
      <c r="I296" s="135"/>
      <c r="J296" s="135"/>
      <c r="K296" s="143">
        <f t="shared" si="20"/>
        <v>0</v>
      </c>
      <c r="L296" s="136"/>
      <c r="M296" s="137"/>
      <c r="N296" s="136"/>
      <c r="O296" s="137"/>
      <c r="P296" s="71">
        <f>SUM(Tabelle27[[#This Row],[Davon: Für nicht angebotene Betreuungstage]:[Davon: Für die Betreuung (corona-abwesend)]])</f>
        <v>0</v>
      </c>
      <c r="Q296" s="64">
        <f t="shared" si="21"/>
        <v>0</v>
      </c>
      <c r="R296" s="71">
        <f t="shared" si="22"/>
        <v>0</v>
      </c>
      <c r="S296" s="72">
        <f t="shared" si="23"/>
        <v>0</v>
      </c>
      <c r="T296" s="72">
        <f t="shared" si="24"/>
        <v>0</v>
      </c>
    </row>
    <row r="297" spans="1:20" x14ac:dyDescent="0.25">
      <c r="A297" s="66"/>
      <c r="B297" s="67"/>
      <c r="C297" s="68"/>
      <c r="D297" s="69"/>
      <c r="E297" s="69"/>
      <c r="F297" s="70"/>
      <c r="G297" s="134"/>
      <c r="H297" s="135"/>
      <c r="I297" s="135"/>
      <c r="J297" s="135"/>
      <c r="K297" s="143">
        <f t="shared" si="20"/>
        <v>0</v>
      </c>
      <c r="L297" s="136"/>
      <c r="M297" s="137"/>
      <c r="N297" s="136"/>
      <c r="O297" s="137"/>
      <c r="P297" s="71">
        <f>SUM(Tabelle27[[#This Row],[Davon: Für nicht angebotene Betreuungstage]:[Davon: Für die Betreuung (corona-abwesend)]])</f>
        <v>0</v>
      </c>
      <c r="Q297" s="64">
        <f t="shared" si="21"/>
        <v>0</v>
      </c>
      <c r="R297" s="71">
        <f t="shared" si="22"/>
        <v>0</v>
      </c>
      <c r="S297" s="72">
        <f t="shared" si="23"/>
        <v>0</v>
      </c>
      <c r="T297" s="72">
        <f t="shared" si="24"/>
        <v>0</v>
      </c>
    </row>
    <row r="298" spans="1:20" x14ac:dyDescent="0.25">
      <c r="A298" s="66"/>
      <c r="B298" s="67"/>
      <c r="C298" s="68"/>
      <c r="D298" s="69"/>
      <c r="E298" s="69"/>
      <c r="F298" s="70"/>
      <c r="G298" s="134"/>
      <c r="H298" s="135"/>
      <c r="I298" s="135"/>
      <c r="J298" s="135"/>
      <c r="K298" s="143">
        <f t="shared" si="20"/>
        <v>0</v>
      </c>
      <c r="L298" s="136"/>
      <c r="M298" s="137"/>
      <c r="N298" s="136"/>
      <c r="O298" s="137"/>
      <c r="P298" s="71">
        <f>SUM(Tabelle27[[#This Row],[Davon: Für nicht angebotene Betreuungstage]:[Davon: Für die Betreuung (corona-abwesend)]])</f>
        <v>0</v>
      </c>
      <c r="Q298" s="64">
        <f t="shared" si="21"/>
        <v>0</v>
      </c>
      <c r="R298" s="71">
        <f t="shared" si="22"/>
        <v>0</v>
      </c>
      <c r="S298" s="72">
        <f t="shared" si="23"/>
        <v>0</v>
      </c>
      <c r="T298" s="72">
        <f t="shared" si="24"/>
        <v>0</v>
      </c>
    </row>
    <row r="299" spans="1:20" x14ac:dyDescent="0.25">
      <c r="A299" s="66"/>
      <c r="B299" s="67"/>
      <c r="C299" s="68"/>
      <c r="D299" s="69"/>
      <c r="E299" s="69"/>
      <c r="F299" s="70"/>
      <c r="G299" s="134"/>
      <c r="H299" s="135"/>
      <c r="I299" s="135"/>
      <c r="J299" s="135"/>
      <c r="K299" s="143">
        <f t="shared" si="20"/>
        <v>0</v>
      </c>
      <c r="L299" s="136"/>
      <c r="M299" s="137"/>
      <c r="N299" s="136"/>
      <c r="O299" s="137"/>
      <c r="P299" s="71">
        <f>SUM(Tabelle27[[#This Row],[Davon: Für nicht angebotene Betreuungstage]:[Davon: Für die Betreuung (corona-abwesend)]])</f>
        <v>0</v>
      </c>
      <c r="Q299" s="64">
        <f t="shared" si="21"/>
        <v>0</v>
      </c>
      <c r="R299" s="71">
        <f t="shared" si="22"/>
        <v>0</v>
      </c>
      <c r="S299" s="72">
        <f t="shared" si="23"/>
        <v>0</v>
      </c>
      <c r="T299" s="72">
        <f t="shared" si="24"/>
        <v>0</v>
      </c>
    </row>
    <row r="300" spans="1:20" x14ac:dyDescent="0.25">
      <c r="A300" s="66"/>
      <c r="B300" s="67"/>
      <c r="C300" s="68"/>
      <c r="D300" s="69"/>
      <c r="E300" s="69"/>
      <c r="F300" s="70"/>
      <c r="G300" s="134"/>
      <c r="H300" s="135"/>
      <c r="I300" s="135"/>
      <c r="J300" s="135"/>
      <c r="K300" s="143">
        <f t="shared" si="20"/>
        <v>0</v>
      </c>
      <c r="L300" s="136"/>
      <c r="M300" s="137"/>
      <c r="N300" s="136"/>
      <c r="O300" s="137"/>
      <c r="P300" s="71">
        <f>SUM(Tabelle27[[#This Row],[Davon: Für nicht angebotene Betreuungstage]:[Davon: Für die Betreuung (corona-abwesend)]])</f>
        <v>0</v>
      </c>
      <c r="Q300" s="64">
        <f t="shared" si="21"/>
        <v>0</v>
      </c>
      <c r="R300" s="71">
        <f t="shared" si="22"/>
        <v>0</v>
      </c>
      <c r="S300" s="72">
        <f t="shared" si="23"/>
        <v>0</v>
      </c>
      <c r="T300" s="72">
        <f t="shared" si="24"/>
        <v>0</v>
      </c>
    </row>
    <row r="301" spans="1:20" x14ac:dyDescent="0.25">
      <c r="A301" s="66"/>
      <c r="B301" s="67"/>
      <c r="C301" s="68"/>
      <c r="D301" s="69"/>
      <c r="E301" s="69"/>
      <c r="F301" s="70"/>
      <c r="G301" s="134"/>
      <c r="H301" s="135"/>
      <c r="I301" s="135"/>
      <c r="J301" s="135"/>
      <c r="K301" s="143">
        <f t="shared" si="20"/>
        <v>0</v>
      </c>
      <c r="L301" s="136"/>
      <c r="M301" s="137"/>
      <c r="N301" s="136"/>
      <c r="O301" s="137"/>
      <c r="P301" s="71">
        <f>SUM(Tabelle27[[#This Row],[Davon: Für nicht angebotene Betreuungstage]:[Davon: Für die Betreuung (corona-abwesend)]])</f>
        <v>0</v>
      </c>
      <c r="Q301" s="64">
        <f t="shared" si="21"/>
        <v>0</v>
      </c>
      <c r="R301" s="71">
        <f t="shared" si="22"/>
        <v>0</v>
      </c>
      <c r="S301" s="72">
        <f t="shared" si="23"/>
        <v>0</v>
      </c>
      <c r="T301" s="72">
        <f t="shared" si="24"/>
        <v>0</v>
      </c>
    </row>
    <row r="302" spans="1:20" x14ac:dyDescent="0.25">
      <c r="A302" s="66"/>
      <c r="B302" s="67"/>
      <c r="C302" s="68"/>
      <c r="D302" s="69"/>
      <c r="E302" s="69"/>
      <c r="F302" s="70"/>
      <c r="G302" s="134"/>
      <c r="H302" s="135"/>
      <c r="I302" s="135"/>
      <c r="J302" s="135"/>
      <c r="K302" s="143">
        <f t="shared" si="20"/>
        <v>0</v>
      </c>
      <c r="L302" s="136"/>
      <c r="M302" s="137"/>
      <c r="N302" s="136"/>
      <c r="O302" s="137"/>
      <c r="P302" s="71">
        <f>SUM(Tabelle27[[#This Row],[Davon: Für nicht angebotene Betreuungstage]:[Davon: Für die Betreuung (corona-abwesend)]])</f>
        <v>0</v>
      </c>
      <c r="Q302" s="64">
        <f t="shared" si="21"/>
        <v>0</v>
      </c>
      <c r="R302" s="71">
        <f t="shared" si="22"/>
        <v>0</v>
      </c>
      <c r="S302" s="72">
        <f t="shared" si="23"/>
        <v>0</v>
      </c>
      <c r="T302" s="72">
        <f t="shared" si="24"/>
        <v>0</v>
      </c>
    </row>
    <row r="303" spans="1:20" x14ac:dyDescent="0.25">
      <c r="A303" s="66"/>
      <c r="B303" s="67"/>
      <c r="C303" s="68"/>
      <c r="D303" s="69"/>
      <c r="E303" s="69"/>
      <c r="F303" s="70"/>
      <c r="G303" s="134"/>
      <c r="H303" s="135"/>
      <c r="I303" s="135"/>
      <c r="J303" s="135"/>
      <c r="K303" s="143">
        <f t="shared" si="20"/>
        <v>0</v>
      </c>
      <c r="L303" s="136"/>
      <c r="M303" s="137"/>
      <c r="N303" s="136"/>
      <c r="O303" s="137"/>
      <c r="P303" s="71">
        <f>SUM(Tabelle27[[#This Row],[Davon: Für nicht angebotene Betreuungstage]:[Davon: Für die Betreuung (corona-abwesend)]])</f>
        <v>0</v>
      </c>
      <c r="Q303" s="64">
        <f t="shared" si="21"/>
        <v>0</v>
      </c>
      <c r="R303" s="71">
        <f t="shared" si="22"/>
        <v>0</v>
      </c>
      <c r="S303" s="72">
        <f t="shared" si="23"/>
        <v>0</v>
      </c>
      <c r="T303" s="72">
        <f t="shared" si="24"/>
        <v>0</v>
      </c>
    </row>
    <row r="304" spans="1:20" x14ac:dyDescent="0.25">
      <c r="A304" s="66"/>
      <c r="B304" s="67"/>
      <c r="C304" s="68"/>
      <c r="D304" s="69"/>
      <c r="E304" s="69"/>
      <c r="F304" s="70"/>
      <c r="G304" s="134"/>
      <c r="H304" s="135"/>
      <c r="I304" s="135"/>
      <c r="J304" s="135"/>
      <c r="K304" s="143">
        <f t="shared" si="20"/>
        <v>0</v>
      </c>
      <c r="L304" s="136"/>
      <c r="M304" s="137"/>
      <c r="N304" s="136"/>
      <c r="O304" s="137"/>
      <c r="P304" s="71">
        <f>SUM(Tabelle27[[#This Row],[Davon: Für nicht angebotene Betreuungstage]:[Davon: Für die Betreuung (corona-abwesend)]])</f>
        <v>0</v>
      </c>
      <c r="Q304" s="64">
        <f t="shared" si="21"/>
        <v>0</v>
      </c>
      <c r="R304" s="71">
        <f t="shared" si="22"/>
        <v>0</v>
      </c>
      <c r="S304" s="72">
        <f t="shared" si="23"/>
        <v>0</v>
      </c>
      <c r="T304" s="72">
        <f t="shared" si="24"/>
        <v>0</v>
      </c>
    </row>
    <row r="305" spans="1:20" x14ac:dyDescent="0.25">
      <c r="A305" s="66"/>
      <c r="B305" s="67"/>
      <c r="C305" s="68"/>
      <c r="D305" s="69"/>
      <c r="E305" s="69"/>
      <c r="F305" s="70"/>
      <c r="G305" s="134"/>
      <c r="H305" s="135"/>
      <c r="I305" s="135"/>
      <c r="J305" s="135"/>
      <c r="K305" s="143">
        <f t="shared" si="20"/>
        <v>0</v>
      </c>
      <c r="L305" s="136"/>
      <c r="M305" s="137"/>
      <c r="N305" s="136"/>
      <c r="O305" s="137"/>
      <c r="P305" s="71">
        <f>SUM(Tabelle27[[#This Row],[Davon: Für nicht angebotene Betreuungstage]:[Davon: Für die Betreuung (corona-abwesend)]])</f>
        <v>0</v>
      </c>
      <c r="Q305" s="64">
        <f t="shared" si="21"/>
        <v>0</v>
      </c>
      <c r="R305" s="71">
        <f t="shared" si="22"/>
        <v>0</v>
      </c>
      <c r="S305" s="72">
        <f t="shared" si="23"/>
        <v>0</v>
      </c>
      <c r="T305" s="72">
        <f t="shared" si="24"/>
        <v>0</v>
      </c>
    </row>
    <row r="306" spans="1:20" x14ac:dyDescent="0.25">
      <c r="A306" s="66"/>
      <c r="B306" s="67"/>
      <c r="C306" s="68"/>
      <c r="D306" s="69"/>
      <c r="E306" s="69"/>
      <c r="F306" s="70"/>
      <c r="G306" s="134"/>
      <c r="H306" s="135"/>
      <c r="I306" s="135"/>
      <c r="J306" s="135"/>
      <c r="K306" s="143">
        <f t="shared" si="20"/>
        <v>0</v>
      </c>
      <c r="L306" s="136"/>
      <c r="M306" s="137"/>
      <c r="N306" s="136"/>
      <c r="O306" s="137"/>
      <c r="P306" s="71">
        <f>SUM(Tabelle27[[#This Row],[Davon: Für nicht angebotene Betreuungstage]:[Davon: Für die Betreuung (corona-abwesend)]])</f>
        <v>0</v>
      </c>
      <c r="Q306" s="64">
        <f t="shared" si="21"/>
        <v>0</v>
      </c>
      <c r="R306" s="71">
        <f t="shared" si="22"/>
        <v>0</v>
      </c>
      <c r="S306" s="72">
        <f t="shared" si="23"/>
        <v>0</v>
      </c>
      <c r="T306" s="72">
        <f t="shared" si="24"/>
        <v>0</v>
      </c>
    </row>
    <row r="307" spans="1:20" x14ac:dyDescent="0.25">
      <c r="A307" s="66"/>
      <c r="B307" s="67"/>
      <c r="C307" s="68"/>
      <c r="D307" s="69"/>
      <c r="E307" s="69"/>
      <c r="F307" s="70"/>
      <c r="G307" s="134"/>
      <c r="H307" s="135"/>
      <c r="I307" s="135"/>
      <c r="J307" s="135"/>
      <c r="K307" s="143">
        <f t="shared" si="20"/>
        <v>0</v>
      </c>
      <c r="L307" s="136"/>
      <c r="M307" s="137"/>
      <c r="N307" s="136"/>
      <c r="O307" s="137"/>
      <c r="P307" s="71">
        <f>SUM(Tabelle27[[#This Row],[Davon: Für nicht angebotene Betreuungstage]:[Davon: Für die Betreuung (corona-abwesend)]])</f>
        <v>0</v>
      </c>
      <c r="Q307" s="64">
        <f t="shared" si="21"/>
        <v>0</v>
      </c>
      <c r="R307" s="71">
        <f t="shared" si="22"/>
        <v>0</v>
      </c>
      <c r="S307" s="72">
        <f t="shared" si="23"/>
        <v>0</v>
      </c>
      <c r="T307" s="72">
        <f t="shared" si="24"/>
        <v>0</v>
      </c>
    </row>
    <row r="308" spans="1:20" x14ac:dyDescent="0.25">
      <c r="A308" s="66"/>
      <c r="B308" s="67"/>
      <c r="C308" s="68"/>
      <c r="D308" s="69"/>
      <c r="E308" s="69"/>
      <c r="F308" s="70"/>
      <c r="G308" s="134"/>
      <c r="H308" s="135"/>
      <c r="I308" s="135"/>
      <c r="J308" s="135"/>
      <c r="K308" s="143">
        <f t="shared" ref="K308:K371" si="25">H308-I308-J308</f>
        <v>0</v>
      </c>
      <c r="L308" s="136"/>
      <c r="M308" s="137"/>
      <c r="N308" s="136"/>
      <c r="O308" s="137"/>
      <c r="P308" s="71">
        <f>SUM(Tabelle27[[#This Row],[Davon: Für nicht angebotene Betreuungstage]:[Davon: Für die Betreuung (corona-abwesend)]])</f>
        <v>0</v>
      </c>
      <c r="Q308" s="64">
        <f t="shared" si="21"/>
        <v>0</v>
      </c>
      <c r="R308" s="71">
        <f t="shared" si="22"/>
        <v>0</v>
      </c>
      <c r="S308" s="72">
        <f t="shared" si="23"/>
        <v>0</v>
      </c>
      <c r="T308" s="72">
        <f t="shared" si="24"/>
        <v>0</v>
      </c>
    </row>
    <row r="309" spans="1:20" x14ac:dyDescent="0.25">
      <c r="A309" s="66"/>
      <c r="B309" s="67"/>
      <c r="C309" s="68"/>
      <c r="D309" s="69"/>
      <c r="E309" s="69"/>
      <c r="F309" s="70"/>
      <c r="G309" s="134"/>
      <c r="H309" s="135"/>
      <c r="I309" s="135"/>
      <c r="J309" s="135"/>
      <c r="K309" s="143">
        <f t="shared" si="25"/>
        <v>0</v>
      </c>
      <c r="L309" s="136"/>
      <c r="M309" s="137"/>
      <c r="N309" s="136"/>
      <c r="O309" s="137"/>
      <c r="P309" s="71">
        <f>SUM(Tabelle27[[#This Row],[Davon: Für nicht angebotene Betreuungstage]:[Davon: Für die Betreuung (corona-abwesend)]])</f>
        <v>0</v>
      </c>
      <c r="Q309" s="64">
        <f t="shared" si="21"/>
        <v>0</v>
      </c>
      <c r="R309" s="71">
        <f t="shared" si="22"/>
        <v>0</v>
      </c>
      <c r="S309" s="72">
        <f t="shared" si="23"/>
        <v>0</v>
      </c>
      <c r="T309" s="72">
        <f t="shared" si="24"/>
        <v>0</v>
      </c>
    </row>
    <row r="310" spans="1:20" x14ac:dyDescent="0.25">
      <c r="A310" s="66"/>
      <c r="B310" s="67"/>
      <c r="C310" s="68"/>
      <c r="D310" s="69"/>
      <c r="E310" s="69"/>
      <c r="F310" s="70"/>
      <c r="G310" s="134"/>
      <c r="H310" s="135"/>
      <c r="I310" s="135"/>
      <c r="J310" s="135"/>
      <c r="K310" s="143">
        <f t="shared" si="25"/>
        <v>0</v>
      </c>
      <c r="L310" s="136"/>
      <c r="M310" s="137"/>
      <c r="N310" s="136"/>
      <c r="O310" s="137"/>
      <c r="P310" s="71">
        <f>SUM(Tabelle27[[#This Row],[Davon: Für nicht angebotene Betreuungstage]:[Davon: Für die Betreuung (corona-abwesend)]])</f>
        <v>0</v>
      </c>
      <c r="Q310" s="64">
        <f t="shared" si="21"/>
        <v>0</v>
      </c>
      <c r="R310" s="71">
        <f t="shared" si="22"/>
        <v>0</v>
      </c>
      <c r="S310" s="72">
        <f t="shared" si="23"/>
        <v>0</v>
      </c>
      <c r="T310" s="72">
        <f t="shared" si="24"/>
        <v>0</v>
      </c>
    </row>
    <row r="311" spans="1:20" x14ac:dyDescent="0.25">
      <c r="A311" s="66"/>
      <c r="B311" s="67"/>
      <c r="C311" s="68"/>
      <c r="D311" s="69"/>
      <c r="E311" s="69"/>
      <c r="F311" s="70"/>
      <c r="G311" s="134"/>
      <c r="H311" s="135"/>
      <c r="I311" s="135"/>
      <c r="J311" s="135"/>
      <c r="K311" s="143">
        <f t="shared" si="25"/>
        <v>0</v>
      </c>
      <c r="L311" s="136"/>
      <c r="M311" s="137"/>
      <c r="N311" s="136"/>
      <c r="O311" s="137"/>
      <c r="P311" s="71">
        <f>SUM(Tabelle27[[#This Row],[Davon: Für nicht angebotene Betreuungstage]:[Davon: Für die Betreuung (corona-abwesend)]])</f>
        <v>0</v>
      </c>
      <c r="Q311" s="64">
        <f t="shared" si="21"/>
        <v>0</v>
      </c>
      <c r="R311" s="71">
        <f t="shared" si="22"/>
        <v>0</v>
      </c>
      <c r="S311" s="72">
        <f t="shared" si="23"/>
        <v>0</v>
      </c>
      <c r="T311" s="72">
        <f t="shared" si="24"/>
        <v>0</v>
      </c>
    </row>
    <row r="312" spans="1:20" x14ac:dyDescent="0.25">
      <c r="A312" s="66"/>
      <c r="B312" s="67"/>
      <c r="C312" s="68"/>
      <c r="D312" s="69"/>
      <c r="E312" s="69"/>
      <c r="F312" s="70"/>
      <c r="G312" s="134"/>
      <c r="H312" s="135"/>
      <c r="I312" s="135"/>
      <c r="J312" s="135"/>
      <c r="K312" s="143">
        <f t="shared" si="25"/>
        <v>0</v>
      </c>
      <c r="L312" s="136"/>
      <c r="M312" s="137"/>
      <c r="N312" s="136"/>
      <c r="O312" s="137"/>
      <c r="P312" s="71">
        <f>SUM(Tabelle27[[#This Row],[Davon: Für nicht angebotene Betreuungstage]:[Davon: Für die Betreuung (corona-abwesend)]])</f>
        <v>0</v>
      </c>
      <c r="Q312" s="64">
        <f t="shared" si="21"/>
        <v>0</v>
      </c>
      <c r="R312" s="71">
        <f t="shared" si="22"/>
        <v>0</v>
      </c>
      <c r="S312" s="72">
        <f t="shared" si="23"/>
        <v>0</v>
      </c>
      <c r="T312" s="72">
        <f t="shared" si="24"/>
        <v>0</v>
      </c>
    </row>
    <row r="313" spans="1:20" x14ac:dyDescent="0.25">
      <c r="A313" s="66"/>
      <c r="B313" s="67"/>
      <c r="C313" s="68"/>
      <c r="D313" s="69"/>
      <c r="E313" s="69"/>
      <c r="F313" s="70"/>
      <c r="G313" s="134"/>
      <c r="H313" s="135"/>
      <c r="I313" s="135"/>
      <c r="J313" s="135"/>
      <c r="K313" s="143">
        <f t="shared" si="25"/>
        <v>0</v>
      </c>
      <c r="L313" s="136"/>
      <c r="M313" s="137"/>
      <c r="N313" s="136"/>
      <c r="O313" s="137"/>
      <c r="P313" s="71">
        <f>SUM(Tabelle27[[#This Row],[Davon: Für nicht angebotene Betreuungstage]:[Davon: Für die Betreuung (corona-abwesend)]])</f>
        <v>0</v>
      </c>
      <c r="Q313" s="64">
        <f t="shared" si="21"/>
        <v>0</v>
      </c>
      <c r="R313" s="71">
        <f t="shared" si="22"/>
        <v>0</v>
      </c>
      <c r="S313" s="72">
        <f t="shared" si="23"/>
        <v>0</v>
      </c>
      <c r="T313" s="72">
        <f t="shared" si="24"/>
        <v>0</v>
      </c>
    </row>
    <row r="314" spans="1:20" x14ac:dyDescent="0.25">
      <c r="A314" s="66"/>
      <c r="B314" s="67"/>
      <c r="C314" s="68"/>
      <c r="D314" s="69"/>
      <c r="E314" s="69"/>
      <c r="F314" s="70"/>
      <c r="G314" s="134"/>
      <c r="H314" s="135"/>
      <c r="I314" s="135"/>
      <c r="J314" s="135"/>
      <c r="K314" s="143">
        <f t="shared" si="25"/>
        <v>0</v>
      </c>
      <c r="L314" s="136"/>
      <c r="M314" s="137"/>
      <c r="N314" s="136"/>
      <c r="O314" s="137"/>
      <c r="P314" s="71">
        <f>SUM(Tabelle27[[#This Row],[Davon: Für nicht angebotene Betreuungstage]:[Davon: Für die Betreuung (corona-abwesend)]])</f>
        <v>0</v>
      </c>
      <c r="Q314" s="64">
        <f t="shared" si="21"/>
        <v>0</v>
      </c>
      <c r="R314" s="71">
        <f t="shared" si="22"/>
        <v>0</v>
      </c>
      <c r="S314" s="72">
        <f t="shared" si="23"/>
        <v>0</v>
      </c>
      <c r="T314" s="72">
        <f t="shared" si="24"/>
        <v>0</v>
      </c>
    </row>
    <row r="315" spans="1:20" x14ac:dyDescent="0.25">
      <c r="A315" s="66"/>
      <c r="B315" s="67"/>
      <c r="C315" s="68"/>
      <c r="D315" s="69"/>
      <c r="E315" s="69"/>
      <c r="F315" s="70"/>
      <c r="G315" s="134"/>
      <c r="H315" s="135"/>
      <c r="I315" s="135"/>
      <c r="J315" s="135"/>
      <c r="K315" s="143">
        <f t="shared" si="25"/>
        <v>0</v>
      </c>
      <c r="L315" s="136"/>
      <c r="M315" s="137"/>
      <c r="N315" s="136"/>
      <c r="O315" s="137"/>
      <c r="P315" s="71">
        <f>SUM(Tabelle27[[#This Row],[Davon: Für nicht angebotene Betreuungstage]:[Davon: Für die Betreuung (corona-abwesend)]])</f>
        <v>0</v>
      </c>
      <c r="Q315" s="64">
        <f t="shared" si="21"/>
        <v>0</v>
      </c>
      <c r="R315" s="71">
        <f t="shared" si="22"/>
        <v>0</v>
      </c>
      <c r="S315" s="72">
        <f t="shared" si="23"/>
        <v>0</v>
      </c>
      <c r="T315" s="72">
        <f t="shared" si="24"/>
        <v>0</v>
      </c>
    </row>
    <row r="316" spans="1:20" x14ac:dyDescent="0.25">
      <c r="A316" s="66"/>
      <c r="B316" s="67"/>
      <c r="C316" s="68"/>
      <c r="D316" s="69"/>
      <c r="E316" s="69"/>
      <c r="F316" s="70"/>
      <c r="G316" s="134"/>
      <c r="H316" s="135"/>
      <c r="I316" s="135"/>
      <c r="J316" s="135"/>
      <c r="K316" s="143">
        <f t="shared" si="25"/>
        <v>0</v>
      </c>
      <c r="L316" s="136"/>
      <c r="M316" s="137"/>
      <c r="N316" s="136"/>
      <c r="O316" s="137"/>
      <c r="P316" s="71">
        <f>SUM(Tabelle27[[#This Row],[Davon: Für nicht angebotene Betreuungstage]:[Davon: Für die Betreuung (corona-abwesend)]])</f>
        <v>0</v>
      </c>
      <c r="Q316" s="64">
        <f t="shared" si="21"/>
        <v>0</v>
      </c>
      <c r="R316" s="71">
        <f t="shared" si="22"/>
        <v>0</v>
      </c>
      <c r="S316" s="72">
        <f t="shared" si="23"/>
        <v>0</v>
      </c>
      <c r="T316" s="72">
        <f t="shared" si="24"/>
        <v>0</v>
      </c>
    </row>
    <row r="317" spans="1:20" x14ac:dyDescent="0.25">
      <c r="A317" s="66"/>
      <c r="B317" s="67"/>
      <c r="C317" s="68"/>
      <c r="D317" s="69"/>
      <c r="E317" s="69"/>
      <c r="F317" s="70"/>
      <c r="G317" s="134"/>
      <c r="H317" s="135"/>
      <c r="I317" s="135"/>
      <c r="J317" s="135"/>
      <c r="K317" s="143">
        <f t="shared" si="25"/>
        <v>0</v>
      </c>
      <c r="L317" s="136"/>
      <c r="M317" s="137"/>
      <c r="N317" s="136"/>
      <c r="O317" s="137"/>
      <c r="P317" s="71">
        <f>SUM(Tabelle27[[#This Row],[Davon: Für nicht angebotene Betreuungstage]:[Davon: Für die Betreuung (corona-abwesend)]])</f>
        <v>0</v>
      </c>
      <c r="Q317" s="64">
        <f t="shared" si="21"/>
        <v>0</v>
      </c>
      <c r="R317" s="71">
        <f t="shared" si="22"/>
        <v>0</v>
      </c>
      <c r="S317" s="72">
        <f t="shared" si="23"/>
        <v>0</v>
      </c>
      <c r="T317" s="72">
        <f t="shared" si="24"/>
        <v>0</v>
      </c>
    </row>
    <row r="318" spans="1:20" x14ac:dyDescent="0.25">
      <c r="A318" s="66"/>
      <c r="B318" s="67"/>
      <c r="C318" s="68"/>
      <c r="D318" s="69"/>
      <c r="E318" s="69"/>
      <c r="F318" s="70"/>
      <c r="G318" s="134"/>
      <c r="H318" s="135"/>
      <c r="I318" s="135"/>
      <c r="J318" s="135"/>
      <c r="K318" s="143">
        <f t="shared" si="25"/>
        <v>0</v>
      </c>
      <c r="L318" s="136"/>
      <c r="M318" s="137"/>
      <c r="N318" s="136"/>
      <c r="O318" s="137"/>
      <c r="P318" s="71">
        <f>SUM(Tabelle27[[#This Row],[Davon: Für nicht angebotene Betreuungstage]:[Davon: Für die Betreuung (corona-abwesend)]])</f>
        <v>0</v>
      </c>
      <c r="Q318" s="64">
        <f t="shared" si="21"/>
        <v>0</v>
      </c>
      <c r="R318" s="71">
        <f t="shared" si="22"/>
        <v>0</v>
      </c>
      <c r="S318" s="72">
        <f t="shared" si="23"/>
        <v>0</v>
      </c>
      <c r="T318" s="72">
        <f t="shared" si="24"/>
        <v>0</v>
      </c>
    </row>
    <row r="319" spans="1:20" x14ac:dyDescent="0.25">
      <c r="A319" s="66"/>
      <c r="B319" s="67"/>
      <c r="C319" s="68"/>
      <c r="D319" s="69"/>
      <c r="E319" s="69"/>
      <c r="F319" s="70"/>
      <c r="G319" s="134"/>
      <c r="H319" s="135"/>
      <c r="I319" s="135"/>
      <c r="J319" s="135"/>
      <c r="K319" s="143">
        <f t="shared" si="25"/>
        <v>0</v>
      </c>
      <c r="L319" s="136"/>
      <c r="M319" s="137"/>
      <c r="N319" s="136"/>
      <c r="O319" s="137"/>
      <c r="P319" s="71">
        <f>SUM(Tabelle27[[#This Row],[Davon: Für nicht angebotene Betreuungstage]:[Davon: Für die Betreuung (corona-abwesend)]])</f>
        <v>0</v>
      </c>
      <c r="Q319" s="64">
        <f t="shared" si="21"/>
        <v>0</v>
      </c>
      <c r="R319" s="71">
        <f t="shared" si="22"/>
        <v>0</v>
      </c>
      <c r="S319" s="72">
        <f t="shared" si="23"/>
        <v>0</v>
      </c>
      <c r="T319" s="72">
        <f t="shared" si="24"/>
        <v>0</v>
      </c>
    </row>
    <row r="320" spans="1:20" x14ac:dyDescent="0.25">
      <c r="A320" s="66"/>
      <c r="B320" s="67"/>
      <c r="C320" s="68"/>
      <c r="D320" s="69"/>
      <c r="E320" s="69"/>
      <c r="F320" s="70"/>
      <c r="G320" s="134"/>
      <c r="H320" s="135"/>
      <c r="I320" s="135"/>
      <c r="J320" s="135"/>
      <c r="K320" s="143">
        <f t="shared" si="25"/>
        <v>0</v>
      </c>
      <c r="L320" s="136"/>
      <c r="M320" s="137"/>
      <c r="N320" s="136"/>
      <c r="O320" s="137"/>
      <c r="P320" s="71">
        <f>SUM(Tabelle27[[#This Row],[Davon: Für nicht angebotene Betreuungstage]:[Davon: Für die Betreuung (corona-abwesend)]])</f>
        <v>0</v>
      </c>
      <c r="Q320" s="64">
        <f t="shared" si="21"/>
        <v>0</v>
      </c>
      <c r="R320" s="71">
        <f t="shared" si="22"/>
        <v>0</v>
      </c>
      <c r="S320" s="72">
        <f t="shared" si="23"/>
        <v>0</v>
      </c>
      <c r="T320" s="72">
        <f t="shared" si="24"/>
        <v>0</v>
      </c>
    </row>
    <row r="321" spans="1:20" x14ac:dyDescent="0.25">
      <c r="A321" s="66"/>
      <c r="B321" s="67"/>
      <c r="C321" s="68"/>
      <c r="D321" s="69"/>
      <c r="E321" s="69"/>
      <c r="F321" s="70"/>
      <c r="G321" s="134"/>
      <c r="H321" s="135"/>
      <c r="I321" s="135"/>
      <c r="J321" s="135"/>
      <c r="K321" s="143">
        <f t="shared" si="25"/>
        <v>0</v>
      </c>
      <c r="L321" s="136"/>
      <c r="M321" s="137"/>
      <c r="N321" s="136"/>
      <c r="O321" s="137"/>
      <c r="P321" s="71">
        <f>SUM(Tabelle27[[#This Row],[Davon: Für nicht angebotene Betreuungstage]:[Davon: Für die Betreuung (corona-abwesend)]])</f>
        <v>0</v>
      </c>
      <c r="Q321" s="64">
        <f t="shared" si="21"/>
        <v>0</v>
      </c>
      <c r="R321" s="71">
        <f t="shared" si="22"/>
        <v>0</v>
      </c>
      <c r="S321" s="72">
        <f t="shared" si="23"/>
        <v>0</v>
      </c>
      <c r="T321" s="72">
        <f t="shared" si="24"/>
        <v>0</v>
      </c>
    </row>
    <row r="322" spans="1:20" x14ac:dyDescent="0.25">
      <c r="A322" s="66"/>
      <c r="B322" s="67"/>
      <c r="C322" s="68"/>
      <c r="D322" s="69"/>
      <c r="E322" s="69"/>
      <c r="F322" s="70"/>
      <c r="G322" s="134"/>
      <c r="H322" s="135"/>
      <c r="I322" s="135"/>
      <c r="J322" s="135"/>
      <c r="K322" s="143">
        <f t="shared" si="25"/>
        <v>0</v>
      </c>
      <c r="L322" s="136"/>
      <c r="M322" s="137"/>
      <c r="N322" s="136"/>
      <c r="O322" s="137"/>
      <c r="P322" s="71">
        <f>SUM(Tabelle27[[#This Row],[Davon: Für nicht angebotene Betreuungstage]:[Davon: Für die Betreuung (corona-abwesend)]])</f>
        <v>0</v>
      </c>
      <c r="Q322" s="64">
        <f t="shared" si="21"/>
        <v>0</v>
      </c>
      <c r="R322" s="71">
        <f t="shared" si="22"/>
        <v>0</v>
      </c>
      <c r="S322" s="72">
        <f t="shared" si="23"/>
        <v>0</v>
      </c>
      <c r="T322" s="72">
        <f t="shared" si="24"/>
        <v>0</v>
      </c>
    </row>
    <row r="323" spans="1:20" x14ac:dyDescent="0.25">
      <c r="A323" s="66"/>
      <c r="B323" s="67"/>
      <c r="C323" s="68"/>
      <c r="D323" s="69"/>
      <c r="E323" s="69"/>
      <c r="F323" s="70"/>
      <c r="G323" s="134"/>
      <c r="H323" s="135"/>
      <c r="I323" s="135"/>
      <c r="J323" s="135"/>
      <c r="K323" s="143">
        <f t="shared" si="25"/>
        <v>0</v>
      </c>
      <c r="L323" s="136"/>
      <c r="M323" s="137"/>
      <c r="N323" s="136"/>
      <c r="O323" s="137"/>
      <c r="P323" s="71">
        <f>SUM(Tabelle27[[#This Row],[Davon: Für nicht angebotene Betreuungstage]:[Davon: Für die Betreuung (corona-abwesend)]])</f>
        <v>0</v>
      </c>
      <c r="Q323" s="64">
        <f t="shared" si="21"/>
        <v>0</v>
      </c>
      <c r="R323" s="71">
        <f t="shared" si="22"/>
        <v>0</v>
      </c>
      <c r="S323" s="72">
        <f t="shared" si="23"/>
        <v>0</v>
      </c>
      <c r="T323" s="72">
        <f t="shared" si="24"/>
        <v>0</v>
      </c>
    </row>
    <row r="324" spans="1:20" x14ac:dyDescent="0.25">
      <c r="A324" s="66"/>
      <c r="B324" s="67"/>
      <c r="C324" s="68"/>
      <c r="D324" s="69"/>
      <c r="E324" s="69"/>
      <c r="F324" s="70"/>
      <c r="G324" s="134"/>
      <c r="H324" s="135"/>
      <c r="I324" s="135"/>
      <c r="J324" s="135"/>
      <c r="K324" s="143">
        <f t="shared" si="25"/>
        <v>0</v>
      </c>
      <c r="L324" s="136"/>
      <c r="M324" s="137"/>
      <c r="N324" s="136"/>
      <c r="O324" s="137"/>
      <c r="P324" s="71">
        <f>SUM(Tabelle27[[#This Row],[Davon: Für nicht angebotene Betreuungstage]:[Davon: Für die Betreuung (corona-abwesend)]])</f>
        <v>0</v>
      </c>
      <c r="Q324" s="64">
        <f t="shared" si="21"/>
        <v>0</v>
      </c>
      <c r="R324" s="71">
        <f t="shared" si="22"/>
        <v>0</v>
      </c>
      <c r="S324" s="72">
        <f t="shared" si="23"/>
        <v>0</v>
      </c>
      <c r="T324" s="72">
        <f t="shared" si="24"/>
        <v>0</v>
      </c>
    </row>
    <row r="325" spans="1:20" x14ac:dyDescent="0.25">
      <c r="A325" s="66"/>
      <c r="B325" s="67"/>
      <c r="C325" s="68"/>
      <c r="D325" s="69"/>
      <c r="E325" s="69"/>
      <c r="F325" s="70"/>
      <c r="G325" s="134"/>
      <c r="H325" s="135"/>
      <c r="I325" s="135"/>
      <c r="J325" s="135"/>
      <c r="K325" s="143">
        <f t="shared" si="25"/>
        <v>0</v>
      </c>
      <c r="L325" s="136"/>
      <c r="M325" s="137"/>
      <c r="N325" s="136"/>
      <c r="O325" s="137"/>
      <c r="P325" s="71">
        <f>SUM(Tabelle27[[#This Row],[Davon: Für nicht angebotene Betreuungstage]:[Davon: Für die Betreuung (corona-abwesend)]])</f>
        <v>0</v>
      </c>
      <c r="Q325" s="64">
        <f t="shared" si="21"/>
        <v>0</v>
      </c>
      <c r="R325" s="71">
        <f t="shared" si="22"/>
        <v>0</v>
      </c>
      <c r="S325" s="72">
        <f t="shared" si="23"/>
        <v>0</v>
      </c>
      <c r="T325" s="72">
        <f t="shared" si="24"/>
        <v>0</v>
      </c>
    </row>
    <row r="326" spans="1:20" x14ac:dyDescent="0.25">
      <c r="A326" s="66"/>
      <c r="B326" s="67"/>
      <c r="C326" s="68"/>
      <c r="D326" s="69"/>
      <c r="E326" s="69"/>
      <c r="F326" s="70"/>
      <c r="G326" s="134"/>
      <c r="H326" s="135"/>
      <c r="I326" s="135"/>
      <c r="J326" s="135"/>
      <c r="K326" s="143">
        <f t="shared" si="25"/>
        <v>0</v>
      </c>
      <c r="L326" s="136"/>
      <c r="M326" s="137"/>
      <c r="N326" s="136"/>
      <c r="O326" s="137"/>
      <c r="P326" s="71">
        <f>SUM(Tabelle27[[#This Row],[Davon: Für nicht angebotene Betreuungstage]:[Davon: Für die Betreuung (corona-abwesend)]])</f>
        <v>0</v>
      </c>
      <c r="Q326" s="64">
        <f t="shared" si="21"/>
        <v>0</v>
      </c>
      <c r="R326" s="71">
        <f t="shared" si="22"/>
        <v>0</v>
      </c>
      <c r="S326" s="72">
        <f t="shared" si="23"/>
        <v>0</v>
      </c>
      <c r="T326" s="72">
        <f t="shared" si="24"/>
        <v>0</v>
      </c>
    </row>
    <row r="327" spans="1:20" x14ac:dyDescent="0.25">
      <c r="A327" s="66"/>
      <c r="B327" s="67"/>
      <c r="C327" s="68"/>
      <c r="D327" s="69"/>
      <c r="E327" s="69"/>
      <c r="F327" s="70"/>
      <c r="G327" s="134"/>
      <c r="H327" s="135"/>
      <c r="I327" s="135"/>
      <c r="J327" s="135"/>
      <c r="K327" s="143">
        <f t="shared" si="25"/>
        <v>0</v>
      </c>
      <c r="L327" s="136"/>
      <c r="M327" s="137"/>
      <c r="N327" s="136"/>
      <c r="O327" s="137"/>
      <c r="P327" s="71">
        <f>SUM(Tabelle27[[#This Row],[Davon: Für nicht angebotene Betreuungstage]:[Davon: Für die Betreuung (corona-abwesend)]])</f>
        <v>0</v>
      </c>
      <c r="Q327" s="64">
        <f t="shared" si="21"/>
        <v>0</v>
      </c>
      <c r="R327" s="71">
        <f t="shared" si="22"/>
        <v>0</v>
      </c>
      <c r="S327" s="72">
        <f t="shared" si="23"/>
        <v>0</v>
      </c>
      <c r="T327" s="72">
        <f t="shared" si="24"/>
        <v>0</v>
      </c>
    </row>
    <row r="328" spans="1:20" x14ac:dyDescent="0.25">
      <c r="A328" s="66"/>
      <c r="B328" s="67"/>
      <c r="C328" s="68"/>
      <c r="D328" s="69"/>
      <c r="E328" s="69"/>
      <c r="F328" s="70"/>
      <c r="G328" s="134"/>
      <c r="H328" s="135"/>
      <c r="I328" s="135"/>
      <c r="J328" s="135"/>
      <c r="K328" s="143">
        <f t="shared" si="25"/>
        <v>0</v>
      </c>
      <c r="L328" s="136"/>
      <c r="M328" s="137"/>
      <c r="N328" s="136"/>
      <c r="O328" s="137"/>
      <c r="P328" s="71">
        <f>SUM(Tabelle27[[#This Row],[Davon: Für nicht angebotene Betreuungstage]:[Davon: Für die Betreuung (corona-abwesend)]])</f>
        <v>0</v>
      </c>
      <c r="Q328" s="64">
        <f t="shared" si="21"/>
        <v>0</v>
      </c>
      <c r="R328" s="71">
        <f t="shared" si="22"/>
        <v>0</v>
      </c>
      <c r="S328" s="72">
        <f t="shared" si="23"/>
        <v>0</v>
      </c>
      <c r="T328" s="72">
        <f t="shared" si="24"/>
        <v>0</v>
      </c>
    </row>
    <row r="329" spans="1:20" x14ac:dyDescent="0.25">
      <c r="A329" s="66"/>
      <c r="B329" s="67"/>
      <c r="C329" s="68"/>
      <c r="D329" s="69"/>
      <c r="E329" s="69"/>
      <c r="F329" s="70"/>
      <c r="G329" s="134"/>
      <c r="H329" s="135"/>
      <c r="I329" s="135"/>
      <c r="J329" s="135"/>
      <c r="K329" s="143">
        <f t="shared" si="25"/>
        <v>0</v>
      </c>
      <c r="L329" s="136"/>
      <c r="M329" s="137"/>
      <c r="N329" s="136"/>
      <c r="O329" s="137"/>
      <c r="P329" s="71">
        <f>SUM(Tabelle27[[#This Row],[Davon: Für nicht angebotene Betreuungstage]:[Davon: Für die Betreuung (corona-abwesend)]])</f>
        <v>0</v>
      </c>
      <c r="Q329" s="64">
        <f t="shared" si="21"/>
        <v>0</v>
      </c>
      <c r="R329" s="71">
        <f t="shared" si="22"/>
        <v>0</v>
      </c>
      <c r="S329" s="72">
        <f t="shared" si="23"/>
        <v>0</v>
      </c>
      <c r="T329" s="72">
        <f t="shared" si="24"/>
        <v>0</v>
      </c>
    </row>
    <row r="330" spans="1:20" x14ac:dyDescent="0.25">
      <c r="A330" s="66"/>
      <c r="B330" s="67"/>
      <c r="C330" s="68"/>
      <c r="D330" s="69"/>
      <c r="E330" s="69"/>
      <c r="F330" s="70"/>
      <c r="G330" s="134"/>
      <c r="H330" s="135"/>
      <c r="I330" s="135"/>
      <c r="J330" s="135"/>
      <c r="K330" s="143">
        <f t="shared" si="25"/>
        <v>0</v>
      </c>
      <c r="L330" s="136"/>
      <c r="M330" s="137"/>
      <c r="N330" s="136"/>
      <c r="O330" s="137"/>
      <c r="P330" s="71">
        <f>SUM(Tabelle27[[#This Row],[Davon: Für nicht angebotene Betreuungstage]:[Davon: Für die Betreuung (corona-abwesend)]])</f>
        <v>0</v>
      </c>
      <c r="Q330" s="64">
        <f t="shared" si="21"/>
        <v>0</v>
      </c>
      <c r="R330" s="71">
        <f t="shared" si="22"/>
        <v>0</v>
      </c>
      <c r="S330" s="72">
        <f t="shared" si="23"/>
        <v>0</v>
      </c>
      <c r="T330" s="72">
        <f t="shared" si="24"/>
        <v>0</v>
      </c>
    </row>
    <row r="331" spans="1:20" x14ac:dyDescent="0.25">
      <c r="A331" s="66"/>
      <c r="B331" s="67"/>
      <c r="C331" s="68"/>
      <c r="D331" s="69"/>
      <c r="E331" s="69"/>
      <c r="F331" s="70"/>
      <c r="G331" s="134"/>
      <c r="H331" s="135"/>
      <c r="I331" s="135"/>
      <c r="J331" s="135"/>
      <c r="K331" s="143">
        <f t="shared" si="25"/>
        <v>0</v>
      </c>
      <c r="L331" s="136"/>
      <c r="M331" s="137"/>
      <c r="N331" s="136"/>
      <c r="O331" s="137"/>
      <c r="P331" s="71">
        <f>SUM(Tabelle27[[#This Row],[Davon: Für nicht angebotene Betreuungstage]:[Davon: Für die Betreuung (corona-abwesend)]])</f>
        <v>0</v>
      </c>
      <c r="Q331" s="64">
        <f t="shared" si="21"/>
        <v>0</v>
      </c>
      <c r="R331" s="71">
        <f t="shared" si="22"/>
        <v>0</v>
      </c>
      <c r="S331" s="72">
        <f t="shared" si="23"/>
        <v>0</v>
      </c>
      <c r="T331" s="72">
        <f t="shared" si="24"/>
        <v>0</v>
      </c>
    </row>
    <row r="332" spans="1:20" x14ac:dyDescent="0.25">
      <c r="A332" s="66"/>
      <c r="B332" s="67"/>
      <c r="C332" s="68"/>
      <c r="D332" s="69"/>
      <c r="E332" s="69"/>
      <c r="F332" s="70"/>
      <c r="G332" s="134"/>
      <c r="H332" s="135"/>
      <c r="I332" s="135"/>
      <c r="J332" s="135"/>
      <c r="K332" s="143">
        <f t="shared" si="25"/>
        <v>0</v>
      </c>
      <c r="L332" s="136"/>
      <c r="M332" s="137"/>
      <c r="N332" s="136"/>
      <c r="O332" s="137"/>
      <c r="P332" s="71">
        <f>SUM(Tabelle27[[#This Row],[Davon: Für nicht angebotene Betreuungstage]:[Davon: Für die Betreuung (corona-abwesend)]])</f>
        <v>0</v>
      </c>
      <c r="Q332" s="64">
        <f t="shared" si="21"/>
        <v>0</v>
      </c>
      <c r="R332" s="71">
        <f t="shared" si="22"/>
        <v>0</v>
      </c>
      <c r="S332" s="72">
        <f t="shared" si="23"/>
        <v>0</v>
      </c>
      <c r="T332" s="72">
        <f t="shared" si="24"/>
        <v>0</v>
      </c>
    </row>
    <row r="333" spans="1:20" x14ac:dyDescent="0.25">
      <c r="A333" s="66"/>
      <c r="B333" s="67"/>
      <c r="C333" s="68"/>
      <c r="D333" s="69"/>
      <c r="E333" s="69"/>
      <c r="F333" s="70"/>
      <c r="G333" s="134"/>
      <c r="H333" s="135"/>
      <c r="I333" s="135"/>
      <c r="J333" s="135"/>
      <c r="K333" s="143">
        <f t="shared" si="25"/>
        <v>0</v>
      </c>
      <c r="L333" s="136"/>
      <c r="M333" s="137"/>
      <c r="N333" s="136"/>
      <c r="O333" s="137"/>
      <c r="P333" s="71">
        <f>SUM(Tabelle27[[#This Row],[Davon: Für nicht angebotene Betreuungstage]:[Davon: Für die Betreuung (corona-abwesend)]])</f>
        <v>0</v>
      </c>
      <c r="Q333" s="64">
        <f t="shared" si="21"/>
        <v>0</v>
      </c>
      <c r="R333" s="71">
        <f t="shared" si="22"/>
        <v>0</v>
      </c>
      <c r="S333" s="72">
        <f t="shared" si="23"/>
        <v>0</v>
      </c>
      <c r="T333" s="72">
        <f t="shared" si="24"/>
        <v>0</v>
      </c>
    </row>
    <row r="334" spans="1:20" x14ac:dyDescent="0.25">
      <c r="A334" s="66"/>
      <c r="B334" s="67"/>
      <c r="C334" s="68"/>
      <c r="D334" s="69"/>
      <c r="E334" s="69"/>
      <c r="F334" s="70"/>
      <c r="G334" s="134"/>
      <c r="H334" s="135"/>
      <c r="I334" s="135"/>
      <c r="J334" s="135"/>
      <c r="K334" s="143">
        <f t="shared" si="25"/>
        <v>0</v>
      </c>
      <c r="L334" s="136"/>
      <c r="M334" s="137"/>
      <c r="N334" s="136"/>
      <c r="O334" s="137"/>
      <c r="P334" s="71">
        <f>SUM(Tabelle27[[#This Row],[Davon: Für nicht angebotene Betreuungstage]:[Davon: Für die Betreuung (corona-abwesend)]])</f>
        <v>0</v>
      </c>
      <c r="Q334" s="64">
        <f t="shared" si="21"/>
        <v>0</v>
      </c>
      <c r="R334" s="71">
        <f t="shared" si="22"/>
        <v>0</v>
      </c>
      <c r="S334" s="72">
        <f t="shared" si="23"/>
        <v>0</v>
      </c>
      <c r="T334" s="72">
        <f t="shared" si="24"/>
        <v>0</v>
      </c>
    </row>
    <row r="335" spans="1:20" x14ac:dyDescent="0.25">
      <c r="A335" s="66"/>
      <c r="B335" s="67"/>
      <c r="C335" s="68"/>
      <c r="D335" s="69"/>
      <c r="E335" s="69"/>
      <c r="F335" s="70"/>
      <c r="G335" s="134"/>
      <c r="H335" s="135"/>
      <c r="I335" s="135"/>
      <c r="J335" s="135"/>
      <c r="K335" s="143">
        <f t="shared" si="25"/>
        <v>0</v>
      </c>
      <c r="L335" s="136"/>
      <c r="M335" s="137"/>
      <c r="N335" s="136"/>
      <c r="O335" s="137"/>
      <c r="P335" s="71">
        <f>SUM(Tabelle27[[#This Row],[Davon: Für nicht angebotene Betreuungstage]:[Davon: Für die Betreuung (corona-abwesend)]])</f>
        <v>0</v>
      </c>
      <c r="Q335" s="64">
        <f t="shared" si="21"/>
        <v>0</v>
      </c>
      <c r="R335" s="71">
        <f t="shared" si="22"/>
        <v>0</v>
      </c>
      <c r="S335" s="72">
        <f t="shared" si="23"/>
        <v>0</v>
      </c>
      <c r="T335" s="72">
        <f t="shared" si="24"/>
        <v>0</v>
      </c>
    </row>
    <row r="336" spans="1:20" x14ac:dyDescent="0.25">
      <c r="A336" s="66"/>
      <c r="B336" s="67"/>
      <c r="C336" s="68"/>
      <c r="D336" s="69"/>
      <c r="E336" s="69"/>
      <c r="F336" s="70"/>
      <c r="G336" s="134"/>
      <c r="H336" s="135"/>
      <c r="I336" s="135"/>
      <c r="J336" s="135"/>
      <c r="K336" s="143">
        <f t="shared" si="25"/>
        <v>0</v>
      </c>
      <c r="L336" s="136"/>
      <c r="M336" s="137"/>
      <c r="N336" s="136"/>
      <c r="O336" s="137"/>
      <c r="P336" s="71">
        <f>SUM(Tabelle27[[#This Row],[Davon: Für nicht angebotene Betreuungstage]:[Davon: Für die Betreuung (corona-abwesend)]])</f>
        <v>0</v>
      </c>
      <c r="Q336" s="64">
        <f t="shared" si="21"/>
        <v>0</v>
      </c>
      <c r="R336" s="71">
        <f t="shared" si="22"/>
        <v>0</v>
      </c>
      <c r="S336" s="72">
        <f t="shared" si="23"/>
        <v>0</v>
      </c>
      <c r="T336" s="72">
        <f t="shared" si="24"/>
        <v>0</v>
      </c>
    </row>
    <row r="337" spans="1:20" x14ac:dyDescent="0.25">
      <c r="A337" s="66"/>
      <c r="B337" s="67"/>
      <c r="C337" s="68"/>
      <c r="D337" s="69"/>
      <c r="E337" s="69"/>
      <c r="F337" s="70"/>
      <c r="G337" s="134"/>
      <c r="H337" s="135"/>
      <c r="I337" s="135"/>
      <c r="J337" s="135"/>
      <c r="K337" s="143">
        <f t="shared" si="25"/>
        <v>0</v>
      </c>
      <c r="L337" s="136"/>
      <c r="M337" s="137"/>
      <c r="N337" s="136"/>
      <c r="O337" s="137"/>
      <c r="P337" s="71">
        <f>SUM(Tabelle27[[#This Row],[Davon: Für nicht angebotene Betreuungstage]:[Davon: Für die Betreuung (corona-abwesend)]])</f>
        <v>0</v>
      </c>
      <c r="Q337" s="64">
        <f t="shared" si="21"/>
        <v>0</v>
      </c>
      <c r="R337" s="71">
        <f t="shared" si="22"/>
        <v>0</v>
      </c>
      <c r="S337" s="72">
        <f t="shared" si="23"/>
        <v>0</v>
      </c>
      <c r="T337" s="72">
        <f t="shared" si="24"/>
        <v>0</v>
      </c>
    </row>
    <row r="338" spans="1:20" x14ac:dyDescent="0.25">
      <c r="A338" s="66"/>
      <c r="B338" s="67"/>
      <c r="C338" s="68"/>
      <c r="D338" s="69"/>
      <c r="E338" s="69"/>
      <c r="F338" s="70"/>
      <c r="G338" s="134"/>
      <c r="H338" s="135"/>
      <c r="I338" s="135"/>
      <c r="J338" s="135"/>
      <c r="K338" s="143">
        <f t="shared" si="25"/>
        <v>0</v>
      </c>
      <c r="L338" s="136"/>
      <c r="M338" s="137"/>
      <c r="N338" s="136"/>
      <c r="O338" s="137"/>
      <c r="P338" s="71">
        <f>SUM(Tabelle27[[#This Row],[Davon: Für nicht angebotene Betreuungstage]:[Davon: Für die Betreuung (corona-abwesend)]])</f>
        <v>0</v>
      </c>
      <c r="Q338" s="64">
        <f t="shared" si="21"/>
        <v>0</v>
      </c>
      <c r="R338" s="71">
        <f t="shared" si="22"/>
        <v>0</v>
      </c>
      <c r="S338" s="72">
        <f t="shared" si="23"/>
        <v>0</v>
      </c>
      <c r="T338" s="72">
        <f t="shared" si="24"/>
        <v>0</v>
      </c>
    </row>
    <row r="339" spans="1:20" x14ac:dyDescent="0.25">
      <c r="A339" s="66"/>
      <c r="B339" s="67"/>
      <c r="C339" s="68"/>
      <c r="D339" s="69"/>
      <c r="E339" s="69"/>
      <c r="F339" s="70"/>
      <c r="G339" s="134"/>
      <c r="H339" s="135"/>
      <c r="I339" s="135"/>
      <c r="J339" s="135"/>
      <c r="K339" s="143">
        <f t="shared" si="25"/>
        <v>0</v>
      </c>
      <c r="L339" s="136"/>
      <c r="M339" s="137"/>
      <c r="N339" s="136"/>
      <c r="O339" s="137"/>
      <c r="P339" s="71">
        <f>SUM(Tabelle27[[#This Row],[Davon: Für nicht angebotene Betreuungstage]:[Davon: Für die Betreuung (corona-abwesend)]])</f>
        <v>0</v>
      </c>
      <c r="Q339" s="64">
        <f t="shared" ref="Q339:Q402" si="26">IFERROR(MROUND((L339*K339/G339),0.05),0)</f>
        <v>0</v>
      </c>
      <c r="R339" s="71">
        <f t="shared" ref="R339:R402" si="27">IFERROR(MROUND((N339*K339/G339),0.05),0)</f>
        <v>0</v>
      </c>
      <c r="S339" s="72">
        <f t="shared" ref="S339:S402" si="28">IFERROR(MROUND((G339-L339-N339)*K339/G339,0.05),0)</f>
        <v>0</v>
      </c>
      <c r="T339" s="72">
        <f t="shared" ref="T339:T402" si="29">MROUND(L339*D339*25,0.05)</f>
        <v>0</v>
      </c>
    </row>
    <row r="340" spans="1:20" x14ac:dyDescent="0.25">
      <c r="A340" s="66"/>
      <c r="B340" s="67"/>
      <c r="C340" s="68"/>
      <c r="D340" s="69"/>
      <c r="E340" s="69"/>
      <c r="F340" s="70"/>
      <c r="G340" s="134"/>
      <c r="H340" s="135"/>
      <c r="I340" s="135"/>
      <c r="J340" s="135"/>
      <c r="K340" s="143">
        <f t="shared" si="25"/>
        <v>0</v>
      </c>
      <c r="L340" s="136"/>
      <c r="M340" s="137"/>
      <c r="N340" s="136"/>
      <c r="O340" s="137"/>
      <c r="P340" s="71">
        <f>SUM(Tabelle27[[#This Row],[Davon: Für nicht angebotene Betreuungstage]:[Davon: Für die Betreuung (corona-abwesend)]])</f>
        <v>0</v>
      </c>
      <c r="Q340" s="64">
        <f t="shared" si="26"/>
        <v>0</v>
      </c>
      <c r="R340" s="71">
        <f t="shared" si="27"/>
        <v>0</v>
      </c>
      <c r="S340" s="72">
        <f t="shared" si="28"/>
        <v>0</v>
      </c>
      <c r="T340" s="72">
        <f t="shared" si="29"/>
        <v>0</v>
      </c>
    </row>
    <row r="341" spans="1:20" x14ac:dyDescent="0.25">
      <c r="A341" s="66"/>
      <c r="B341" s="67"/>
      <c r="C341" s="68"/>
      <c r="D341" s="69"/>
      <c r="E341" s="69"/>
      <c r="F341" s="70"/>
      <c r="G341" s="134"/>
      <c r="H341" s="135"/>
      <c r="I341" s="135"/>
      <c r="J341" s="135"/>
      <c r="K341" s="143">
        <f t="shared" si="25"/>
        <v>0</v>
      </c>
      <c r="L341" s="136"/>
      <c r="M341" s="137"/>
      <c r="N341" s="136"/>
      <c r="O341" s="137"/>
      <c r="P341" s="71">
        <f>SUM(Tabelle27[[#This Row],[Davon: Für nicht angebotene Betreuungstage]:[Davon: Für die Betreuung (corona-abwesend)]])</f>
        <v>0</v>
      </c>
      <c r="Q341" s="64">
        <f t="shared" si="26"/>
        <v>0</v>
      </c>
      <c r="R341" s="71">
        <f t="shared" si="27"/>
        <v>0</v>
      </c>
      <c r="S341" s="72">
        <f t="shared" si="28"/>
        <v>0</v>
      </c>
      <c r="T341" s="72">
        <f t="shared" si="29"/>
        <v>0</v>
      </c>
    </row>
    <row r="342" spans="1:20" x14ac:dyDescent="0.25">
      <c r="A342" s="66"/>
      <c r="B342" s="67"/>
      <c r="C342" s="68"/>
      <c r="D342" s="69"/>
      <c r="E342" s="69"/>
      <c r="F342" s="70"/>
      <c r="G342" s="134"/>
      <c r="H342" s="135"/>
      <c r="I342" s="135"/>
      <c r="J342" s="135"/>
      <c r="K342" s="143">
        <f t="shared" si="25"/>
        <v>0</v>
      </c>
      <c r="L342" s="136"/>
      <c r="M342" s="137"/>
      <c r="N342" s="136"/>
      <c r="O342" s="137"/>
      <c r="P342" s="71">
        <f>SUM(Tabelle27[[#This Row],[Davon: Für nicht angebotene Betreuungstage]:[Davon: Für die Betreuung (corona-abwesend)]])</f>
        <v>0</v>
      </c>
      <c r="Q342" s="64">
        <f t="shared" si="26"/>
        <v>0</v>
      </c>
      <c r="R342" s="71">
        <f t="shared" si="27"/>
        <v>0</v>
      </c>
      <c r="S342" s="72">
        <f t="shared" si="28"/>
        <v>0</v>
      </c>
      <c r="T342" s="72">
        <f t="shared" si="29"/>
        <v>0</v>
      </c>
    </row>
    <row r="343" spans="1:20" x14ac:dyDescent="0.25">
      <c r="A343" s="66"/>
      <c r="B343" s="67"/>
      <c r="C343" s="68"/>
      <c r="D343" s="69"/>
      <c r="E343" s="69"/>
      <c r="F343" s="70"/>
      <c r="G343" s="134"/>
      <c r="H343" s="135"/>
      <c r="I343" s="135"/>
      <c r="J343" s="135"/>
      <c r="K343" s="143">
        <f t="shared" si="25"/>
        <v>0</v>
      </c>
      <c r="L343" s="136"/>
      <c r="M343" s="137"/>
      <c r="N343" s="136"/>
      <c r="O343" s="137"/>
      <c r="P343" s="71">
        <f>SUM(Tabelle27[[#This Row],[Davon: Für nicht angebotene Betreuungstage]:[Davon: Für die Betreuung (corona-abwesend)]])</f>
        <v>0</v>
      </c>
      <c r="Q343" s="64">
        <f t="shared" si="26"/>
        <v>0</v>
      </c>
      <c r="R343" s="71">
        <f t="shared" si="27"/>
        <v>0</v>
      </c>
      <c r="S343" s="72">
        <f t="shared" si="28"/>
        <v>0</v>
      </c>
      <c r="T343" s="72">
        <f t="shared" si="29"/>
        <v>0</v>
      </c>
    </row>
    <row r="344" spans="1:20" x14ac:dyDescent="0.25">
      <c r="A344" s="66"/>
      <c r="B344" s="67"/>
      <c r="C344" s="68"/>
      <c r="D344" s="69"/>
      <c r="E344" s="69"/>
      <c r="F344" s="70"/>
      <c r="G344" s="134"/>
      <c r="H344" s="135"/>
      <c r="I344" s="135"/>
      <c r="J344" s="135"/>
      <c r="K344" s="143">
        <f t="shared" si="25"/>
        <v>0</v>
      </c>
      <c r="L344" s="136"/>
      <c r="M344" s="137"/>
      <c r="N344" s="136"/>
      <c r="O344" s="137"/>
      <c r="P344" s="71">
        <f>SUM(Tabelle27[[#This Row],[Davon: Für nicht angebotene Betreuungstage]:[Davon: Für die Betreuung (corona-abwesend)]])</f>
        <v>0</v>
      </c>
      <c r="Q344" s="64">
        <f t="shared" si="26"/>
        <v>0</v>
      </c>
      <c r="R344" s="71">
        <f t="shared" si="27"/>
        <v>0</v>
      </c>
      <c r="S344" s="72">
        <f t="shared" si="28"/>
        <v>0</v>
      </c>
      <c r="T344" s="72">
        <f t="shared" si="29"/>
        <v>0</v>
      </c>
    </row>
    <row r="345" spans="1:20" x14ac:dyDescent="0.25">
      <c r="A345" s="66"/>
      <c r="B345" s="67"/>
      <c r="C345" s="68"/>
      <c r="D345" s="69"/>
      <c r="E345" s="69"/>
      <c r="F345" s="70"/>
      <c r="G345" s="134"/>
      <c r="H345" s="135"/>
      <c r="I345" s="135"/>
      <c r="J345" s="135"/>
      <c r="K345" s="143">
        <f t="shared" si="25"/>
        <v>0</v>
      </c>
      <c r="L345" s="136"/>
      <c r="M345" s="137"/>
      <c r="N345" s="136"/>
      <c r="O345" s="137"/>
      <c r="P345" s="71">
        <f>SUM(Tabelle27[[#This Row],[Davon: Für nicht angebotene Betreuungstage]:[Davon: Für die Betreuung (corona-abwesend)]])</f>
        <v>0</v>
      </c>
      <c r="Q345" s="64">
        <f t="shared" si="26"/>
        <v>0</v>
      </c>
      <c r="R345" s="71">
        <f t="shared" si="27"/>
        <v>0</v>
      </c>
      <c r="S345" s="72">
        <f t="shared" si="28"/>
        <v>0</v>
      </c>
      <c r="T345" s="72">
        <f t="shared" si="29"/>
        <v>0</v>
      </c>
    </row>
    <row r="346" spans="1:20" x14ac:dyDescent="0.25">
      <c r="A346" s="66"/>
      <c r="B346" s="67"/>
      <c r="C346" s="68"/>
      <c r="D346" s="69"/>
      <c r="E346" s="69"/>
      <c r="F346" s="70"/>
      <c r="G346" s="134"/>
      <c r="H346" s="135"/>
      <c r="I346" s="135"/>
      <c r="J346" s="135"/>
      <c r="K346" s="143">
        <f t="shared" si="25"/>
        <v>0</v>
      </c>
      <c r="L346" s="136"/>
      <c r="M346" s="137"/>
      <c r="N346" s="136"/>
      <c r="O346" s="137"/>
      <c r="P346" s="71">
        <f>SUM(Tabelle27[[#This Row],[Davon: Für nicht angebotene Betreuungstage]:[Davon: Für die Betreuung (corona-abwesend)]])</f>
        <v>0</v>
      </c>
      <c r="Q346" s="64">
        <f t="shared" si="26"/>
        <v>0</v>
      </c>
      <c r="R346" s="71">
        <f t="shared" si="27"/>
        <v>0</v>
      </c>
      <c r="S346" s="72">
        <f t="shared" si="28"/>
        <v>0</v>
      </c>
      <c r="T346" s="72">
        <f t="shared" si="29"/>
        <v>0</v>
      </c>
    </row>
    <row r="347" spans="1:20" x14ac:dyDescent="0.25">
      <c r="A347" s="66"/>
      <c r="B347" s="67"/>
      <c r="C347" s="68"/>
      <c r="D347" s="69"/>
      <c r="E347" s="69"/>
      <c r="F347" s="70"/>
      <c r="G347" s="134"/>
      <c r="H347" s="135"/>
      <c r="I347" s="135"/>
      <c r="J347" s="135"/>
      <c r="K347" s="143">
        <f t="shared" si="25"/>
        <v>0</v>
      </c>
      <c r="L347" s="136"/>
      <c r="M347" s="137"/>
      <c r="N347" s="136"/>
      <c r="O347" s="137"/>
      <c r="P347" s="71">
        <f>SUM(Tabelle27[[#This Row],[Davon: Für nicht angebotene Betreuungstage]:[Davon: Für die Betreuung (corona-abwesend)]])</f>
        <v>0</v>
      </c>
      <c r="Q347" s="64">
        <f t="shared" si="26"/>
        <v>0</v>
      </c>
      <c r="R347" s="71">
        <f t="shared" si="27"/>
        <v>0</v>
      </c>
      <c r="S347" s="72">
        <f t="shared" si="28"/>
        <v>0</v>
      </c>
      <c r="T347" s="72">
        <f t="shared" si="29"/>
        <v>0</v>
      </c>
    </row>
    <row r="348" spans="1:20" x14ac:dyDescent="0.25">
      <c r="A348" s="66"/>
      <c r="B348" s="67"/>
      <c r="C348" s="68"/>
      <c r="D348" s="69"/>
      <c r="E348" s="69"/>
      <c r="F348" s="70"/>
      <c r="G348" s="134"/>
      <c r="H348" s="135"/>
      <c r="I348" s="135"/>
      <c r="J348" s="135"/>
      <c r="K348" s="143">
        <f t="shared" si="25"/>
        <v>0</v>
      </c>
      <c r="L348" s="136"/>
      <c r="M348" s="137"/>
      <c r="N348" s="136"/>
      <c r="O348" s="137"/>
      <c r="P348" s="71">
        <f>SUM(Tabelle27[[#This Row],[Davon: Für nicht angebotene Betreuungstage]:[Davon: Für die Betreuung (corona-abwesend)]])</f>
        <v>0</v>
      </c>
      <c r="Q348" s="64">
        <f t="shared" si="26"/>
        <v>0</v>
      </c>
      <c r="R348" s="71">
        <f t="shared" si="27"/>
        <v>0</v>
      </c>
      <c r="S348" s="72">
        <f t="shared" si="28"/>
        <v>0</v>
      </c>
      <c r="T348" s="72">
        <f t="shared" si="29"/>
        <v>0</v>
      </c>
    </row>
    <row r="349" spans="1:20" x14ac:dyDescent="0.25">
      <c r="A349" s="66"/>
      <c r="B349" s="67"/>
      <c r="C349" s="68"/>
      <c r="D349" s="69"/>
      <c r="E349" s="69"/>
      <c r="F349" s="70"/>
      <c r="G349" s="134"/>
      <c r="H349" s="135"/>
      <c r="I349" s="135"/>
      <c r="J349" s="135"/>
      <c r="K349" s="143">
        <f t="shared" si="25"/>
        <v>0</v>
      </c>
      <c r="L349" s="136"/>
      <c r="M349" s="137"/>
      <c r="N349" s="136"/>
      <c r="O349" s="137"/>
      <c r="P349" s="71">
        <f>SUM(Tabelle27[[#This Row],[Davon: Für nicht angebotene Betreuungstage]:[Davon: Für die Betreuung (corona-abwesend)]])</f>
        <v>0</v>
      </c>
      <c r="Q349" s="64">
        <f t="shared" si="26"/>
        <v>0</v>
      </c>
      <c r="R349" s="71">
        <f t="shared" si="27"/>
        <v>0</v>
      </c>
      <c r="S349" s="72">
        <f t="shared" si="28"/>
        <v>0</v>
      </c>
      <c r="T349" s="72">
        <f t="shared" si="29"/>
        <v>0</v>
      </c>
    </row>
    <row r="350" spans="1:20" x14ac:dyDescent="0.25">
      <c r="A350" s="66"/>
      <c r="B350" s="67"/>
      <c r="C350" s="68"/>
      <c r="D350" s="69"/>
      <c r="E350" s="69"/>
      <c r="F350" s="70"/>
      <c r="G350" s="134"/>
      <c r="H350" s="135"/>
      <c r="I350" s="135"/>
      <c r="J350" s="135"/>
      <c r="K350" s="143">
        <f t="shared" si="25"/>
        <v>0</v>
      </c>
      <c r="L350" s="136"/>
      <c r="M350" s="137"/>
      <c r="N350" s="136"/>
      <c r="O350" s="137"/>
      <c r="P350" s="71">
        <f>SUM(Tabelle27[[#This Row],[Davon: Für nicht angebotene Betreuungstage]:[Davon: Für die Betreuung (corona-abwesend)]])</f>
        <v>0</v>
      </c>
      <c r="Q350" s="64">
        <f t="shared" si="26"/>
        <v>0</v>
      </c>
      <c r="R350" s="71">
        <f t="shared" si="27"/>
        <v>0</v>
      </c>
      <c r="S350" s="72">
        <f t="shared" si="28"/>
        <v>0</v>
      </c>
      <c r="T350" s="72">
        <f t="shared" si="29"/>
        <v>0</v>
      </c>
    </row>
    <row r="351" spans="1:20" x14ac:dyDescent="0.25">
      <c r="A351" s="66"/>
      <c r="B351" s="67"/>
      <c r="C351" s="68"/>
      <c r="D351" s="69"/>
      <c r="E351" s="69"/>
      <c r="F351" s="70"/>
      <c r="G351" s="134"/>
      <c r="H351" s="135"/>
      <c r="I351" s="135"/>
      <c r="J351" s="135"/>
      <c r="K351" s="143">
        <f t="shared" si="25"/>
        <v>0</v>
      </c>
      <c r="L351" s="136"/>
      <c r="M351" s="137"/>
      <c r="N351" s="136"/>
      <c r="O351" s="137"/>
      <c r="P351" s="71">
        <f>SUM(Tabelle27[[#This Row],[Davon: Für nicht angebotene Betreuungstage]:[Davon: Für die Betreuung (corona-abwesend)]])</f>
        <v>0</v>
      </c>
      <c r="Q351" s="64">
        <f t="shared" si="26"/>
        <v>0</v>
      </c>
      <c r="R351" s="71">
        <f t="shared" si="27"/>
        <v>0</v>
      </c>
      <c r="S351" s="72">
        <f t="shared" si="28"/>
        <v>0</v>
      </c>
      <c r="T351" s="72">
        <f t="shared" si="29"/>
        <v>0</v>
      </c>
    </row>
    <row r="352" spans="1:20" x14ac:dyDescent="0.25">
      <c r="A352" s="66"/>
      <c r="B352" s="67"/>
      <c r="C352" s="68"/>
      <c r="D352" s="69"/>
      <c r="E352" s="69"/>
      <c r="F352" s="70"/>
      <c r="G352" s="134"/>
      <c r="H352" s="135"/>
      <c r="I352" s="135"/>
      <c r="J352" s="135"/>
      <c r="K352" s="143">
        <f t="shared" si="25"/>
        <v>0</v>
      </c>
      <c r="L352" s="136"/>
      <c r="M352" s="137"/>
      <c r="N352" s="136"/>
      <c r="O352" s="137"/>
      <c r="P352" s="71">
        <f>SUM(Tabelle27[[#This Row],[Davon: Für nicht angebotene Betreuungstage]:[Davon: Für die Betreuung (corona-abwesend)]])</f>
        <v>0</v>
      </c>
      <c r="Q352" s="64">
        <f t="shared" si="26"/>
        <v>0</v>
      </c>
      <c r="R352" s="71">
        <f t="shared" si="27"/>
        <v>0</v>
      </c>
      <c r="S352" s="72">
        <f t="shared" si="28"/>
        <v>0</v>
      </c>
      <c r="T352" s="72">
        <f t="shared" si="29"/>
        <v>0</v>
      </c>
    </row>
    <row r="353" spans="1:20" x14ac:dyDescent="0.25">
      <c r="A353" s="66"/>
      <c r="B353" s="67"/>
      <c r="C353" s="68"/>
      <c r="D353" s="69"/>
      <c r="E353" s="69"/>
      <c r="F353" s="70"/>
      <c r="G353" s="134"/>
      <c r="H353" s="135"/>
      <c r="I353" s="135"/>
      <c r="J353" s="135"/>
      <c r="K353" s="143">
        <f t="shared" si="25"/>
        <v>0</v>
      </c>
      <c r="L353" s="136"/>
      <c r="M353" s="137"/>
      <c r="N353" s="136"/>
      <c r="O353" s="137"/>
      <c r="P353" s="71">
        <f>SUM(Tabelle27[[#This Row],[Davon: Für nicht angebotene Betreuungstage]:[Davon: Für die Betreuung (corona-abwesend)]])</f>
        <v>0</v>
      </c>
      <c r="Q353" s="64">
        <f t="shared" si="26"/>
        <v>0</v>
      </c>
      <c r="R353" s="71">
        <f t="shared" si="27"/>
        <v>0</v>
      </c>
      <c r="S353" s="72">
        <f t="shared" si="28"/>
        <v>0</v>
      </c>
      <c r="T353" s="72">
        <f t="shared" si="29"/>
        <v>0</v>
      </c>
    </row>
    <row r="354" spans="1:20" x14ac:dyDescent="0.25">
      <c r="A354" s="66"/>
      <c r="B354" s="67"/>
      <c r="C354" s="68"/>
      <c r="D354" s="69"/>
      <c r="E354" s="69"/>
      <c r="F354" s="70"/>
      <c r="G354" s="134"/>
      <c r="H354" s="135"/>
      <c r="I354" s="135"/>
      <c r="J354" s="135"/>
      <c r="K354" s="143">
        <f t="shared" si="25"/>
        <v>0</v>
      </c>
      <c r="L354" s="136"/>
      <c r="M354" s="137"/>
      <c r="N354" s="136"/>
      <c r="O354" s="137"/>
      <c r="P354" s="71">
        <f>SUM(Tabelle27[[#This Row],[Davon: Für nicht angebotene Betreuungstage]:[Davon: Für die Betreuung (corona-abwesend)]])</f>
        <v>0</v>
      </c>
      <c r="Q354" s="64">
        <f t="shared" si="26"/>
        <v>0</v>
      </c>
      <c r="R354" s="71">
        <f t="shared" si="27"/>
        <v>0</v>
      </c>
      <c r="S354" s="72">
        <f t="shared" si="28"/>
        <v>0</v>
      </c>
      <c r="T354" s="72">
        <f t="shared" si="29"/>
        <v>0</v>
      </c>
    </row>
    <row r="355" spans="1:20" x14ac:dyDescent="0.25">
      <c r="A355" s="66"/>
      <c r="B355" s="67"/>
      <c r="C355" s="68"/>
      <c r="D355" s="69"/>
      <c r="E355" s="69"/>
      <c r="F355" s="70"/>
      <c r="G355" s="134"/>
      <c r="H355" s="135"/>
      <c r="I355" s="135"/>
      <c r="J355" s="135"/>
      <c r="K355" s="143">
        <f t="shared" si="25"/>
        <v>0</v>
      </c>
      <c r="L355" s="136"/>
      <c r="M355" s="137"/>
      <c r="N355" s="136"/>
      <c r="O355" s="137"/>
      <c r="P355" s="71">
        <f>SUM(Tabelle27[[#This Row],[Davon: Für nicht angebotene Betreuungstage]:[Davon: Für die Betreuung (corona-abwesend)]])</f>
        <v>0</v>
      </c>
      <c r="Q355" s="64">
        <f t="shared" si="26"/>
        <v>0</v>
      </c>
      <c r="R355" s="71">
        <f t="shared" si="27"/>
        <v>0</v>
      </c>
      <c r="S355" s="72">
        <f t="shared" si="28"/>
        <v>0</v>
      </c>
      <c r="T355" s="72">
        <f t="shared" si="29"/>
        <v>0</v>
      </c>
    </row>
    <row r="356" spans="1:20" x14ac:dyDescent="0.25">
      <c r="A356" s="66"/>
      <c r="B356" s="67"/>
      <c r="C356" s="68"/>
      <c r="D356" s="69"/>
      <c r="E356" s="69"/>
      <c r="F356" s="70"/>
      <c r="G356" s="134"/>
      <c r="H356" s="135"/>
      <c r="I356" s="135"/>
      <c r="J356" s="135"/>
      <c r="K356" s="143">
        <f t="shared" si="25"/>
        <v>0</v>
      </c>
      <c r="L356" s="136"/>
      <c r="M356" s="137"/>
      <c r="N356" s="136"/>
      <c r="O356" s="137"/>
      <c r="P356" s="71">
        <f>SUM(Tabelle27[[#This Row],[Davon: Für nicht angebotene Betreuungstage]:[Davon: Für die Betreuung (corona-abwesend)]])</f>
        <v>0</v>
      </c>
      <c r="Q356" s="64">
        <f t="shared" si="26"/>
        <v>0</v>
      </c>
      <c r="R356" s="71">
        <f t="shared" si="27"/>
        <v>0</v>
      </c>
      <c r="S356" s="72">
        <f t="shared" si="28"/>
        <v>0</v>
      </c>
      <c r="T356" s="72">
        <f t="shared" si="29"/>
        <v>0</v>
      </c>
    </row>
    <row r="357" spans="1:20" x14ac:dyDescent="0.25">
      <c r="A357" s="66"/>
      <c r="B357" s="67"/>
      <c r="C357" s="68"/>
      <c r="D357" s="69"/>
      <c r="E357" s="69"/>
      <c r="F357" s="70"/>
      <c r="G357" s="134"/>
      <c r="H357" s="135"/>
      <c r="I357" s="135"/>
      <c r="J357" s="135"/>
      <c r="K357" s="143">
        <f t="shared" si="25"/>
        <v>0</v>
      </c>
      <c r="L357" s="136"/>
      <c r="M357" s="137"/>
      <c r="N357" s="136"/>
      <c r="O357" s="137"/>
      <c r="P357" s="71">
        <f>SUM(Tabelle27[[#This Row],[Davon: Für nicht angebotene Betreuungstage]:[Davon: Für die Betreuung (corona-abwesend)]])</f>
        <v>0</v>
      </c>
      <c r="Q357" s="64">
        <f t="shared" si="26"/>
        <v>0</v>
      </c>
      <c r="R357" s="71">
        <f t="shared" si="27"/>
        <v>0</v>
      </c>
      <c r="S357" s="72">
        <f t="shared" si="28"/>
        <v>0</v>
      </c>
      <c r="T357" s="72">
        <f t="shared" si="29"/>
        <v>0</v>
      </c>
    </row>
    <row r="358" spans="1:20" x14ac:dyDescent="0.25">
      <c r="A358" s="66"/>
      <c r="B358" s="67"/>
      <c r="C358" s="68"/>
      <c r="D358" s="69"/>
      <c r="E358" s="69"/>
      <c r="F358" s="70"/>
      <c r="G358" s="134"/>
      <c r="H358" s="135"/>
      <c r="I358" s="135"/>
      <c r="J358" s="135"/>
      <c r="K358" s="143">
        <f t="shared" si="25"/>
        <v>0</v>
      </c>
      <c r="L358" s="136"/>
      <c r="M358" s="137"/>
      <c r="N358" s="136"/>
      <c r="O358" s="137"/>
      <c r="P358" s="71">
        <f>SUM(Tabelle27[[#This Row],[Davon: Für nicht angebotene Betreuungstage]:[Davon: Für die Betreuung (corona-abwesend)]])</f>
        <v>0</v>
      </c>
      <c r="Q358" s="64">
        <f t="shared" si="26"/>
        <v>0</v>
      </c>
      <c r="R358" s="71">
        <f t="shared" si="27"/>
        <v>0</v>
      </c>
      <c r="S358" s="72">
        <f t="shared" si="28"/>
        <v>0</v>
      </c>
      <c r="T358" s="72">
        <f t="shared" si="29"/>
        <v>0</v>
      </c>
    </row>
    <row r="359" spans="1:20" x14ac:dyDescent="0.25">
      <c r="A359" s="66"/>
      <c r="B359" s="67"/>
      <c r="C359" s="68"/>
      <c r="D359" s="69"/>
      <c r="E359" s="69"/>
      <c r="F359" s="70"/>
      <c r="G359" s="134"/>
      <c r="H359" s="135"/>
      <c r="I359" s="135"/>
      <c r="J359" s="135"/>
      <c r="K359" s="143">
        <f t="shared" si="25"/>
        <v>0</v>
      </c>
      <c r="L359" s="136"/>
      <c r="M359" s="137"/>
      <c r="N359" s="136"/>
      <c r="O359" s="137"/>
      <c r="P359" s="71">
        <f>SUM(Tabelle27[[#This Row],[Davon: Für nicht angebotene Betreuungstage]:[Davon: Für die Betreuung (corona-abwesend)]])</f>
        <v>0</v>
      </c>
      <c r="Q359" s="64">
        <f t="shared" si="26"/>
        <v>0</v>
      </c>
      <c r="R359" s="71">
        <f t="shared" si="27"/>
        <v>0</v>
      </c>
      <c r="S359" s="72">
        <f t="shared" si="28"/>
        <v>0</v>
      </c>
      <c r="T359" s="72">
        <f t="shared" si="29"/>
        <v>0</v>
      </c>
    </row>
    <row r="360" spans="1:20" x14ac:dyDescent="0.25">
      <c r="A360" s="66"/>
      <c r="B360" s="67"/>
      <c r="C360" s="68"/>
      <c r="D360" s="69"/>
      <c r="E360" s="69"/>
      <c r="F360" s="70"/>
      <c r="G360" s="134"/>
      <c r="H360" s="135"/>
      <c r="I360" s="135"/>
      <c r="J360" s="135"/>
      <c r="K360" s="143">
        <f t="shared" si="25"/>
        <v>0</v>
      </c>
      <c r="L360" s="136"/>
      <c r="M360" s="137"/>
      <c r="N360" s="136"/>
      <c r="O360" s="137"/>
      <c r="P360" s="71">
        <f>SUM(Tabelle27[[#This Row],[Davon: Für nicht angebotene Betreuungstage]:[Davon: Für die Betreuung (corona-abwesend)]])</f>
        <v>0</v>
      </c>
      <c r="Q360" s="64">
        <f t="shared" si="26"/>
        <v>0</v>
      </c>
      <c r="R360" s="71">
        <f t="shared" si="27"/>
        <v>0</v>
      </c>
      <c r="S360" s="72">
        <f t="shared" si="28"/>
        <v>0</v>
      </c>
      <c r="T360" s="72">
        <f t="shared" si="29"/>
        <v>0</v>
      </c>
    </row>
    <row r="361" spans="1:20" x14ac:dyDescent="0.25">
      <c r="A361" s="66"/>
      <c r="B361" s="67"/>
      <c r="C361" s="68"/>
      <c r="D361" s="69"/>
      <c r="E361" s="69"/>
      <c r="F361" s="70"/>
      <c r="G361" s="134"/>
      <c r="H361" s="135"/>
      <c r="I361" s="135"/>
      <c r="J361" s="135"/>
      <c r="K361" s="143">
        <f t="shared" si="25"/>
        <v>0</v>
      </c>
      <c r="L361" s="136"/>
      <c r="M361" s="137"/>
      <c r="N361" s="136"/>
      <c r="O361" s="137"/>
      <c r="P361" s="71">
        <f>SUM(Tabelle27[[#This Row],[Davon: Für nicht angebotene Betreuungstage]:[Davon: Für die Betreuung (corona-abwesend)]])</f>
        <v>0</v>
      </c>
      <c r="Q361" s="64">
        <f t="shared" si="26"/>
        <v>0</v>
      </c>
      <c r="R361" s="71">
        <f t="shared" si="27"/>
        <v>0</v>
      </c>
      <c r="S361" s="72">
        <f t="shared" si="28"/>
        <v>0</v>
      </c>
      <c r="T361" s="72">
        <f t="shared" si="29"/>
        <v>0</v>
      </c>
    </row>
    <row r="362" spans="1:20" x14ac:dyDescent="0.25">
      <c r="A362" s="66"/>
      <c r="B362" s="67"/>
      <c r="C362" s="68"/>
      <c r="D362" s="69"/>
      <c r="E362" s="69"/>
      <c r="F362" s="70"/>
      <c r="G362" s="134"/>
      <c r="H362" s="135"/>
      <c r="I362" s="135"/>
      <c r="J362" s="135"/>
      <c r="K362" s="143">
        <f t="shared" si="25"/>
        <v>0</v>
      </c>
      <c r="L362" s="136"/>
      <c r="M362" s="137"/>
      <c r="N362" s="136"/>
      <c r="O362" s="137"/>
      <c r="P362" s="71">
        <f>SUM(Tabelle27[[#This Row],[Davon: Für nicht angebotene Betreuungstage]:[Davon: Für die Betreuung (corona-abwesend)]])</f>
        <v>0</v>
      </c>
      <c r="Q362" s="64">
        <f t="shared" si="26"/>
        <v>0</v>
      </c>
      <c r="R362" s="71">
        <f t="shared" si="27"/>
        <v>0</v>
      </c>
      <c r="S362" s="72">
        <f t="shared" si="28"/>
        <v>0</v>
      </c>
      <c r="T362" s="72">
        <f t="shared" si="29"/>
        <v>0</v>
      </c>
    </row>
    <row r="363" spans="1:20" x14ac:dyDescent="0.25">
      <c r="A363" s="66"/>
      <c r="B363" s="67"/>
      <c r="C363" s="68"/>
      <c r="D363" s="69"/>
      <c r="E363" s="69"/>
      <c r="F363" s="70"/>
      <c r="G363" s="134"/>
      <c r="H363" s="135"/>
      <c r="I363" s="135"/>
      <c r="J363" s="135"/>
      <c r="K363" s="143">
        <f t="shared" si="25"/>
        <v>0</v>
      </c>
      <c r="L363" s="136"/>
      <c r="M363" s="137"/>
      <c r="N363" s="136"/>
      <c r="O363" s="137"/>
      <c r="P363" s="71">
        <f>SUM(Tabelle27[[#This Row],[Davon: Für nicht angebotene Betreuungstage]:[Davon: Für die Betreuung (corona-abwesend)]])</f>
        <v>0</v>
      </c>
      <c r="Q363" s="64">
        <f t="shared" si="26"/>
        <v>0</v>
      </c>
      <c r="R363" s="71">
        <f t="shared" si="27"/>
        <v>0</v>
      </c>
      <c r="S363" s="72">
        <f t="shared" si="28"/>
        <v>0</v>
      </c>
      <c r="T363" s="72">
        <f t="shared" si="29"/>
        <v>0</v>
      </c>
    </row>
    <row r="364" spans="1:20" x14ac:dyDescent="0.25">
      <c r="A364" s="66"/>
      <c r="B364" s="67"/>
      <c r="C364" s="68"/>
      <c r="D364" s="69"/>
      <c r="E364" s="69"/>
      <c r="F364" s="70"/>
      <c r="G364" s="134"/>
      <c r="H364" s="135"/>
      <c r="I364" s="135"/>
      <c r="J364" s="135"/>
      <c r="K364" s="143">
        <f t="shared" si="25"/>
        <v>0</v>
      </c>
      <c r="L364" s="136"/>
      <c r="M364" s="137"/>
      <c r="N364" s="136"/>
      <c r="O364" s="137"/>
      <c r="P364" s="71">
        <f>SUM(Tabelle27[[#This Row],[Davon: Für nicht angebotene Betreuungstage]:[Davon: Für die Betreuung (corona-abwesend)]])</f>
        <v>0</v>
      </c>
      <c r="Q364" s="64">
        <f t="shared" si="26"/>
        <v>0</v>
      </c>
      <c r="R364" s="71">
        <f t="shared" si="27"/>
        <v>0</v>
      </c>
      <c r="S364" s="72">
        <f t="shared" si="28"/>
        <v>0</v>
      </c>
      <c r="T364" s="72">
        <f t="shared" si="29"/>
        <v>0</v>
      </c>
    </row>
    <row r="365" spans="1:20" x14ac:dyDescent="0.25">
      <c r="A365" s="66"/>
      <c r="B365" s="67"/>
      <c r="C365" s="68"/>
      <c r="D365" s="69"/>
      <c r="E365" s="69"/>
      <c r="F365" s="70"/>
      <c r="G365" s="134"/>
      <c r="H365" s="135"/>
      <c r="I365" s="135"/>
      <c r="J365" s="135"/>
      <c r="K365" s="143">
        <f t="shared" si="25"/>
        <v>0</v>
      </c>
      <c r="L365" s="136"/>
      <c r="M365" s="137"/>
      <c r="N365" s="136"/>
      <c r="O365" s="137"/>
      <c r="P365" s="71">
        <f>SUM(Tabelle27[[#This Row],[Davon: Für nicht angebotene Betreuungstage]:[Davon: Für die Betreuung (corona-abwesend)]])</f>
        <v>0</v>
      </c>
      <c r="Q365" s="64">
        <f t="shared" si="26"/>
        <v>0</v>
      </c>
      <c r="R365" s="71">
        <f t="shared" si="27"/>
        <v>0</v>
      </c>
      <c r="S365" s="72">
        <f t="shared" si="28"/>
        <v>0</v>
      </c>
      <c r="T365" s="72">
        <f t="shared" si="29"/>
        <v>0</v>
      </c>
    </row>
    <row r="366" spans="1:20" x14ac:dyDescent="0.25">
      <c r="A366" s="66"/>
      <c r="B366" s="67"/>
      <c r="C366" s="68"/>
      <c r="D366" s="69"/>
      <c r="E366" s="69"/>
      <c r="F366" s="70"/>
      <c r="G366" s="134"/>
      <c r="H366" s="135"/>
      <c r="I366" s="135"/>
      <c r="J366" s="135"/>
      <c r="K366" s="143">
        <f t="shared" si="25"/>
        <v>0</v>
      </c>
      <c r="L366" s="136"/>
      <c r="M366" s="137"/>
      <c r="N366" s="136"/>
      <c r="O366" s="137"/>
      <c r="P366" s="71">
        <f>SUM(Tabelle27[[#This Row],[Davon: Für nicht angebotene Betreuungstage]:[Davon: Für die Betreuung (corona-abwesend)]])</f>
        <v>0</v>
      </c>
      <c r="Q366" s="64">
        <f t="shared" si="26"/>
        <v>0</v>
      </c>
      <c r="R366" s="71">
        <f t="shared" si="27"/>
        <v>0</v>
      </c>
      <c r="S366" s="72">
        <f t="shared" si="28"/>
        <v>0</v>
      </c>
      <c r="T366" s="72">
        <f t="shared" si="29"/>
        <v>0</v>
      </c>
    </row>
    <row r="367" spans="1:20" x14ac:dyDescent="0.25">
      <c r="A367" s="66"/>
      <c r="B367" s="67"/>
      <c r="C367" s="68"/>
      <c r="D367" s="69"/>
      <c r="E367" s="69"/>
      <c r="F367" s="70"/>
      <c r="G367" s="134"/>
      <c r="H367" s="135"/>
      <c r="I367" s="135"/>
      <c r="J367" s="135"/>
      <c r="K367" s="143">
        <f t="shared" si="25"/>
        <v>0</v>
      </c>
      <c r="L367" s="136"/>
      <c r="M367" s="137"/>
      <c r="N367" s="136"/>
      <c r="O367" s="137"/>
      <c r="P367" s="71">
        <f>SUM(Tabelle27[[#This Row],[Davon: Für nicht angebotene Betreuungstage]:[Davon: Für die Betreuung (corona-abwesend)]])</f>
        <v>0</v>
      </c>
      <c r="Q367" s="64">
        <f t="shared" si="26"/>
        <v>0</v>
      </c>
      <c r="R367" s="71">
        <f t="shared" si="27"/>
        <v>0</v>
      </c>
      <c r="S367" s="72">
        <f t="shared" si="28"/>
        <v>0</v>
      </c>
      <c r="T367" s="72">
        <f t="shared" si="29"/>
        <v>0</v>
      </c>
    </row>
    <row r="368" spans="1:20" x14ac:dyDescent="0.25">
      <c r="A368" s="66"/>
      <c r="B368" s="67"/>
      <c r="C368" s="68"/>
      <c r="D368" s="69"/>
      <c r="E368" s="69"/>
      <c r="F368" s="70"/>
      <c r="G368" s="134"/>
      <c r="H368" s="135"/>
      <c r="I368" s="135"/>
      <c r="J368" s="135"/>
      <c r="K368" s="143">
        <f t="shared" si="25"/>
        <v>0</v>
      </c>
      <c r="L368" s="136"/>
      <c r="M368" s="137"/>
      <c r="N368" s="136"/>
      <c r="O368" s="137"/>
      <c r="P368" s="71">
        <f>SUM(Tabelle27[[#This Row],[Davon: Für nicht angebotene Betreuungstage]:[Davon: Für die Betreuung (corona-abwesend)]])</f>
        <v>0</v>
      </c>
      <c r="Q368" s="64">
        <f t="shared" si="26"/>
        <v>0</v>
      </c>
      <c r="R368" s="71">
        <f t="shared" si="27"/>
        <v>0</v>
      </c>
      <c r="S368" s="72">
        <f t="shared" si="28"/>
        <v>0</v>
      </c>
      <c r="T368" s="72">
        <f t="shared" si="29"/>
        <v>0</v>
      </c>
    </row>
    <row r="369" spans="1:20" x14ac:dyDescent="0.25">
      <c r="A369" s="66"/>
      <c r="B369" s="67"/>
      <c r="C369" s="68"/>
      <c r="D369" s="69"/>
      <c r="E369" s="69"/>
      <c r="F369" s="70"/>
      <c r="G369" s="134"/>
      <c r="H369" s="135"/>
      <c r="I369" s="135"/>
      <c r="J369" s="135"/>
      <c r="K369" s="143">
        <f t="shared" si="25"/>
        <v>0</v>
      </c>
      <c r="L369" s="136"/>
      <c r="M369" s="137"/>
      <c r="N369" s="136"/>
      <c r="O369" s="137"/>
      <c r="P369" s="71">
        <f>SUM(Tabelle27[[#This Row],[Davon: Für nicht angebotene Betreuungstage]:[Davon: Für die Betreuung (corona-abwesend)]])</f>
        <v>0</v>
      </c>
      <c r="Q369" s="64">
        <f t="shared" si="26"/>
        <v>0</v>
      </c>
      <c r="R369" s="71">
        <f t="shared" si="27"/>
        <v>0</v>
      </c>
      <c r="S369" s="72">
        <f t="shared" si="28"/>
        <v>0</v>
      </c>
      <c r="T369" s="72">
        <f t="shared" si="29"/>
        <v>0</v>
      </c>
    </row>
    <row r="370" spans="1:20" x14ac:dyDescent="0.25">
      <c r="A370" s="66"/>
      <c r="B370" s="67"/>
      <c r="C370" s="68"/>
      <c r="D370" s="69"/>
      <c r="E370" s="69"/>
      <c r="F370" s="70"/>
      <c r="G370" s="134"/>
      <c r="H370" s="135"/>
      <c r="I370" s="135"/>
      <c r="J370" s="135"/>
      <c r="K370" s="143">
        <f t="shared" si="25"/>
        <v>0</v>
      </c>
      <c r="L370" s="136"/>
      <c r="M370" s="137"/>
      <c r="N370" s="136"/>
      <c r="O370" s="137"/>
      <c r="P370" s="71">
        <f>SUM(Tabelle27[[#This Row],[Davon: Für nicht angebotene Betreuungstage]:[Davon: Für die Betreuung (corona-abwesend)]])</f>
        <v>0</v>
      </c>
      <c r="Q370" s="64">
        <f t="shared" si="26"/>
        <v>0</v>
      </c>
      <c r="R370" s="71">
        <f t="shared" si="27"/>
        <v>0</v>
      </c>
      <c r="S370" s="72">
        <f t="shared" si="28"/>
        <v>0</v>
      </c>
      <c r="T370" s="72">
        <f t="shared" si="29"/>
        <v>0</v>
      </c>
    </row>
    <row r="371" spans="1:20" x14ac:dyDescent="0.25">
      <c r="A371" s="66"/>
      <c r="B371" s="67"/>
      <c r="C371" s="68"/>
      <c r="D371" s="69"/>
      <c r="E371" s="69"/>
      <c r="F371" s="70"/>
      <c r="G371" s="134"/>
      <c r="H371" s="135"/>
      <c r="I371" s="135"/>
      <c r="J371" s="135"/>
      <c r="K371" s="143">
        <f t="shared" si="25"/>
        <v>0</v>
      </c>
      <c r="L371" s="136"/>
      <c r="M371" s="137"/>
      <c r="N371" s="136"/>
      <c r="O371" s="137"/>
      <c r="P371" s="71">
        <f>SUM(Tabelle27[[#This Row],[Davon: Für nicht angebotene Betreuungstage]:[Davon: Für die Betreuung (corona-abwesend)]])</f>
        <v>0</v>
      </c>
      <c r="Q371" s="64">
        <f t="shared" si="26"/>
        <v>0</v>
      </c>
      <c r="R371" s="71">
        <f t="shared" si="27"/>
        <v>0</v>
      </c>
      <c r="S371" s="72">
        <f t="shared" si="28"/>
        <v>0</v>
      </c>
      <c r="T371" s="72">
        <f t="shared" si="29"/>
        <v>0</v>
      </c>
    </row>
    <row r="372" spans="1:20" x14ac:dyDescent="0.25">
      <c r="A372" s="66"/>
      <c r="B372" s="67"/>
      <c r="C372" s="68"/>
      <c r="D372" s="69"/>
      <c r="E372" s="69"/>
      <c r="F372" s="70"/>
      <c r="G372" s="134"/>
      <c r="H372" s="135"/>
      <c r="I372" s="135"/>
      <c r="J372" s="135"/>
      <c r="K372" s="143">
        <f t="shared" ref="K372:K435" si="30">H372-I372-J372</f>
        <v>0</v>
      </c>
      <c r="L372" s="136"/>
      <c r="M372" s="137"/>
      <c r="N372" s="136"/>
      <c r="O372" s="137"/>
      <c r="P372" s="71">
        <f>SUM(Tabelle27[[#This Row],[Davon: Für nicht angebotene Betreuungstage]:[Davon: Für die Betreuung (corona-abwesend)]])</f>
        <v>0</v>
      </c>
      <c r="Q372" s="64">
        <f t="shared" si="26"/>
        <v>0</v>
      </c>
      <c r="R372" s="71">
        <f t="shared" si="27"/>
        <v>0</v>
      </c>
      <c r="S372" s="72">
        <f t="shared" si="28"/>
        <v>0</v>
      </c>
      <c r="T372" s="72">
        <f t="shared" si="29"/>
        <v>0</v>
      </c>
    </row>
    <row r="373" spans="1:20" x14ac:dyDescent="0.25">
      <c r="A373" s="66"/>
      <c r="B373" s="67"/>
      <c r="C373" s="68"/>
      <c r="D373" s="69"/>
      <c r="E373" s="69"/>
      <c r="F373" s="70"/>
      <c r="G373" s="134"/>
      <c r="H373" s="135"/>
      <c r="I373" s="135"/>
      <c r="J373" s="135"/>
      <c r="K373" s="143">
        <f t="shared" si="30"/>
        <v>0</v>
      </c>
      <c r="L373" s="136"/>
      <c r="M373" s="137"/>
      <c r="N373" s="136"/>
      <c r="O373" s="137"/>
      <c r="P373" s="71">
        <f>SUM(Tabelle27[[#This Row],[Davon: Für nicht angebotene Betreuungstage]:[Davon: Für die Betreuung (corona-abwesend)]])</f>
        <v>0</v>
      </c>
      <c r="Q373" s="64">
        <f t="shared" si="26"/>
        <v>0</v>
      </c>
      <c r="R373" s="71">
        <f t="shared" si="27"/>
        <v>0</v>
      </c>
      <c r="S373" s="72">
        <f t="shared" si="28"/>
        <v>0</v>
      </c>
      <c r="T373" s="72">
        <f t="shared" si="29"/>
        <v>0</v>
      </c>
    </row>
    <row r="374" spans="1:20" x14ac:dyDescent="0.25">
      <c r="A374" s="66"/>
      <c r="B374" s="67"/>
      <c r="C374" s="68"/>
      <c r="D374" s="69"/>
      <c r="E374" s="69"/>
      <c r="F374" s="70"/>
      <c r="G374" s="134"/>
      <c r="H374" s="135"/>
      <c r="I374" s="135"/>
      <c r="J374" s="135"/>
      <c r="K374" s="143">
        <f t="shared" si="30"/>
        <v>0</v>
      </c>
      <c r="L374" s="136"/>
      <c r="M374" s="137"/>
      <c r="N374" s="136"/>
      <c r="O374" s="137"/>
      <c r="P374" s="71">
        <f>SUM(Tabelle27[[#This Row],[Davon: Für nicht angebotene Betreuungstage]:[Davon: Für die Betreuung (corona-abwesend)]])</f>
        <v>0</v>
      </c>
      <c r="Q374" s="64">
        <f t="shared" si="26"/>
        <v>0</v>
      </c>
      <c r="R374" s="71">
        <f t="shared" si="27"/>
        <v>0</v>
      </c>
      <c r="S374" s="72">
        <f t="shared" si="28"/>
        <v>0</v>
      </c>
      <c r="T374" s="72">
        <f t="shared" si="29"/>
        <v>0</v>
      </c>
    </row>
    <row r="375" spans="1:20" x14ac:dyDescent="0.25">
      <c r="A375" s="66"/>
      <c r="B375" s="67"/>
      <c r="C375" s="68"/>
      <c r="D375" s="69"/>
      <c r="E375" s="69"/>
      <c r="F375" s="70"/>
      <c r="G375" s="134"/>
      <c r="H375" s="135"/>
      <c r="I375" s="135"/>
      <c r="J375" s="135"/>
      <c r="K375" s="143">
        <f t="shared" si="30"/>
        <v>0</v>
      </c>
      <c r="L375" s="136"/>
      <c r="M375" s="137"/>
      <c r="N375" s="136"/>
      <c r="O375" s="137"/>
      <c r="P375" s="71">
        <f>SUM(Tabelle27[[#This Row],[Davon: Für nicht angebotene Betreuungstage]:[Davon: Für die Betreuung (corona-abwesend)]])</f>
        <v>0</v>
      </c>
      <c r="Q375" s="64">
        <f t="shared" si="26"/>
        <v>0</v>
      </c>
      <c r="R375" s="71">
        <f t="shared" si="27"/>
        <v>0</v>
      </c>
      <c r="S375" s="72">
        <f t="shared" si="28"/>
        <v>0</v>
      </c>
      <c r="T375" s="72">
        <f t="shared" si="29"/>
        <v>0</v>
      </c>
    </row>
    <row r="376" spans="1:20" x14ac:dyDescent="0.25">
      <c r="A376" s="66"/>
      <c r="B376" s="67"/>
      <c r="C376" s="68"/>
      <c r="D376" s="69"/>
      <c r="E376" s="69"/>
      <c r="F376" s="70"/>
      <c r="G376" s="134"/>
      <c r="H376" s="135"/>
      <c r="I376" s="135"/>
      <c r="J376" s="135"/>
      <c r="K376" s="143">
        <f t="shared" si="30"/>
        <v>0</v>
      </c>
      <c r="L376" s="136"/>
      <c r="M376" s="137"/>
      <c r="N376" s="136"/>
      <c r="O376" s="137"/>
      <c r="P376" s="71">
        <f>SUM(Tabelle27[[#This Row],[Davon: Für nicht angebotene Betreuungstage]:[Davon: Für die Betreuung (corona-abwesend)]])</f>
        <v>0</v>
      </c>
      <c r="Q376" s="64">
        <f t="shared" si="26"/>
        <v>0</v>
      </c>
      <c r="R376" s="71">
        <f t="shared" si="27"/>
        <v>0</v>
      </c>
      <c r="S376" s="72">
        <f t="shared" si="28"/>
        <v>0</v>
      </c>
      <c r="T376" s="72">
        <f t="shared" si="29"/>
        <v>0</v>
      </c>
    </row>
    <row r="377" spans="1:20" x14ac:dyDescent="0.25">
      <c r="A377" s="66"/>
      <c r="B377" s="67"/>
      <c r="C377" s="68"/>
      <c r="D377" s="69"/>
      <c r="E377" s="69"/>
      <c r="F377" s="70"/>
      <c r="G377" s="134"/>
      <c r="H377" s="135"/>
      <c r="I377" s="135"/>
      <c r="J377" s="135"/>
      <c r="K377" s="143">
        <f t="shared" si="30"/>
        <v>0</v>
      </c>
      <c r="L377" s="136"/>
      <c r="M377" s="137"/>
      <c r="N377" s="136"/>
      <c r="O377" s="137"/>
      <c r="P377" s="71">
        <f>SUM(Tabelle27[[#This Row],[Davon: Für nicht angebotene Betreuungstage]:[Davon: Für die Betreuung (corona-abwesend)]])</f>
        <v>0</v>
      </c>
      <c r="Q377" s="64">
        <f t="shared" si="26"/>
        <v>0</v>
      </c>
      <c r="R377" s="71">
        <f t="shared" si="27"/>
        <v>0</v>
      </c>
      <c r="S377" s="72">
        <f t="shared" si="28"/>
        <v>0</v>
      </c>
      <c r="T377" s="72">
        <f t="shared" si="29"/>
        <v>0</v>
      </c>
    </row>
    <row r="378" spans="1:20" x14ac:dyDescent="0.25">
      <c r="A378" s="66"/>
      <c r="B378" s="67"/>
      <c r="C378" s="68"/>
      <c r="D378" s="69"/>
      <c r="E378" s="69"/>
      <c r="F378" s="70"/>
      <c r="G378" s="134"/>
      <c r="H378" s="135"/>
      <c r="I378" s="135"/>
      <c r="J378" s="135"/>
      <c r="K378" s="143">
        <f t="shared" si="30"/>
        <v>0</v>
      </c>
      <c r="L378" s="136"/>
      <c r="M378" s="137"/>
      <c r="N378" s="136"/>
      <c r="O378" s="137"/>
      <c r="P378" s="71">
        <f>SUM(Tabelle27[[#This Row],[Davon: Für nicht angebotene Betreuungstage]:[Davon: Für die Betreuung (corona-abwesend)]])</f>
        <v>0</v>
      </c>
      <c r="Q378" s="64">
        <f t="shared" si="26"/>
        <v>0</v>
      </c>
      <c r="R378" s="71">
        <f t="shared" si="27"/>
        <v>0</v>
      </c>
      <c r="S378" s="72">
        <f t="shared" si="28"/>
        <v>0</v>
      </c>
      <c r="T378" s="72">
        <f t="shared" si="29"/>
        <v>0</v>
      </c>
    </row>
    <row r="379" spans="1:20" x14ac:dyDescent="0.25">
      <c r="A379" s="66"/>
      <c r="B379" s="67"/>
      <c r="C379" s="68"/>
      <c r="D379" s="69"/>
      <c r="E379" s="69"/>
      <c r="F379" s="70"/>
      <c r="G379" s="134"/>
      <c r="H379" s="135"/>
      <c r="I379" s="135"/>
      <c r="J379" s="135"/>
      <c r="K379" s="143">
        <f t="shared" si="30"/>
        <v>0</v>
      </c>
      <c r="L379" s="136"/>
      <c r="M379" s="137"/>
      <c r="N379" s="136"/>
      <c r="O379" s="137"/>
      <c r="P379" s="71">
        <f>SUM(Tabelle27[[#This Row],[Davon: Für nicht angebotene Betreuungstage]:[Davon: Für die Betreuung (corona-abwesend)]])</f>
        <v>0</v>
      </c>
      <c r="Q379" s="64">
        <f t="shared" si="26"/>
        <v>0</v>
      </c>
      <c r="R379" s="71">
        <f t="shared" si="27"/>
        <v>0</v>
      </c>
      <c r="S379" s="72">
        <f t="shared" si="28"/>
        <v>0</v>
      </c>
      <c r="T379" s="72">
        <f t="shared" si="29"/>
        <v>0</v>
      </c>
    </row>
    <row r="380" spans="1:20" x14ac:dyDescent="0.25">
      <c r="A380" s="66"/>
      <c r="B380" s="67"/>
      <c r="C380" s="68"/>
      <c r="D380" s="69"/>
      <c r="E380" s="69"/>
      <c r="F380" s="70"/>
      <c r="G380" s="134"/>
      <c r="H380" s="135"/>
      <c r="I380" s="135"/>
      <c r="J380" s="135"/>
      <c r="K380" s="143">
        <f t="shared" si="30"/>
        <v>0</v>
      </c>
      <c r="L380" s="136"/>
      <c r="M380" s="137"/>
      <c r="N380" s="136"/>
      <c r="O380" s="137"/>
      <c r="P380" s="71">
        <f>SUM(Tabelle27[[#This Row],[Davon: Für nicht angebotene Betreuungstage]:[Davon: Für die Betreuung (corona-abwesend)]])</f>
        <v>0</v>
      </c>
      <c r="Q380" s="64">
        <f t="shared" si="26"/>
        <v>0</v>
      </c>
      <c r="R380" s="71">
        <f t="shared" si="27"/>
        <v>0</v>
      </c>
      <c r="S380" s="72">
        <f t="shared" si="28"/>
        <v>0</v>
      </c>
      <c r="T380" s="72">
        <f t="shared" si="29"/>
        <v>0</v>
      </c>
    </row>
    <row r="381" spans="1:20" x14ac:dyDescent="0.25">
      <c r="A381" s="66"/>
      <c r="B381" s="67"/>
      <c r="C381" s="68"/>
      <c r="D381" s="69"/>
      <c r="E381" s="69"/>
      <c r="F381" s="70"/>
      <c r="G381" s="134"/>
      <c r="H381" s="135"/>
      <c r="I381" s="135"/>
      <c r="J381" s="135"/>
      <c r="K381" s="143">
        <f t="shared" si="30"/>
        <v>0</v>
      </c>
      <c r="L381" s="136"/>
      <c r="M381" s="137"/>
      <c r="N381" s="136"/>
      <c r="O381" s="137"/>
      <c r="P381" s="71">
        <f>SUM(Tabelle27[[#This Row],[Davon: Für nicht angebotene Betreuungstage]:[Davon: Für die Betreuung (corona-abwesend)]])</f>
        <v>0</v>
      </c>
      <c r="Q381" s="64">
        <f t="shared" si="26"/>
        <v>0</v>
      </c>
      <c r="R381" s="71">
        <f t="shared" si="27"/>
        <v>0</v>
      </c>
      <c r="S381" s="72">
        <f t="shared" si="28"/>
        <v>0</v>
      </c>
      <c r="T381" s="72">
        <f t="shared" si="29"/>
        <v>0</v>
      </c>
    </row>
    <row r="382" spans="1:20" x14ac:dyDescent="0.25">
      <c r="A382" s="66"/>
      <c r="B382" s="67"/>
      <c r="C382" s="68"/>
      <c r="D382" s="69"/>
      <c r="E382" s="69"/>
      <c r="F382" s="70"/>
      <c r="G382" s="134"/>
      <c r="H382" s="135"/>
      <c r="I382" s="135"/>
      <c r="J382" s="135"/>
      <c r="K382" s="143">
        <f t="shared" si="30"/>
        <v>0</v>
      </c>
      <c r="L382" s="136"/>
      <c r="M382" s="137"/>
      <c r="N382" s="136"/>
      <c r="O382" s="137"/>
      <c r="P382" s="71">
        <f>SUM(Tabelle27[[#This Row],[Davon: Für nicht angebotene Betreuungstage]:[Davon: Für die Betreuung (corona-abwesend)]])</f>
        <v>0</v>
      </c>
      <c r="Q382" s="64">
        <f t="shared" si="26"/>
        <v>0</v>
      </c>
      <c r="R382" s="71">
        <f t="shared" si="27"/>
        <v>0</v>
      </c>
      <c r="S382" s="72">
        <f t="shared" si="28"/>
        <v>0</v>
      </c>
      <c r="T382" s="72">
        <f t="shared" si="29"/>
        <v>0</v>
      </c>
    </row>
    <row r="383" spans="1:20" x14ac:dyDescent="0.25">
      <c r="A383" s="66"/>
      <c r="B383" s="67"/>
      <c r="C383" s="68"/>
      <c r="D383" s="69"/>
      <c r="E383" s="69"/>
      <c r="F383" s="70"/>
      <c r="G383" s="134"/>
      <c r="H383" s="135"/>
      <c r="I383" s="135"/>
      <c r="J383" s="135"/>
      <c r="K383" s="143">
        <f t="shared" si="30"/>
        <v>0</v>
      </c>
      <c r="L383" s="136"/>
      <c r="M383" s="137"/>
      <c r="N383" s="136"/>
      <c r="O383" s="137"/>
      <c r="P383" s="71">
        <f>SUM(Tabelle27[[#This Row],[Davon: Für nicht angebotene Betreuungstage]:[Davon: Für die Betreuung (corona-abwesend)]])</f>
        <v>0</v>
      </c>
      <c r="Q383" s="64">
        <f t="shared" si="26"/>
        <v>0</v>
      </c>
      <c r="R383" s="71">
        <f t="shared" si="27"/>
        <v>0</v>
      </c>
      <c r="S383" s="72">
        <f t="shared" si="28"/>
        <v>0</v>
      </c>
      <c r="T383" s="72">
        <f t="shared" si="29"/>
        <v>0</v>
      </c>
    </row>
    <row r="384" spans="1:20" x14ac:dyDescent="0.25">
      <c r="A384" s="66"/>
      <c r="B384" s="67"/>
      <c r="C384" s="68"/>
      <c r="D384" s="69"/>
      <c r="E384" s="69"/>
      <c r="F384" s="70"/>
      <c r="G384" s="134"/>
      <c r="H384" s="135"/>
      <c r="I384" s="135"/>
      <c r="J384" s="135"/>
      <c r="K384" s="143">
        <f t="shared" si="30"/>
        <v>0</v>
      </c>
      <c r="L384" s="136"/>
      <c r="M384" s="137"/>
      <c r="N384" s="136"/>
      <c r="O384" s="137"/>
      <c r="P384" s="71">
        <f>SUM(Tabelle27[[#This Row],[Davon: Für nicht angebotene Betreuungstage]:[Davon: Für die Betreuung (corona-abwesend)]])</f>
        <v>0</v>
      </c>
      <c r="Q384" s="64">
        <f t="shared" si="26"/>
        <v>0</v>
      </c>
      <c r="R384" s="71">
        <f t="shared" si="27"/>
        <v>0</v>
      </c>
      <c r="S384" s="72">
        <f t="shared" si="28"/>
        <v>0</v>
      </c>
      <c r="T384" s="72">
        <f t="shared" si="29"/>
        <v>0</v>
      </c>
    </row>
    <row r="385" spans="1:20" x14ac:dyDescent="0.25">
      <c r="A385" s="66"/>
      <c r="B385" s="67"/>
      <c r="C385" s="68"/>
      <c r="D385" s="69"/>
      <c r="E385" s="69"/>
      <c r="F385" s="70"/>
      <c r="G385" s="134"/>
      <c r="H385" s="135"/>
      <c r="I385" s="135"/>
      <c r="J385" s="135"/>
      <c r="K385" s="143">
        <f t="shared" si="30"/>
        <v>0</v>
      </c>
      <c r="L385" s="136"/>
      <c r="M385" s="137"/>
      <c r="N385" s="136"/>
      <c r="O385" s="137"/>
      <c r="P385" s="71">
        <f>SUM(Tabelle27[[#This Row],[Davon: Für nicht angebotene Betreuungstage]:[Davon: Für die Betreuung (corona-abwesend)]])</f>
        <v>0</v>
      </c>
      <c r="Q385" s="64">
        <f t="shared" si="26"/>
        <v>0</v>
      </c>
      <c r="R385" s="71">
        <f t="shared" si="27"/>
        <v>0</v>
      </c>
      <c r="S385" s="72">
        <f t="shared" si="28"/>
        <v>0</v>
      </c>
      <c r="T385" s="72">
        <f t="shared" si="29"/>
        <v>0</v>
      </c>
    </row>
    <row r="386" spans="1:20" x14ac:dyDescent="0.25">
      <c r="A386" s="66"/>
      <c r="B386" s="67"/>
      <c r="C386" s="68"/>
      <c r="D386" s="69"/>
      <c r="E386" s="69"/>
      <c r="F386" s="70"/>
      <c r="G386" s="134"/>
      <c r="H386" s="135"/>
      <c r="I386" s="135"/>
      <c r="J386" s="135"/>
      <c r="K386" s="143">
        <f t="shared" si="30"/>
        <v>0</v>
      </c>
      <c r="L386" s="136"/>
      <c r="M386" s="137"/>
      <c r="N386" s="136"/>
      <c r="O386" s="137"/>
      <c r="P386" s="71">
        <f>SUM(Tabelle27[[#This Row],[Davon: Für nicht angebotene Betreuungstage]:[Davon: Für die Betreuung (corona-abwesend)]])</f>
        <v>0</v>
      </c>
      <c r="Q386" s="64">
        <f t="shared" si="26"/>
        <v>0</v>
      </c>
      <c r="R386" s="71">
        <f t="shared" si="27"/>
        <v>0</v>
      </c>
      <c r="S386" s="72">
        <f t="shared" si="28"/>
        <v>0</v>
      </c>
      <c r="T386" s="72">
        <f t="shared" si="29"/>
        <v>0</v>
      </c>
    </row>
    <row r="387" spans="1:20" x14ac:dyDescent="0.25">
      <c r="A387" s="66"/>
      <c r="B387" s="67"/>
      <c r="C387" s="68"/>
      <c r="D387" s="69"/>
      <c r="E387" s="69"/>
      <c r="F387" s="70"/>
      <c r="G387" s="134"/>
      <c r="H387" s="135"/>
      <c r="I387" s="135"/>
      <c r="J387" s="135"/>
      <c r="K387" s="143">
        <f t="shared" si="30"/>
        <v>0</v>
      </c>
      <c r="L387" s="136"/>
      <c r="M387" s="137"/>
      <c r="N387" s="136"/>
      <c r="O387" s="137"/>
      <c r="P387" s="71">
        <f>SUM(Tabelle27[[#This Row],[Davon: Für nicht angebotene Betreuungstage]:[Davon: Für die Betreuung (corona-abwesend)]])</f>
        <v>0</v>
      </c>
      <c r="Q387" s="64">
        <f t="shared" si="26"/>
        <v>0</v>
      </c>
      <c r="R387" s="71">
        <f t="shared" si="27"/>
        <v>0</v>
      </c>
      <c r="S387" s="72">
        <f t="shared" si="28"/>
        <v>0</v>
      </c>
      <c r="T387" s="72">
        <f t="shared" si="29"/>
        <v>0</v>
      </c>
    </row>
    <row r="388" spans="1:20" x14ac:dyDescent="0.25">
      <c r="A388" s="66"/>
      <c r="B388" s="67"/>
      <c r="C388" s="68"/>
      <c r="D388" s="69"/>
      <c r="E388" s="69"/>
      <c r="F388" s="70"/>
      <c r="G388" s="134"/>
      <c r="H388" s="135"/>
      <c r="I388" s="135"/>
      <c r="J388" s="135"/>
      <c r="K388" s="143">
        <f t="shared" si="30"/>
        <v>0</v>
      </c>
      <c r="L388" s="136"/>
      <c r="M388" s="137"/>
      <c r="N388" s="136"/>
      <c r="O388" s="137"/>
      <c r="P388" s="71">
        <f>SUM(Tabelle27[[#This Row],[Davon: Für nicht angebotene Betreuungstage]:[Davon: Für die Betreuung (corona-abwesend)]])</f>
        <v>0</v>
      </c>
      <c r="Q388" s="64">
        <f t="shared" si="26"/>
        <v>0</v>
      </c>
      <c r="R388" s="71">
        <f t="shared" si="27"/>
        <v>0</v>
      </c>
      <c r="S388" s="72">
        <f t="shared" si="28"/>
        <v>0</v>
      </c>
      <c r="T388" s="72">
        <f t="shared" si="29"/>
        <v>0</v>
      </c>
    </row>
    <row r="389" spans="1:20" x14ac:dyDescent="0.25">
      <c r="A389" s="66"/>
      <c r="B389" s="67"/>
      <c r="C389" s="68"/>
      <c r="D389" s="69"/>
      <c r="E389" s="69"/>
      <c r="F389" s="70"/>
      <c r="G389" s="134"/>
      <c r="H389" s="135"/>
      <c r="I389" s="135"/>
      <c r="J389" s="135"/>
      <c r="K389" s="143">
        <f t="shared" si="30"/>
        <v>0</v>
      </c>
      <c r="L389" s="136"/>
      <c r="M389" s="137"/>
      <c r="N389" s="136"/>
      <c r="O389" s="137"/>
      <c r="P389" s="71">
        <f>SUM(Tabelle27[[#This Row],[Davon: Für nicht angebotene Betreuungstage]:[Davon: Für die Betreuung (corona-abwesend)]])</f>
        <v>0</v>
      </c>
      <c r="Q389" s="64">
        <f t="shared" si="26"/>
        <v>0</v>
      </c>
      <c r="R389" s="71">
        <f t="shared" si="27"/>
        <v>0</v>
      </c>
      <c r="S389" s="72">
        <f t="shared" si="28"/>
        <v>0</v>
      </c>
      <c r="T389" s="72">
        <f t="shared" si="29"/>
        <v>0</v>
      </c>
    </row>
    <row r="390" spans="1:20" x14ac:dyDescent="0.25">
      <c r="A390" s="66"/>
      <c r="B390" s="67"/>
      <c r="C390" s="68"/>
      <c r="D390" s="69"/>
      <c r="E390" s="69"/>
      <c r="F390" s="70"/>
      <c r="G390" s="134"/>
      <c r="H390" s="135"/>
      <c r="I390" s="135"/>
      <c r="J390" s="135"/>
      <c r="K390" s="143">
        <f t="shared" si="30"/>
        <v>0</v>
      </c>
      <c r="L390" s="136"/>
      <c r="M390" s="137"/>
      <c r="N390" s="136"/>
      <c r="O390" s="137"/>
      <c r="P390" s="71">
        <f>SUM(Tabelle27[[#This Row],[Davon: Für nicht angebotene Betreuungstage]:[Davon: Für die Betreuung (corona-abwesend)]])</f>
        <v>0</v>
      </c>
      <c r="Q390" s="64">
        <f t="shared" si="26"/>
        <v>0</v>
      </c>
      <c r="R390" s="71">
        <f t="shared" si="27"/>
        <v>0</v>
      </c>
      <c r="S390" s="72">
        <f t="shared" si="28"/>
        <v>0</v>
      </c>
      <c r="T390" s="72">
        <f t="shared" si="29"/>
        <v>0</v>
      </c>
    </row>
    <row r="391" spans="1:20" x14ac:dyDescent="0.25">
      <c r="A391" s="66"/>
      <c r="B391" s="67"/>
      <c r="C391" s="68"/>
      <c r="D391" s="69"/>
      <c r="E391" s="69"/>
      <c r="F391" s="70"/>
      <c r="G391" s="134"/>
      <c r="H391" s="135"/>
      <c r="I391" s="135"/>
      <c r="J391" s="135"/>
      <c r="K391" s="143">
        <f t="shared" si="30"/>
        <v>0</v>
      </c>
      <c r="L391" s="136"/>
      <c r="M391" s="137"/>
      <c r="N391" s="136"/>
      <c r="O391" s="137"/>
      <c r="P391" s="71">
        <f>SUM(Tabelle27[[#This Row],[Davon: Für nicht angebotene Betreuungstage]:[Davon: Für die Betreuung (corona-abwesend)]])</f>
        <v>0</v>
      </c>
      <c r="Q391" s="64">
        <f t="shared" si="26"/>
        <v>0</v>
      </c>
      <c r="R391" s="71">
        <f t="shared" si="27"/>
        <v>0</v>
      </c>
      <c r="S391" s="72">
        <f t="shared" si="28"/>
        <v>0</v>
      </c>
      <c r="T391" s="72">
        <f t="shared" si="29"/>
        <v>0</v>
      </c>
    </row>
    <row r="392" spans="1:20" x14ac:dyDescent="0.25">
      <c r="A392" s="66"/>
      <c r="B392" s="67"/>
      <c r="C392" s="68"/>
      <c r="D392" s="69"/>
      <c r="E392" s="69"/>
      <c r="F392" s="70"/>
      <c r="G392" s="134"/>
      <c r="H392" s="135"/>
      <c r="I392" s="135"/>
      <c r="J392" s="135"/>
      <c r="K392" s="143">
        <f t="shared" si="30"/>
        <v>0</v>
      </c>
      <c r="L392" s="136"/>
      <c r="M392" s="137"/>
      <c r="N392" s="136"/>
      <c r="O392" s="137"/>
      <c r="P392" s="71">
        <f>SUM(Tabelle27[[#This Row],[Davon: Für nicht angebotene Betreuungstage]:[Davon: Für die Betreuung (corona-abwesend)]])</f>
        <v>0</v>
      </c>
      <c r="Q392" s="64">
        <f t="shared" si="26"/>
        <v>0</v>
      </c>
      <c r="R392" s="71">
        <f t="shared" si="27"/>
        <v>0</v>
      </c>
      <c r="S392" s="72">
        <f t="shared" si="28"/>
        <v>0</v>
      </c>
      <c r="T392" s="72">
        <f t="shared" si="29"/>
        <v>0</v>
      </c>
    </row>
    <row r="393" spans="1:20" x14ac:dyDescent="0.25">
      <c r="A393" s="66"/>
      <c r="B393" s="67"/>
      <c r="C393" s="68"/>
      <c r="D393" s="69"/>
      <c r="E393" s="69"/>
      <c r="F393" s="70"/>
      <c r="G393" s="134"/>
      <c r="H393" s="135"/>
      <c r="I393" s="135"/>
      <c r="J393" s="135"/>
      <c r="K393" s="143">
        <f t="shared" si="30"/>
        <v>0</v>
      </c>
      <c r="L393" s="136"/>
      <c r="M393" s="137"/>
      <c r="N393" s="136"/>
      <c r="O393" s="137"/>
      <c r="P393" s="71">
        <f>SUM(Tabelle27[[#This Row],[Davon: Für nicht angebotene Betreuungstage]:[Davon: Für die Betreuung (corona-abwesend)]])</f>
        <v>0</v>
      </c>
      <c r="Q393" s="64">
        <f t="shared" si="26"/>
        <v>0</v>
      </c>
      <c r="R393" s="71">
        <f t="shared" si="27"/>
        <v>0</v>
      </c>
      <c r="S393" s="72">
        <f t="shared" si="28"/>
        <v>0</v>
      </c>
      <c r="T393" s="72">
        <f t="shared" si="29"/>
        <v>0</v>
      </c>
    </row>
    <row r="394" spans="1:20" x14ac:dyDescent="0.25">
      <c r="A394" s="66"/>
      <c r="B394" s="67"/>
      <c r="C394" s="68"/>
      <c r="D394" s="69"/>
      <c r="E394" s="69"/>
      <c r="F394" s="70"/>
      <c r="G394" s="134"/>
      <c r="H394" s="135"/>
      <c r="I394" s="135"/>
      <c r="J394" s="135"/>
      <c r="K394" s="143">
        <f t="shared" si="30"/>
        <v>0</v>
      </c>
      <c r="L394" s="136"/>
      <c r="M394" s="137"/>
      <c r="N394" s="136"/>
      <c r="O394" s="137"/>
      <c r="P394" s="71">
        <f>SUM(Tabelle27[[#This Row],[Davon: Für nicht angebotene Betreuungstage]:[Davon: Für die Betreuung (corona-abwesend)]])</f>
        <v>0</v>
      </c>
      <c r="Q394" s="64">
        <f t="shared" si="26"/>
        <v>0</v>
      </c>
      <c r="R394" s="71">
        <f t="shared" si="27"/>
        <v>0</v>
      </c>
      <c r="S394" s="72">
        <f t="shared" si="28"/>
        <v>0</v>
      </c>
      <c r="T394" s="72">
        <f t="shared" si="29"/>
        <v>0</v>
      </c>
    </row>
    <row r="395" spans="1:20" x14ac:dyDescent="0.25">
      <c r="A395" s="66"/>
      <c r="B395" s="67"/>
      <c r="C395" s="68"/>
      <c r="D395" s="69"/>
      <c r="E395" s="69"/>
      <c r="F395" s="70"/>
      <c r="G395" s="134"/>
      <c r="H395" s="135"/>
      <c r="I395" s="135"/>
      <c r="J395" s="135"/>
      <c r="K395" s="143">
        <f t="shared" si="30"/>
        <v>0</v>
      </c>
      <c r="L395" s="136"/>
      <c r="M395" s="137"/>
      <c r="N395" s="136"/>
      <c r="O395" s="137"/>
      <c r="P395" s="71">
        <f>SUM(Tabelle27[[#This Row],[Davon: Für nicht angebotene Betreuungstage]:[Davon: Für die Betreuung (corona-abwesend)]])</f>
        <v>0</v>
      </c>
      <c r="Q395" s="64">
        <f t="shared" si="26"/>
        <v>0</v>
      </c>
      <c r="R395" s="71">
        <f t="shared" si="27"/>
        <v>0</v>
      </c>
      <c r="S395" s="72">
        <f t="shared" si="28"/>
        <v>0</v>
      </c>
      <c r="T395" s="72">
        <f t="shared" si="29"/>
        <v>0</v>
      </c>
    </row>
    <row r="396" spans="1:20" x14ac:dyDescent="0.25">
      <c r="A396" s="66"/>
      <c r="B396" s="67"/>
      <c r="C396" s="68"/>
      <c r="D396" s="69"/>
      <c r="E396" s="69"/>
      <c r="F396" s="70"/>
      <c r="G396" s="134"/>
      <c r="H396" s="135"/>
      <c r="I396" s="135"/>
      <c r="J396" s="135"/>
      <c r="K396" s="143">
        <f t="shared" si="30"/>
        <v>0</v>
      </c>
      <c r="L396" s="136"/>
      <c r="M396" s="137"/>
      <c r="N396" s="136"/>
      <c r="O396" s="137"/>
      <c r="P396" s="71">
        <f>SUM(Tabelle27[[#This Row],[Davon: Für nicht angebotene Betreuungstage]:[Davon: Für die Betreuung (corona-abwesend)]])</f>
        <v>0</v>
      </c>
      <c r="Q396" s="64">
        <f t="shared" si="26"/>
        <v>0</v>
      </c>
      <c r="R396" s="71">
        <f t="shared" si="27"/>
        <v>0</v>
      </c>
      <c r="S396" s="72">
        <f t="shared" si="28"/>
        <v>0</v>
      </c>
      <c r="T396" s="72">
        <f t="shared" si="29"/>
        <v>0</v>
      </c>
    </row>
    <row r="397" spans="1:20" x14ac:dyDescent="0.25">
      <c r="A397" s="66"/>
      <c r="B397" s="67"/>
      <c r="C397" s="68"/>
      <c r="D397" s="69"/>
      <c r="E397" s="69"/>
      <c r="F397" s="70"/>
      <c r="G397" s="134"/>
      <c r="H397" s="135"/>
      <c r="I397" s="135"/>
      <c r="J397" s="135"/>
      <c r="K397" s="143">
        <f t="shared" si="30"/>
        <v>0</v>
      </c>
      <c r="L397" s="136"/>
      <c r="M397" s="137"/>
      <c r="N397" s="136"/>
      <c r="O397" s="137"/>
      <c r="P397" s="71">
        <f>SUM(Tabelle27[[#This Row],[Davon: Für nicht angebotene Betreuungstage]:[Davon: Für die Betreuung (corona-abwesend)]])</f>
        <v>0</v>
      </c>
      <c r="Q397" s="64">
        <f t="shared" si="26"/>
        <v>0</v>
      </c>
      <c r="R397" s="71">
        <f t="shared" si="27"/>
        <v>0</v>
      </c>
      <c r="S397" s="72">
        <f t="shared" si="28"/>
        <v>0</v>
      </c>
      <c r="T397" s="72">
        <f t="shared" si="29"/>
        <v>0</v>
      </c>
    </row>
    <row r="398" spans="1:20" x14ac:dyDescent="0.25">
      <c r="A398" s="66"/>
      <c r="B398" s="67"/>
      <c r="C398" s="68"/>
      <c r="D398" s="69"/>
      <c r="E398" s="69"/>
      <c r="F398" s="70"/>
      <c r="G398" s="134"/>
      <c r="H398" s="135"/>
      <c r="I398" s="135"/>
      <c r="J398" s="135"/>
      <c r="K398" s="143">
        <f t="shared" si="30"/>
        <v>0</v>
      </c>
      <c r="L398" s="136"/>
      <c r="M398" s="137"/>
      <c r="N398" s="136"/>
      <c r="O398" s="137"/>
      <c r="P398" s="71">
        <f>SUM(Tabelle27[[#This Row],[Davon: Für nicht angebotene Betreuungstage]:[Davon: Für die Betreuung (corona-abwesend)]])</f>
        <v>0</v>
      </c>
      <c r="Q398" s="64">
        <f t="shared" si="26"/>
        <v>0</v>
      </c>
      <c r="R398" s="71">
        <f t="shared" si="27"/>
        <v>0</v>
      </c>
      <c r="S398" s="72">
        <f t="shared" si="28"/>
        <v>0</v>
      </c>
      <c r="T398" s="72">
        <f t="shared" si="29"/>
        <v>0</v>
      </c>
    </row>
    <row r="399" spans="1:20" x14ac:dyDescent="0.25">
      <c r="A399" s="66"/>
      <c r="B399" s="67"/>
      <c r="C399" s="68"/>
      <c r="D399" s="69"/>
      <c r="E399" s="69"/>
      <c r="F399" s="70"/>
      <c r="G399" s="134"/>
      <c r="H399" s="135"/>
      <c r="I399" s="135"/>
      <c r="J399" s="135"/>
      <c r="K399" s="143">
        <f t="shared" si="30"/>
        <v>0</v>
      </c>
      <c r="L399" s="136"/>
      <c r="M399" s="137"/>
      <c r="N399" s="136"/>
      <c r="O399" s="137"/>
      <c r="P399" s="71">
        <f>SUM(Tabelle27[[#This Row],[Davon: Für nicht angebotene Betreuungstage]:[Davon: Für die Betreuung (corona-abwesend)]])</f>
        <v>0</v>
      </c>
      <c r="Q399" s="64">
        <f t="shared" si="26"/>
        <v>0</v>
      </c>
      <c r="R399" s="71">
        <f t="shared" si="27"/>
        <v>0</v>
      </c>
      <c r="S399" s="72">
        <f t="shared" si="28"/>
        <v>0</v>
      </c>
      <c r="T399" s="72">
        <f t="shared" si="29"/>
        <v>0</v>
      </c>
    </row>
    <row r="400" spans="1:20" x14ac:dyDescent="0.25">
      <c r="A400" s="66"/>
      <c r="B400" s="67"/>
      <c r="C400" s="68"/>
      <c r="D400" s="69"/>
      <c r="E400" s="69"/>
      <c r="F400" s="70"/>
      <c r="G400" s="134"/>
      <c r="H400" s="135"/>
      <c r="I400" s="135"/>
      <c r="J400" s="135"/>
      <c r="K400" s="143">
        <f t="shared" si="30"/>
        <v>0</v>
      </c>
      <c r="L400" s="136"/>
      <c r="M400" s="137"/>
      <c r="N400" s="136"/>
      <c r="O400" s="137"/>
      <c r="P400" s="71">
        <f>SUM(Tabelle27[[#This Row],[Davon: Für nicht angebotene Betreuungstage]:[Davon: Für die Betreuung (corona-abwesend)]])</f>
        <v>0</v>
      </c>
      <c r="Q400" s="64">
        <f t="shared" si="26"/>
        <v>0</v>
      </c>
      <c r="R400" s="71">
        <f t="shared" si="27"/>
        <v>0</v>
      </c>
      <c r="S400" s="72">
        <f t="shared" si="28"/>
        <v>0</v>
      </c>
      <c r="T400" s="72">
        <f t="shared" si="29"/>
        <v>0</v>
      </c>
    </row>
    <row r="401" spans="1:20" x14ac:dyDescent="0.25">
      <c r="A401" s="66"/>
      <c r="B401" s="67"/>
      <c r="C401" s="68"/>
      <c r="D401" s="69"/>
      <c r="E401" s="69"/>
      <c r="F401" s="70"/>
      <c r="G401" s="134"/>
      <c r="H401" s="135"/>
      <c r="I401" s="135"/>
      <c r="J401" s="135"/>
      <c r="K401" s="143">
        <f t="shared" si="30"/>
        <v>0</v>
      </c>
      <c r="L401" s="136"/>
      <c r="M401" s="137"/>
      <c r="N401" s="136"/>
      <c r="O401" s="137"/>
      <c r="P401" s="71">
        <f>SUM(Tabelle27[[#This Row],[Davon: Für nicht angebotene Betreuungstage]:[Davon: Für die Betreuung (corona-abwesend)]])</f>
        <v>0</v>
      </c>
      <c r="Q401" s="64">
        <f t="shared" si="26"/>
        <v>0</v>
      </c>
      <c r="R401" s="71">
        <f t="shared" si="27"/>
        <v>0</v>
      </c>
      <c r="S401" s="72">
        <f t="shared" si="28"/>
        <v>0</v>
      </c>
      <c r="T401" s="72">
        <f t="shared" si="29"/>
        <v>0</v>
      </c>
    </row>
    <row r="402" spans="1:20" x14ac:dyDescent="0.25">
      <c r="A402" s="66"/>
      <c r="B402" s="67"/>
      <c r="C402" s="68"/>
      <c r="D402" s="69"/>
      <c r="E402" s="69"/>
      <c r="F402" s="70"/>
      <c r="G402" s="134"/>
      <c r="H402" s="135"/>
      <c r="I402" s="135"/>
      <c r="J402" s="135"/>
      <c r="K402" s="143">
        <f t="shared" si="30"/>
        <v>0</v>
      </c>
      <c r="L402" s="136"/>
      <c r="M402" s="137"/>
      <c r="N402" s="136"/>
      <c r="O402" s="137"/>
      <c r="P402" s="71">
        <f>SUM(Tabelle27[[#This Row],[Davon: Für nicht angebotene Betreuungstage]:[Davon: Für die Betreuung (corona-abwesend)]])</f>
        <v>0</v>
      </c>
      <c r="Q402" s="64">
        <f t="shared" si="26"/>
        <v>0</v>
      </c>
      <c r="R402" s="71">
        <f t="shared" si="27"/>
        <v>0</v>
      </c>
      <c r="S402" s="72">
        <f t="shared" si="28"/>
        <v>0</v>
      </c>
      <c r="T402" s="72">
        <f t="shared" si="29"/>
        <v>0</v>
      </c>
    </row>
    <row r="403" spans="1:20" x14ac:dyDescent="0.25">
      <c r="A403" s="66"/>
      <c r="B403" s="67"/>
      <c r="C403" s="68"/>
      <c r="D403" s="69"/>
      <c r="E403" s="69"/>
      <c r="F403" s="70"/>
      <c r="G403" s="134"/>
      <c r="H403" s="135"/>
      <c r="I403" s="135"/>
      <c r="J403" s="135"/>
      <c r="K403" s="143">
        <f t="shared" si="30"/>
        <v>0</v>
      </c>
      <c r="L403" s="136"/>
      <c r="M403" s="137"/>
      <c r="N403" s="136"/>
      <c r="O403" s="137"/>
      <c r="P403" s="71">
        <f>SUM(Tabelle27[[#This Row],[Davon: Für nicht angebotene Betreuungstage]:[Davon: Für die Betreuung (corona-abwesend)]])</f>
        <v>0</v>
      </c>
      <c r="Q403" s="64">
        <f t="shared" ref="Q403:Q451" si="31">IFERROR(MROUND((L403*K403/G403),0.05),0)</f>
        <v>0</v>
      </c>
      <c r="R403" s="71">
        <f t="shared" ref="R403:R451" si="32">IFERROR(MROUND((N403*K403/G403),0.05),0)</f>
        <v>0</v>
      </c>
      <c r="S403" s="72">
        <f t="shared" ref="S403:S451" si="33">IFERROR(MROUND((G403-L403-N403)*K403/G403,0.05),0)</f>
        <v>0</v>
      </c>
      <c r="T403" s="72">
        <f t="shared" ref="T403:T451" si="34">MROUND(L403*D403*25,0.05)</f>
        <v>0</v>
      </c>
    </row>
    <row r="404" spans="1:20" x14ac:dyDescent="0.25">
      <c r="A404" s="66"/>
      <c r="B404" s="67"/>
      <c r="C404" s="68"/>
      <c r="D404" s="69"/>
      <c r="E404" s="69"/>
      <c r="F404" s="70"/>
      <c r="G404" s="134"/>
      <c r="H404" s="135"/>
      <c r="I404" s="135"/>
      <c r="J404" s="135"/>
      <c r="K404" s="143">
        <f t="shared" si="30"/>
        <v>0</v>
      </c>
      <c r="L404" s="136"/>
      <c r="M404" s="137"/>
      <c r="N404" s="136"/>
      <c r="O404" s="137"/>
      <c r="P404" s="71">
        <f>SUM(Tabelle27[[#This Row],[Davon: Für nicht angebotene Betreuungstage]:[Davon: Für die Betreuung (corona-abwesend)]])</f>
        <v>0</v>
      </c>
      <c r="Q404" s="64">
        <f t="shared" si="31"/>
        <v>0</v>
      </c>
      <c r="R404" s="71">
        <f t="shared" si="32"/>
        <v>0</v>
      </c>
      <c r="S404" s="72">
        <f t="shared" si="33"/>
        <v>0</v>
      </c>
      <c r="T404" s="72">
        <f t="shared" si="34"/>
        <v>0</v>
      </c>
    </row>
    <row r="405" spans="1:20" x14ac:dyDescent="0.25">
      <c r="A405" s="66"/>
      <c r="B405" s="67"/>
      <c r="C405" s="68"/>
      <c r="D405" s="69"/>
      <c r="E405" s="69"/>
      <c r="F405" s="70"/>
      <c r="G405" s="134"/>
      <c r="H405" s="135"/>
      <c r="I405" s="135"/>
      <c r="J405" s="135"/>
      <c r="K405" s="143">
        <f t="shared" si="30"/>
        <v>0</v>
      </c>
      <c r="L405" s="136"/>
      <c r="M405" s="137"/>
      <c r="N405" s="136"/>
      <c r="O405" s="137"/>
      <c r="P405" s="71">
        <f>SUM(Tabelle27[[#This Row],[Davon: Für nicht angebotene Betreuungstage]:[Davon: Für die Betreuung (corona-abwesend)]])</f>
        <v>0</v>
      </c>
      <c r="Q405" s="64">
        <f t="shared" si="31"/>
        <v>0</v>
      </c>
      <c r="R405" s="71">
        <f t="shared" si="32"/>
        <v>0</v>
      </c>
      <c r="S405" s="72">
        <f t="shared" si="33"/>
        <v>0</v>
      </c>
      <c r="T405" s="72">
        <f t="shared" si="34"/>
        <v>0</v>
      </c>
    </row>
    <row r="406" spans="1:20" x14ac:dyDescent="0.25">
      <c r="A406" s="66"/>
      <c r="B406" s="67"/>
      <c r="C406" s="68"/>
      <c r="D406" s="69"/>
      <c r="E406" s="69"/>
      <c r="F406" s="70"/>
      <c r="G406" s="134"/>
      <c r="H406" s="135"/>
      <c r="I406" s="135"/>
      <c r="J406" s="135"/>
      <c r="K406" s="143">
        <f t="shared" si="30"/>
        <v>0</v>
      </c>
      <c r="L406" s="136"/>
      <c r="M406" s="137"/>
      <c r="N406" s="136"/>
      <c r="O406" s="137"/>
      <c r="P406" s="71">
        <f>SUM(Tabelle27[[#This Row],[Davon: Für nicht angebotene Betreuungstage]:[Davon: Für die Betreuung (corona-abwesend)]])</f>
        <v>0</v>
      </c>
      <c r="Q406" s="64">
        <f t="shared" si="31"/>
        <v>0</v>
      </c>
      <c r="R406" s="71">
        <f t="shared" si="32"/>
        <v>0</v>
      </c>
      <c r="S406" s="72">
        <f t="shared" si="33"/>
        <v>0</v>
      </c>
      <c r="T406" s="72">
        <f t="shared" si="34"/>
        <v>0</v>
      </c>
    </row>
    <row r="407" spans="1:20" x14ac:dyDescent="0.25">
      <c r="A407" s="66"/>
      <c r="B407" s="67"/>
      <c r="C407" s="68"/>
      <c r="D407" s="69"/>
      <c r="E407" s="69"/>
      <c r="F407" s="70"/>
      <c r="G407" s="134"/>
      <c r="H407" s="135"/>
      <c r="I407" s="135"/>
      <c r="J407" s="135"/>
      <c r="K407" s="143">
        <f t="shared" si="30"/>
        <v>0</v>
      </c>
      <c r="L407" s="136"/>
      <c r="M407" s="137"/>
      <c r="N407" s="136"/>
      <c r="O407" s="137"/>
      <c r="P407" s="71">
        <f>SUM(Tabelle27[[#This Row],[Davon: Für nicht angebotene Betreuungstage]:[Davon: Für die Betreuung (corona-abwesend)]])</f>
        <v>0</v>
      </c>
      <c r="Q407" s="64">
        <f t="shared" si="31"/>
        <v>0</v>
      </c>
      <c r="R407" s="71">
        <f t="shared" si="32"/>
        <v>0</v>
      </c>
      <c r="S407" s="72">
        <f t="shared" si="33"/>
        <v>0</v>
      </c>
      <c r="T407" s="72">
        <f t="shared" si="34"/>
        <v>0</v>
      </c>
    </row>
    <row r="408" spans="1:20" x14ac:dyDescent="0.25">
      <c r="A408" s="66"/>
      <c r="B408" s="67"/>
      <c r="C408" s="68"/>
      <c r="D408" s="69"/>
      <c r="E408" s="69"/>
      <c r="F408" s="70"/>
      <c r="G408" s="134"/>
      <c r="H408" s="135"/>
      <c r="I408" s="135"/>
      <c r="J408" s="135"/>
      <c r="K408" s="143">
        <f t="shared" si="30"/>
        <v>0</v>
      </c>
      <c r="L408" s="136"/>
      <c r="M408" s="137"/>
      <c r="N408" s="136"/>
      <c r="O408" s="137"/>
      <c r="P408" s="71">
        <f>SUM(Tabelle27[[#This Row],[Davon: Für nicht angebotene Betreuungstage]:[Davon: Für die Betreuung (corona-abwesend)]])</f>
        <v>0</v>
      </c>
      <c r="Q408" s="64">
        <f t="shared" si="31"/>
        <v>0</v>
      </c>
      <c r="R408" s="71">
        <f t="shared" si="32"/>
        <v>0</v>
      </c>
      <c r="S408" s="72">
        <f t="shared" si="33"/>
        <v>0</v>
      </c>
      <c r="T408" s="72">
        <f t="shared" si="34"/>
        <v>0</v>
      </c>
    </row>
    <row r="409" spans="1:20" x14ac:dyDescent="0.25">
      <c r="A409" s="66"/>
      <c r="B409" s="67"/>
      <c r="C409" s="68"/>
      <c r="D409" s="69"/>
      <c r="E409" s="69"/>
      <c r="F409" s="70"/>
      <c r="G409" s="134"/>
      <c r="H409" s="135"/>
      <c r="I409" s="135"/>
      <c r="J409" s="135"/>
      <c r="K409" s="143">
        <f t="shared" si="30"/>
        <v>0</v>
      </c>
      <c r="L409" s="136"/>
      <c r="M409" s="137"/>
      <c r="N409" s="136"/>
      <c r="O409" s="137"/>
      <c r="P409" s="71">
        <f>SUM(Tabelle27[[#This Row],[Davon: Für nicht angebotene Betreuungstage]:[Davon: Für die Betreuung (corona-abwesend)]])</f>
        <v>0</v>
      </c>
      <c r="Q409" s="64">
        <f t="shared" si="31"/>
        <v>0</v>
      </c>
      <c r="R409" s="71">
        <f t="shared" si="32"/>
        <v>0</v>
      </c>
      <c r="S409" s="72">
        <f t="shared" si="33"/>
        <v>0</v>
      </c>
      <c r="T409" s="72">
        <f t="shared" si="34"/>
        <v>0</v>
      </c>
    </row>
    <row r="410" spans="1:20" x14ac:dyDescent="0.25">
      <c r="A410" s="66"/>
      <c r="B410" s="67"/>
      <c r="C410" s="68"/>
      <c r="D410" s="69"/>
      <c r="E410" s="69"/>
      <c r="F410" s="70"/>
      <c r="G410" s="134"/>
      <c r="H410" s="135"/>
      <c r="I410" s="135"/>
      <c r="J410" s="135"/>
      <c r="K410" s="143">
        <f t="shared" si="30"/>
        <v>0</v>
      </c>
      <c r="L410" s="136"/>
      <c r="M410" s="137"/>
      <c r="N410" s="136"/>
      <c r="O410" s="137"/>
      <c r="P410" s="71">
        <f>SUM(Tabelle27[[#This Row],[Davon: Für nicht angebotene Betreuungstage]:[Davon: Für die Betreuung (corona-abwesend)]])</f>
        <v>0</v>
      </c>
      <c r="Q410" s="64">
        <f t="shared" si="31"/>
        <v>0</v>
      </c>
      <c r="R410" s="71">
        <f t="shared" si="32"/>
        <v>0</v>
      </c>
      <c r="S410" s="72">
        <f t="shared" si="33"/>
        <v>0</v>
      </c>
      <c r="T410" s="72">
        <f t="shared" si="34"/>
        <v>0</v>
      </c>
    </row>
    <row r="411" spans="1:20" x14ac:dyDescent="0.25">
      <c r="A411" s="66"/>
      <c r="B411" s="67"/>
      <c r="C411" s="68"/>
      <c r="D411" s="69"/>
      <c r="E411" s="69"/>
      <c r="F411" s="70"/>
      <c r="G411" s="134"/>
      <c r="H411" s="135"/>
      <c r="I411" s="135"/>
      <c r="J411" s="135"/>
      <c r="K411" s="143">
        <f t="shared" si="30"/>
        <v>0</v>
      </c>
      <c r="L411" s="136"/>
      <c r="M411" s="137"/>
      <c r="N411" s="136"/>
      <c r="O411" s="137"/>
      <c r="P411" s="71">
        <f>SUM(Tabelle27[[#This Row],[Davon: Für nicht angebotene Betreuungstage]:[Davon: Für die Betreuung (corona-abwesend)]])</f>
        <v>0</v>
      </c>
      <c r="Q411" s="64">
        <f t="shared" si="31"/>
        <v>0</v>
      </c>
      <c r="R411" s="71">
        <f t="shared" si="32"/>
        <v>0</v>
      </c>
      <c r="S411" s="72">
        <f t="shared" si="33"/>
        <v>0</v>
      </c>
      <c r="T411" s="72">
        <f t="shared" si="34"/>
        <v>0</v>
      </c>
    </row>
    <row r="412" spans="1:20" x14ac:dyDescent="0.25">
      <c r="A412" s="66"/>
      <c r="B412" s="67"/>
      <c r="C412" s="68"/>
      <c r="D412" s="69"/>
      <c r="E412" s="69"/>
      <c r="F412" s="70"/>
      <c r="G412" s="134"/>
      <c r="H412" s="135"/>
      <c r="I412" s="135"/>
      <c r="J412" s="135"/>
      <c r="K412" s="143">
        <f t="shared" si="30"/>
        <v>0</v>
      </c>
      <c r="L412" s="136"/>
      <c r="M412" s="137"/>
      <c r="N412" s="136"/>
      <c r="O412" s="137"/>
      <c r="P412" s="71">
        <f>SUM(Tabelle27[[#This Row],[Davon: Für nicht angebotene Betreuungstage]:[Davon: Für die Betreuung (corona-abwesend)]])</f>
        <v>0</v>
      </c>
      <c r="Q412" s="64">
        <f t="shared" si="31"/>
        <v>0</v>
      </c>
      <c r="R412" s="71">
        <f t="shared" si="32"/>
        <v>0</v>
      </c>
      <c r="S412" s="72">
        <f t="shared" si="33"/>
        <v>0</v>
      </c>
      <c r="T412" s="72">
        <f t="shared" si="34"/>
        <v>0</v>
      </c>
    </row>
    <row r="413" spans="1:20" x14ac:dyDescent="0.25">
      <c r="A413" s="66"/>
      <c r="B413" s="67"/>
      <c r="C413" s="68"/>
      <c r="D413" s="69"/>
      <c r="E413" s="69"/>
      <c r="F413" s="70"/>
      <c r="G413" s="134"/>
      <c r="H413" s="135"/>
      <c r="I413" s="135"/>
      <c r="J413" s="135"/>
      <c r="K413" s="143">
        <f t="shared" si="30"/>
        <v>0</v>
      </c>
      <c r="L413" s="136"/>
      <c r="M413" s="137"/>
      <c r="N413" s="136"/>
      <c r="O413" s="137"/>
      <c r="P413" s="71">
        <f>SUM(Tabelle27[[#This Row],[Davon: Für nicht angebotene Betreuungstage]:[Davon: Für die Betreuung (corona-abwesend)]])</f>
        <v>0</v>
      </c>
      <c r="Q413" s="64">
        <f t="shared" si="31"/>
        <v>0</v>
      </c>
      <c r="R413" s="71">
        <f t="shared" si="32"/>
        <v>0</v>
      </c>
      <c r="S413" s="72">
        <f t="shared" si="33"/>
        <v>0</v>
      </c>
      <c r="T413" s="72">
        <f t="shared" si="34"/>
        <v>0</v>
      </c>
    </row>
    <row r="414" spans="1:20" x14ac:dyDescent="0.25">
      <c r="A414" s="66"/>
      <c r="B414" s="67"/>
      <c r="C414" s="68"/>
      <c r="D414" s="69"/>
      <c r="E414" s="69"/>
      <c r="F414" s="70"/>
      <c r="G414" s="134"/>
      <c r="H414" s="135"/>
      <c r="I414" s="135"/>
      <c r="J414" s="135"/>
      <c r="K414" s="143">
        <f t="shared" si="30"/>
        <v>0</v>
      </c>
      <c r="L414" s="136"/>
      <c r="M414" s="137"/>
      <c r="N414" s="136"/>
      <c r="O414" s="137"/>
      <c r="P414" s="71">
        <f>SUM(Tabelle27[[#This Row],[Davon: Für nicht angebotene Betreuungstage]:[Davon: Für die Betreuung (corona-abwesend)]])</f>
        <v>0</v>
      </c>
      <c r="Q414" s="64">
        <f t="shared" si="31"/>
        <v>0</v>
      </c>
      <c r="R414" s="71">
        <f t="shared" si="32"/>
        <v>0</v>
      </c>
      <c r="S414" s="72">
        <f t="shared" si="33"/>
        <v>0</v>
      </c>
      <c r="T414" s="72">
        <f t="shared" si="34"/>
        <v>0</v>
      </c>
    </row>
    <row r="415" spans="1:20" x14ac:dyDescent="0.25">
      <c r="A415" s="66"/>
      <c r="B415" s="67"/>
      <c r="C415" s="68"/>
      <c r="D415" s="69"/>
      <c r="E415" s="69"/>
      <c r="F415" s="70"/>
      <c r="G415" s="134"/>
      <c r="H415" s="135"/>
      <c r="I415" s="135"/>
      <c r="J415" s="135"/>
      <c r="K415" s="143">
        <f t="shared" si="30"/>
        <v>0</v>
      </c>
      <c r="L415" s="136"/>
      <c r="M415" s="137"/>
      <c r="N415" s="136"/>
      <c r="O415" s="137"/>
      <c r="P415" s="71">
        <f>SUM(Tabelle27[[#This Row],[Davon: Für nicht angebotene Betreuungstage]:[Davon: Für die Betreuung (corona-abwesend)]])</f>
        <v>0</v>
      </c>
      <c r="Q415" s="64">
        <f t="shared" si="31"/>
        <v>0</v>
      </c>
      <c r="R415" s="71">
        <f t="shared" si="32"/>
        <v>0</v>
      </c>
      <c r="S415" s="72">
        <f t="shared" si="33"/>
        <v>0</v>
      </c>
      <c r="T415" s="72">
        <f t="shared" si="34"/>
        <v>0</v>
      </c>
    </row>
    <row r="416" spans="1:20" x14ac:dyDescent="0.25">
      <c r="A416" s="66"/>
      <c r="B416" s="67"/>
      <c r="C416" s="68"/>
      <c r="D416" s="69"/>
      <c r="E416" s="69"/>
      <c r="F416" s="70"/>
      <c r="G416" s="134"/>
      <c r="H416" s="135"/>
      <c r="I416" s="135"/>
      <c r="J416" s="135"/>
      <c r="K416" s="143">
        <f t="shared" si="30"/>
        <v>0</v>
      </c>
      <c r="L416" s="136"/>
      <c r="M416" s="137"/>
      <c r="N416" s="136"/>
      <c r="O416" s="137"/>
      <c r="P416" s="71">
        <f>SUM(Tabelle27[[#This Row],[Davon: Für nicht angebotene Betreuungstage]:[Davon: Für die Betreuung (corona-abwesend)]])</f>
        <v>0</v>
      </c>
      <c r="Q416" s="64">
        <f t="shared" si="31"/>
        <v>0</v>
      </c>
      <c r="R416" s="71">
        <f t="shared" si="32"/>
        <v>0</v>
      </c>
      <c r="S416" s="72">
        <f t="shared" si="33"/>
        <v>0</v>
      </c>
      <c r="T416" s="72">
        <f t="shared" si="34"/>
        <v>0</v>
      </c>
    </row>
    <row r="417" spans="1:20" x14ac:dyDescent="0.25">
      <c r="A417" s="66"/>
      <c r="B417" s="67"/>
      <c r="C417" s="68"/>
      <c r="D417" s="69"/>
      <c r="E417" s="69"/>
      <c r="F417" s="70"/>
      <c r="G417" s="134"/>
      <c r="H417" s="135"/>
      <c r="I417" s="135"/>
      <c r="J417" s="135"/>
      <c r="K417" s="143">
        <f t="shared" si="30"/>
        <v>0</v>
      </c>
      <c r="L417" s="136"/>
      <c r="M417" s="137"/>
      <c r="N417" s="136"/>
      <c r="O417" s="137"/>
      <c r="P417" s="71">
        <f>SUM(Tabelle27[[#This Row],[Davon: Für nicht angebotene Betreuungstage]:[Davon: Für die Betreuung (corona-abwesend)]])</f>
        <v>0</v>
      </c>
      <c r="Q417" s="64">
        <f t="shared" si="31"/>
        <v>0</v>
      </c>
      <c r="R417" s="71">
        <f t="shared" si="32"/>
        <v>0</v>
      </c>
      <c r="S417" s="72">
        <f t="shared" si="33"/>
        <v>0</v>
      </c>
      <c r="T417" s="72">
        <f t="shared" si="34"/>
        <v>0</v>
      </c>
    </row>
    <row r="418" spans="1:20" x14ac:dyDescent="0.25">
      <c r="A418" s="66"/>
      <c r="B418" s="67"/>
      <c r="C418" s="68"/>
      <c r="D418" s="69"/>
      <c r="E418" s="69"/>
      <c r="F418" s="70"/>
      <c r="G418" s="134"/>
      <c r="H418" s="135"/>
      <c r="I418" s="135"/>
      <c r="J418" s="135"/>
      <c r="K418" s="143">
        <f t="shared" si="30"/>
        <v>0</v>
      </c>
      <c r="L418" s="136"/>
      <c r="M418" s="137"/>
      <c r="N418" s="136"/>
      <c r="O418" s="137"/>
      <c r="P418" s="71">
        <f>SUM(Tabelle27[[#This Row],[Davon: Für nicht angebotene Betreuungstage]:[Davon: Für die Betreuung (corona-abwesend)]])</f>
        <v>0</v>
      </c>
      <c r="Q418" s="64">
        <f t="shared" si="31"/>
        <v>0</v>
      </c>
      <c r="R418" s="71">
        <f t="shared" si="32"/>
        <v>0</v>
      </c>
      <c r="S418" s="72">
        <f t="shared" si="33"/>
        <v>0</v>
      </c>
      <c r="T418" s="72">
        <f t="shared" si="34"/>
        <v>0</v>
      </c>
    </row>
    <row r="419" spans="1:20" x14ac:dyDescent="0.25">
      <c r="A419" s="66"/>
      <c r="B419" s="67"/>
      <c r="C419" s="68"/>
      <c r="D419" s="69"/>
      <c r="E419" s="69"/>
      <c r="F419" s="70"/>
      <c r="G419" s="134"/>
      <c r="H419" s="135"/>
      <c r="I419" s="135"/>
      <c r="J419" s="135"/>
      <c r="K419" s="143">
        <f t="shared" si="30"/>
        <v>0</v>
      </c>
      <c r="L419" s="136"/>
      <c r="M419" s="137"/>
      <c r="N419" s="136"/>
      <c r="O419" s="137"/>
      <c r="P419" s="71">
        <f>SUM(Tabelle27[[#This Row],[Davon: Für nicht angebotene Betreuungstage]:[Davon: Für die Betreuung (corona-abwesend)]])</f>
        <v>0</v>
      </c>
      <c r="Q419" s="64">
        <f t="shared" si="31"/>
        <v>0</v>
      </c>
      <c r="R419" s="71">
        <f t="shared" si="32"/>
        <v>0</v>
      </c>
      <c r="S419" s="72">
        <f t="shared" si="33"/>
        <v>0</v>
      </c>
      <c r="T419" s="72">
        <f t="shared" si="34"/>
        <v>0</v>
      </c>
    </row>
    <row r="420" spans="1:20" x14ac:dyDescent="0.25">
      <c r="A420" s="66"/>
      <c r="B420" s="67"/>
      <c r="C420" s="68"/>
      <c r="D420" s="69"/>
      <c r="E420" s="69"/>
      <c r="F420" s="70"/>
      <c r="G420" s="134"/>
      <c r="H420" s="135"/>
      <c r="I420" s="135"/>
      <c r="J420" s="135"/>
      <c r="K420" s="143">
        <f t="shared" si="30"/>
        <v>0</v>
      </c>
      <c r="L420" s="136"/>
      <c r="M420" s="137"/>
      <c r="N420" s="136"/>
      <c r="O420" s="137"/>
      <c r="P420" s="71">
        <f>SUM(Tabelle27[[#This Row],[Davon: Für nicht angebotene Betreuungstage]:[Davon: Für die Betreuung (corona-abwesend)]])</f>
        <v>0</v>
      </c>
      <c r="Q420" s="64">
        <f t="shared" si="31"/>
        <v>0</v>
      </c>
      <c r="R420" s="71">
        <f t="shared" si="32"/>
        <v>0</v>
      </c>
      <c r="S420" s="72">
        <f t="shared" si="33"/>
        <v>0</v>
      </c>
      <c r="T420" s="72">
        <f t="shared" si="34"/>
        <v>0</v>
      </c>
    </row>
    <row r="421" spans="1:20" x14ac:dyDescent="0.25">
      <c r="A421" s="66"/>
      <c r="B421" s="67"/>
      <c r="C421" s="68"/>
      <c r="D421" s="69"/>
      <c r="E421" s="69"/>
      <c r="F421" s="70"/>
      <c r="G421" s="134"/>
      <c r="H421" s="135"/>
      <c r="I421" s="135"/>
      <c r="J421" s="135"/>
      <c r="K421" s="143">
        <f t="shared" si="30"/>
        <v>0</v>
      </c>
      <c r="L421" s="136"/>
      <c r="M421" s="137"/>
      <c r="N421" s="136"/>
      <c r="O421" s="137"/>
      <c r="P421" s="71">
        <f>SUM(Tabelle27[[#This Row],[Davon: Für nicht angebotene Betreuungstage]:[Davon: Für die Betreuung (corona-abwesend)]])</f>
        <v>0</v>
      </c>
      <c r="Q421" s="64">
        <f t="shared" si="31"/>
        <v>0</v>
      </c>
      <c r="R421" s="71">
        <f t="shared" si="32"/>
        <v>0</v>
      </c>
      <c r="S421" s="72">
        <f t="shared" si="33"/>
        <v>0</v>
      </c>
      <c r="T421" s="72">
        <f t="shared" si="34"/>
        <v>0</v>
      </c>
    </row>
    <row r="422" spans="1:20" x14ac:dyDescent="0.25">
      <c r="A422" s="66"/>
      <c r="B422" s="67"/>
      <c r="C422" s="68"/>
      <c r="D422" s="69"/>
      <c r="E422" s="69"/>
      <c r="F422" s="70"/>
      <c r="G422" s="134"/>
      <c r="H422" s="135"/>
      <c r="I422" s="135"/>
      <c r="J422" s="135"/>
      <c r="K422" s="143">
        <f t="shared" si="30"/>
        <v>0</v>
      </c>
      <c r="L422" s="136"/>
      <c r="M422" s="137"/>
      <c r="N422" s="136"/>
      <c r="O422" s="137"/>
      <c r="P422" s="71">
        <f>SUM(Tabelle27[[#This Row],[Davon: Für nicht angebotene Betreuungstage]:[Davon: Für die Betreuung (corona-abwesend)]])</f>
        <v>0</v>
      </c>
      <c r="Q422" s="64">
        <f t="shared" si="31"/>
        <v>0</v>
      </c>
      <c r="R422" s="71">
        <f t="shared" si="32"/>
        <v>0</v>
      </c>
      <c r="S422" s="72">
        <f t="shared" si="33"/>
        <v>0</v>
      </c>
      <c r="T422" s="72">
        <f t="shared" si="34"/>
        <v>0</v>
      </c>
    </row>
    <row r="423" spans="1:20" x14ac:dyDescent="0.25">
      <c r="A423" s="66"/>
      <c r="B423" s="67"/>
      <c r="C423" s="68"/>
      <c r="D423" s="69"/>
      <c r="E423" s="69"/>
      <c r="F423" s="70"/>
      <c r="G423" s="134"/>
      <c r="H423" s="135"/>
      <c r="I423" s="135"/>
      <c r="J423" s="135"/>
      <c r="K423" s="143">
        <f t="shared" si="30"/>
        <v>0</v>
      </c>
      <c r="L423" s="136"/>
      <c r="M423" s="137"/>
      <c r="N423" s="136"/>
      <c r="O423" s="137"/>
      <c r="P423" s="71">
        <f>SUM(Tabelle27[[#This Row],[Davon: Für nicht angebotene Betreuungstage]:[Davon: Für die Betreuung (corona-abwesend)]])</f>
        <v>0</v>
      </c>
      <c r="Q423" s="64">
        <f t="shared" si="31"/>
        <v>0</v>
      </c>
      <c r="R423" s="71">
        <f t="shared" si="32"/>
        <v>0</v>
      </c>
      <c r="S423" s="72">
        <f t="shared" si="33"/>
        <v>0</v>
      </c>
      <c r="T423" s="72">
        <f t="shared" si="34"/>
        <v>0</v>
      </c>
    </row>
    <row r="424" spans="1:20" x14ac:dyDescent="0.25">
      <c r="A424" s="66"/>
      <c r="B424" s="67"/>
      <c r="C424" s="68"/>
      <c r="D424" s="69"/>
      <c r="E424" s="69"/>
      <c r="F424" s="70"/>
      <c r="G424" s="134"/>
      <c r="H424" s="135"/>
      <c r="I424" s="135"/>
      <c r="J424" s="135"/>
      <c r="K424" s="143">
        <f t="shared" si="30"/>
        <v>0</v>
      </c>
      <c r="L424" s="136"/>
      <c r="M424" s="137"/>
      <c r="N424" s="136"/>
      <c r="O424" s="137"/>
      <c r="P424" s="71">
        <f>SUM(Tabelle27[[#This Row],[Davon: Für nicht angebotene Betreuungstage]:[Davon: Für die Betreuung (corona-abwesend)]])</f>
        <v>0</v>
      </c>
      <c r="Q424" s="64">
        <f t="shared" si="31"/>
        <v>0</v>
      </c>
      <c r="R424" s="71">
        <f t="shared" si="32"/>
        <v>0</v>
      </c>
      <c r="S424" s="72">
        <f t="shared" si="33"/>
        <v>0</v>
      </c>
      <c r="T424" s="72">
        <f t="shared" si="34"/>
        <v>0</v>
      </c>
    </row>
    <row r="425" spans="1:20" x14ac:dyDescent="0.25">
      <c r="A425" s="66"/>
      <c r="B425" s="67"/>
      <c r="C425" s="68"/>
      <c r="D425" s="69"/>
      <c r="E425" s="69"/>
      <c r="F425" s="70"/>
      <c r="G425" s="134"/>
      <c r="H425" s="135"/>
      <c r="I425" s="135"/>
      <c r="J425" s="135"/>
      <c r="K425" s="143">
        <f t="shared" si="30"/>
        <v>0</v>
      </c>
      <c r="L425" s="136"/>
      <c r="M425" s="137"/>
      <c r="N425" s="136"/>
      <c r="O425" s="137"/>
      <c r="P425" s="71">
        <f>SUM(Tabelle27[[#This Row],[Davon: Für nicht angebotene Betreuungstage]:[Davon: Für die Betreuung (corona-abwesend)]])</f>
        <v>0</v>
      </c>
      <c r="Q425" s="64">
        <f t="shared" si="31"/>
        <v>0</v>
      </c>
      <c r="R425" s="71">
        <f t="shared" si="32"/>
        <v>0</v>
      </c>
      <c r="S425" s="72">
        <f t="shared" si="33"/>
        <v>0</v>
      </c>
      <c r="T425" s="72">
        <f t="shared" si="34"/>
        <v>0</v>
      </c>
    </row>
    <row r="426" spans="1:20" x14ac:dyDescent="0.25">
      <c r="A426" s="66"/>
      <c r="B426" s="67"/>
      <c r="C426" s="68"/>
      <c r="D426" s="69"/>
      <c r="E426" s="69"/>
      <c r="F426" s="70"/>
      <c r="G426" s="134"/>
      <c r="H426" s="135"/>
      <c r="I426" s="135"/>
      <c r="J426" s="135"/>
      <c r="K426" s="143">
        <f t="shared" si="30"/>
        <v>0</v>
      </c>
      <c r="L426" s="136"/>
      <c r="M426" s="137"/>
      <c r="N426" s="136"/>
      <c r="O426" s="137"/>
      <c r="P426" s="71">
        <f>SUM(Tabelle27[[#This Row],[Davon: Für nicht angebotene Betreuungstage]:[Davon: Für die Betreuung (corona-abwesend)]])</f>
        <v>0</v>
      </c>
      <c r="Q426" s="64">
        <f t="shared" si="31"/>
        <v>0</v>
      </c>
      <c r="R426" s="71">
        <f t="shared" si="32"/>
        <v>0</v>
      </c>
      <c r="S426" s="72">
        <f t="shared" si="33"/>
        <v>0</v>
      </c>
      <c r="T426" s="72">
        <f t="shared" si="34"/>
        <v>0</v>
      </c>
    </row>
    <row r="427" spans="1:20" x14ac:dyDescent="0.25">
      <c r="A427" s="66"/>
      <c r="B427" s="67"/>
      <c r="C427" s="68"/>
      <c r="D427" s="69"/>
      <c r="E427" s="69"/>
      <c r="F427" s="70"/>
      <c r="G427" s="134"/>
      <c r="H427" s="135"/>
      <c r="I427" s="135"/>
      <c r="J427" s="135"/>
      <c r="K427" s="143">
        <f t="shared" si="30"/>
        <v>0</v>
      </c>
      <c r="L427" s="136"/>
      <c r="M427" s="137"/>
      <c r="N427" s="136"/>
      <c r="O427" s="137"/>
      <c r="P427" s="71">
        <f>SUM(Tabelle27[[#This Row],[Davon: Für nicht angebotene Betreuungstage]:[Davon: Für die Betreuung (corona-abwesend)]])</f>
        <v>0</v>
      </c>
      <c r="Q427" s="64">
        <f t="shared" si="31"/>
        <v>0</v>
      </c>
      <c r="R427" s="71">
        <f t="shared" si="32"/>
        <v>0</v>
      </c>
      <c r="S427" s="72">
        <f t="shared" si="33"/>
        <v>0</v>
      </c>
      <c r="T427" s="72">
        <f t="shared" si="34"/>
        <v>0</v>
      </c>
    </row>
    <row r="428" spans="1:20" x14ac:dyDescent="0.25">
      <c r="A428" s="66"/>
      <c r="B428" s="67"/>
      <c r="C428" s="68"/>
      <c r="D428" s="69"/>
      <c r="E428" s="69"/>
      <c r="F428" s="70"/>
      <c r="G428" s="134"/>
      <c r="H428" s="135"/>
      <c r="I428" s="135"/>
      <c r="J428" s="135"/>
      <c r="K428" s="143">
        <f t="shared" si="30"/>
        <v>0</v>
      </c>
      <c r="L428" s="136"/>
      <c r="M428" s="137"/>
      <c r="N428" s="136"/>
      <c r="O428" s="137"/>
      <c r="P428" s="71">
        <f>SUM(Tabelle27[[#This Row],[Davon: Für nicht angebotene Betreuungstage]:[Davon: Für die Betreuung (corona-abwesend)]])</f>
        <v>0</v>
      </c>
      <c r="Q428" s="64">
        <f t="shared" si="31"/>
        <v>0</v>
      </c>
      <c r="R428" s="71">
        <f t="shared" si="32"/>
        <v>0</v>
      </c>
      <c r="S428" s="72">
        <f t="shared" si="33"/>
        <v>0</v>
      </c>
      <c r="T428" s="72">
        <f t="shared" si="34"/>
        <v>0</v>
      </c>
    </row>
    <row r="429" spans="1:20" x14ac:dyDescent="0.25">
      <c r="A429" s="66"/>
      <c r="B429" s="67"/>
      <c r="C429" s="68"/>
      <c r="D429" s="69"/>
      <c r="E429" s="69"/>
      <c r="F429" s="70"/>
      <c r="G429" s="134"/>
      <c r="H429" s="135"/>
      <c r="I429" s="135"/>
      <c r="J429" s="135"/>
      <c r="K429" s="143">
        <f t="shared" si="30"/>
        <v>0</v>
      </c>
      <c r="L429" s="136"/>
      <c r="M429" s="137"/>
      <c r="N429" s="136"/>
      <c r="O429" s="137"/>
      <c r="P429" s="71">
        <f>SUM(Tabelle27[[#This Row],[Davon: Für nicht angebotene Betreuungstage]:[Davon: Für die Betreuung (corona-abwesend)]])</f>
        <v>0</v>
      </c>
      <c r="Q429" s="64">
        <f t="shared" si="31"/>
        <v>0</v>
      </c>
      <c r="R429" s="71">
        <f t="shared" si="32"/>
        <v>0</v>
      </c>
      <c r="S429" s="72">
        <f t="shared" si="33"/>
        <v>0</v>
      </c>
      <c r="T429" s="72">
        <f t="shared" si="34"/>
        <v>0</v>
      </c>
    </row>
    <row r="430" spans="1:20" x14ac:dyDescent="0.25">
      <c r="A430" s="66"/>
      <c r="B430" s="67"/>
      <c r="C430" s="68"/>
      <c r="D430" s="69"/>
      <c r="E430" s="69"/>
      <c r="F430" s="70"/>
      <c r="G430" s="134"/>
      <c r="H430" s="135"/>
      <c r="I430" s="135"/>
      <c r="J430" s="135"/>
      <c r="K430" s="143">
        <f t="shared" si="30"/>
        <v>0</v>
      </c>
      <c r="L430" s="136"/>
      <c r="M430" s="137"/>
      <c r="N430" s="136"/>
      <c r="O430" s="137"/>
      <c r="P430" s="71">
        <f>SUM(Tabelle27[[#This Row],[Davon: Für nicht angebotene Betreuungstage]:[Davon: Für die Betreuung (corona-abwesend)]])</f>
        <v>0</v>
      </c>
      <c r="Q430" s="64">
        <f t="shared" si="31"/>
        <v>0</v>
      </c>
      <c r="R430" s="71">
        <f t="shared" si="32"/>
        <v>0</v>
      </c>
      <c r="S430" s="72">
        <f t="shared" si="33"/>
        <v>0</v>
      </c>
      <c r="T430" s="72">
        <f t="shared" si="34"/>
        <v>0</v>
      </c>
    </row>
    <row r="431" spans="1:20" x14ac:dyDescent="0.25">
      <c r="A431" s="66"/>
      <c r="B431" s="67"/>
      <c r="C431" s="68"/>
      <c r="D431" s="69"/>
      <c r="E431" s="69"/>
      <c r="F431" s="70"/>
      <c r="G431" s="134"/>
      <c r="H431" s="135"/>
      <c r="I431" s="135"/>
      <c r="J431" s="135"/>
      <c r="K431" s="143">
        <f t="shared" si="30"/>
        <v>0</v>
      </c>
      <c r="L431" s="136"/>
      <c r="M431" s="137"/>
      <c r="N431" s="136"/>
      <c r="O431" s="137"/>
      <c r="P431" s="71">
        <f>SUM(Tabelle27[[#This Row],[Davon: Für nicht angebotene Betreuungstage]:[Davon: Für die Betreuung (corona-abwesend)]])</f>
        <v>0</v>
      </c>
      <c r="Q431" s="64">
        <f t="shared" si="31"/>
        <v>0</v>
      </c>
      <c r="R431" s="71">
        <f t="shared" si="32"/>
        <v>0</v>
      </c>
      <c r="S431" s="72">
        <f t="shared" si="33"/>
        <v>0</v>
      </c>
      <c r="T431" s="72">
        <f t="shared" si="34"/>
        <v>0</v>
      </c>
    </row>
    <row r="432" spans="1:20" x14ac:dyDescent="0.25">
      <c r="A432" s="66"/>
      <c r="B432" s="67"/>
      <c r="C432" s="68"/>
      <c r="D432" s="69"/>
      <c r="E432" s="69"/>
      <c r="F432" s="70"/>
      <c r="G432" s="134"/>
      <c r="H432" s="135"/>
      <c r="I432" s="135"/>
      <c r="J432" s="135"/>
      <c r="K432" s="143">
        <f t="shared" si="30"/>
        <v>0</v>
      </c>
      <c r="L432" s="136"/>
      <c r="M432" s="137"/>
      <c r="N432" s="136"/>
      <c r="O432" s="137"/>
      <c r="P432" s="71">
        <f>SUM(Tabelle27[[#This Row],[Davon: Für nicht angebotene Betreuungstage]:[Davon: Für die Betreuung (corona-abwesend)]])</f>
        <v>0</v>
      </c>
      <c r="Q432" s="64">
        <f t="shared" si="31"/>
        <v>0</v>
      </c>
      <c r="R432" s="71">
        <f t="shared" si="32"/>
        <v>0</v>
      </c>
      <c r="S432" s="72">
        <f t="shared" si="33"/>
        <v>0</v>
      </c>
      <c r="T432" s="72">
        <f t="shared" si="34"/>
        <v>0</v>
      </c>
    </row>
    <row r="433" spans="1:20" x14ac:dyDescent="0.25">
      <c r="A433" s="66"/>
      <c r="B433" s="67"/>
      <c r="C433" s="68"/>
      <c r="D433" s="69"/>
      <c r="E433" s="69"/>
      <c r="F433" s="70"/>
      <c r="G433" s="134"/>
      <c r="H433" s="135"/>
      <c r="I433" s="135"/>
      <c r="J433" s="135"/>
      <c r="K433" s="143">
        <f t="shared" si="30"/>
        <v>0</v>
      </c>
      <c r="L433" s="136"/>
      <c r="M433" s="137"/>
      <c r="N433" s="136"/>
      <c r="O433" s="137"/>
      <c r="P433" s="71">
        <f>SUM(Tabelle27[[#This Row],[Davon: Für nicht angebotene Betreuungstage]:[Davon: Für die Betreuung (corona-abwesend)]])</f>
        <v>0</v>
      </c>
      <c r="Q433" s="64">
        <f t="shared" si="31"/>
        <v>0</v>
      </c>
      <c r="R433" s="71">
        <f t="shared" si="32"/>
        <v>0</v>
      </c>
      <c r="S433" s="72">
        <f t="shared" si="33"/>
        <v>0</v>
      </c>
      <c r="T433" s="72">
        <f t="shared" si="34"/>
        <v>0</v>
      </c>
    </row>
    <row r="434" spans="1:20" x14ac:dyDescent="0.25">
      <c r="A434" s="66"/>
      <c r="B434" s="67"/>
      <c r="C434" s="68"/>
      <c r="D434" s="69"/>
      <c r="E434" s="69"/>
      <c r="F434" s="70"/>
      <c r="G434" s="134"/>
      <c r="H434" s="135"/>
      <c r="I434" s="135"/>
      <c r="J434" s="135"/>
      <c r="K434" s="143">
        <f t="shared" si="30"/>
        <v>0</v>
      </c>
      <c r="L434" s="136"/>
      <c r="M434" s="137"/>
      <c r="N434" s="136"/>
      <c r="O434" s="137"/>
      <c r="P434" s="71">
        <f>SUM(Tabelle27[[#This Row],[Davon: Für nicht angebotene Betreuungstage]:[Davon: Für die Betreuung (corona-abwesend)]])</f>
        <v>0</v>
      </c>
      <c r="Q434" s="64">
        <f t="shared" si="31"/>
        <v>0</v>
      </c>
      <c r="R434" s="71">
        <f t="shared" si="32"/>
        <v>0</v>
      </c>
      <c r="S434" s="72">
        <f t="shared" si="33"/>
        <v>0</v>
      </c>
      <c r="T434" s="72">
        <f t="shared" si="34"/>
        <v>0</v>
      </c>
    </row>
    <row r="435" spans="1:20" x14ac:dyDescent="0.25">
      <c r="A435" s="66"/>
      <c r="B435" s="67"/>
      <c r="C435" s="68"/>
      <c r="D435" s="69"/>
      <c r="E435" s="69"/>
      <c r="F435" s="70"/>
      <c r="G435" s="134"/>
      <c r="H435" s="135"/>
      <c r="I435" s="135"/>
      <c r="J435" s="135"/>
      <c r="K435" s="143">
        <f t="shared" si="30"/>
        <v>0</v>
      </c>
      <c r="L435" s="136"/>
      <c r="M435" s="137"/>
      <c r="N435" s="136"/>
      <c r="O435" s="137"/>
      <c r="P435" s="71">
        <f>SUM(Tabelle27[[#This Row],[Davon: Für nicht angebotene Betreuungstage]:[Davon: Für die Betreuung (corona-abwesend)]])</f>
        <v>0</v>
      </c>
      <c r="Q435" s="64">
        <f t="shared" si="31"/>
        <v>0</v>
      </c>
      <c r="R435" s="71">
        <f t="shared" si="32"/>
        <v>0</v>
      </c>
      <c r="S435" s="72">
        <f t="shared" si="33"/>
        <v>0</v>
      </c>
      <c r="T435" s="72">
        <f t="shared" si="34"/>
        <v>0</v>
      </c>
    </row>
    <row r="436" spans="1:20" x14ac:dyDescent="0.25">
      <c r="A436" s="66"/>
      <c r="B436" s="67"/>
      <c r="C436" s="68"/>
      <c r="D436" s="69"/>
      <c r="E436" s="69"/>
      <c r="F436" s="70"/>
      <c r="G436" s="134"/>
      <c r="H436" s="135"/>
      <c r="I436" s="135"/>
      <c r="J436" s="135"/>
      <c r="K436" s="143">
        <f t="shared" ref="K436:K451" si="35">H436-I436-J436</f>
        <v>0</v>
      </c>
      <c r="L436" s="136"/>
      <c r="M436" s="137"/>
      <c r="N436" s="136"/>
      <c r="O436" s="137"/>
      <c r="P436" s="71">
        <f>SUM(Tabelle27[[#This Row],[Davon: Für nicht angebotene Betreuungstage]:[Davon: Für die Betreuung (corona-abwesend)]])</f>
        <v>0</v>
      </c>
      <c r="Q436" s="64">
        <f t="shared" si="31"/>
        <v>0</v>
      </c>
      <c r="R436" s="71">
        <f t="shared" si="32"/>
        <v>0</v>
      </c>
      <c r="S436" s="72">
        <f t="shared" si="33"/>
        <v>0</v>
      </c>
      <c r="T436" s="72">
        <f t="shared" si="34"/>
        <v>0</v>
      </c>
    </row>
    <row r="437" spans="1:20" x14ac:dyDescent="0.25">
      <c r="A437" s="66"/>
      <c r="B437" s="67"/>
      <c r="C437" s="68"/>
      <c r="D437" s="69"/>
      <c r="E437" s="69"/>
      <c r="F437" s="70"/>
      <c r="G437" s="134"/>
      <c r="H437" s="135"/>
      <c r="I437" s="135"/>
      <c r="J437" s="135"/>
      <c r="K437" s="143">
        <f t="shared" si="35"/>
        <v>0</v>
      </c>
      <c r="L437" s="136"/>
      <c r="M437" s="137"/>
      <c r="N437" s="136"/>
      <c r="O437" s="137"/>
      <c r="P437" s="71">
        <f>SUM(Tabelle27[[#This Row],[Davon: Für nicht angebotene Betreuungstage]:[Davon: Für die Betreuung (corona-abwesend)]])</f>
        <v>0</v>
      </c>
      <c r="Q437" s="64">
        <f t="shared" si="31"/>
        <v>0</v>
      </c>
      <c r="R437" s="71">
        <f t="shared" si="32"/>
        <v>0</v>
      </c>
      <c r="S437" s="72">
        <f t="shared" si="33"/>
        <v>0</v>
      </c>
      <c r="T437" s="72">
        <f t="shared" si="34"/>
        <v>0</v>
      </c>
    </row>
    <row r="438" spans="1:20" x14ac:dyDescent="0.25">
      <c r="A438" s="66"/>
      <c r="B438" s="67"/>
      <c r="C438" s="68"/>
      <c r="D438" s="69"/>
      <c r="E438" s="69"/>
      <c r="F438" s="70"/>
      <c r="G438" s="134"/>
      <c r="H438" s="135"/>
      <c r="I438" s="135"/>
      <c r="J438" s="135"/>
      <c r="K438" s="143">
        <f t="shared" si="35"/>
        <v>0</v>
      </c>
      <c r="L438" s="136"/>
      <c r="M438" s="137"/>
      <c r="N438" s="136"/>
      <c r="O438" s="137"/>
      <c r="P438" s="71">
        <f>SUM(Tabelle27[[#This Row],[Davon: Für nicht angebotene Betreuungstage]:[Davon: Für die Betreuung (corona-abwesend)]])</f>
        <v>0</v>
      </c>
      <c r="Q438" s="64">
        <f t="shared" si="31"/>
        <v>0</v>
      </c>
      <c r="R438" s="71">
        <f t="shared" si="32"/>
        <v>0</v>
      </c>
      <c r="S438" s="72">
        <f t="shared" si="33"/>
        <v>0</v>
      </c>
      <c r="T438" s="72">
        <f t="shared" si="34"/>
        <v>0</v>
      </c>
    </row>
    <row r="439" spans="1:20" x14ac:dyDescent="0.25">
      <c r="A439" s="66"/>
      <c r="B439" s="67"/>
      <c r="C439" s="68"/>
      <c r="D439" s="69"/>
      <c r="E439" s="69"/>
      <c r="F439" s="70"/>
      <c r="G439" s="134"/>
      <c r="H439" s="135"/>
      <c r="I439" s="135"/>
      <c r="J439" s="135"/>
      <c r="K439" s="143">
        <f t="shared" si="35"/>
        <v>0</v>
      </c>
      <c r="L439" s="136"/>
      <c r="M439" s="137"/>
      <c r="N439" s="136"/>
      <c r="O439" s="137"/>
      <c r="P439" s="71">
        <f>SUM(Tabelle27[[#This Row],[Davon: Für nicht angebotene Betreuungstage]:[Davon: Für die Betreuung (corona-abwesend)]])</f>
        <v>0</v>
      </c>
      <c r="Q439" s="64">
        <f t="shared" si="31"/>
        <v>0</v>
      </c>
      <c r="R439" s="71">
        <f t="shared" si="32"/>
        <v>0</v>
      </c>
      <c r="S439" s="72">
        <f t="shared" si="33"/>
        <v>0</v>
      </c>
      <c r="T439" s="72">
        <f t="shared" si="34"/>
        <v>0</v>
      </c>
    </row>
    <row r="440" spans="1:20" x14ac:dyDescent="0.25">
      <c r="A440" s="66"/>
      <c r="B440" s="67"/>
      <c r="C440" s="68"/>
      <c r="D440" s="69"/>
      <c r="E440" s="69"/>
      <c r="F440" s="70"/>
      <c r="G440" s="134"/>
      <c r="H440" s="135"/>
      <c r="I440" s="135"/>
      <c r="J440" s="135"/>
      <c r="K440" s="143">
        <f t="shared" si="35"/>
        <v>0</v>
      </c>
      <c r="L440" s="136"/>
      <c r="M440" s="137"/>
      <c r="N440" s="136"/>
      <c r="O440" s="137"/>
      <c r="P440" s="71">
        <f>SUM(Tabelle27[[#This Row],[Davon: Für nicht angebotene Betreuungstage]:[Davon: Für die Betreuung (corona-abwesend)]])</f>
        <v>0</v>
      </c>
      <c r="Q440" s="64">
        <f t="shared" si="31"/>
        <v>0</v>
      </c>
      <c r="R440" s="71">
        <f t="shared" si="32"/>
        <v>0</v>
      </c>
      <c r="S440" s="72">
        <f t="shared" si="33"/>
        <v>0</v>
      </c>
      <c r="T440" s="72">
        <f t="shared" si="34"/>
        <v>0</v>
      </c>
    </row>
    <row r="441" spans="1:20" x14ac:dyDescent="0.25">
      <c r="A441" s="66"/>
      <c r="B441" s="67"/>
      <c r="C441" s="68"/>
      <c r="D441" s="69"/>
      <c r="E441" s="69"/>
      <c r="F441" s="70"/>
      <c r="G441" s="134"/>
      <c r="H441" s="135"/>
      <c r="I441" s="135"/>
      <c r="J441" s="135"/>
      <c r="K441" s="143">
        <f t="shared" si="35"/>
        <v>0</v>
      </c>
      <c r="L441" s="136"/>
      <c r="M441" s="137"/>
      <c r="N441" s="136"/>
      <c r="O441" s="137"/>
      <c r="P441" s="71">
        <f>SUM(Tabelle27[[#This Row],[Davon: Für nicht angebotene Betreuungstage]:[Davon: Für die Betreuung (corona-abwesend)]])</f>
        <v>0</v>
      </c>
      <c r="Q441" s="64">
        <f t="shared" si="31"/>
        <v>0</v>
      </c>
      <c r="R441" s="71">
        <f t="shared" si="32"/>
        <v>0</v>
      </c>
      <c r="S441" s="72">
        <f t="shared" si="33"/>
        <v>0</v>
      </c>
      <c r="T441" s="72">
        <f t="shared" si="34"/>
        <v>0</v>
      </c>
    </row>
    <row r="442" spans="1:20" x14ac:dyDescent="0.25">
      <c r="A442" s="66"/>
      <c r="B442" s="67"/>
      <c r="C442" s="68"/>
      <c r="D442" s="69"/>
      <c r="E442" s="69"/>
      <c r="F442" s="70"/>
      <c r="G442" s="134"/>
      <c r="H442" s="135"/>
      <c r="I442" s="135"/>
      <c r="J442" s="135"/>
      <c r="K442" s="143">
        <f t="shared" si="35"/>
        <v>0</v>
      </c>
      <c r="L442" s="136"/>
      <c r="M442" s="137"/>
      <c r="N442" s="136"/>
      <c r="O442" s="137"/>
      <c r="P442" s="71">
        <f>SUM(Tabelle27[[#This Row],[Davon: Für nicht angebotene Betreuungstage]:[Davon: Für die Betreuung (corona-abwesend)]])</f>
        <v>0</v>
      </c>
      <c r="Q442" s="64">
        <f t="shared" si="31"/>
        <v>0</v>
      </c>
      <c r="R442" s="71">
        <f t="shared" si="32"/>
        <v>0</v>
      </c>
      <c r="S442" s="72">
        <f t="shared" si="33"/>
        <v>0</v>
      </c>
      <c r="T442" s="72">
        <f t="shared" si="34"/>
        <v>0</v>
      </c>
    </row>
    <row r="443" spans="1:20" x14ac:dyDescent="0.25">
      <c r="A443" s="66"/>
      <c r="B443" s="67"/>
      <c r="C443" s="68"/>
      <c r="D443" s="69"/>
      <c r="E443" s="69"/>
      <c r="F443" s="70"/>
      <c r="G443" s="134"/>
      <c r="H443" s="135"/>
      <c r="I443" s="135"/>
      <c r="J443" s="135"/>
      <c r="K443" s="143">
        <f t="shared" si="35"/>
        <v>0</v>
      </c>
      <c r="L443" s="136"/>
      <c r="M443" s="137"/>
      <c r="N443" s="136"/>
      <c r="O443" s="137"/>
      <c r="P443" s="71">
        <f>SUM(Tabelle27[[#This Row],[Davon: Für nicht angebotene Betreuungstage]:[Davon: Für die Betreuung (corona-abwesend)]])</f>
        <v>0</v>
      </c>
      <c r="Q443" s="64">
        <f t="shared" si="31"/>
        <v>0</v>
      </c>
      <c r="R443" s="71">
        <f t="shared" si="32"/>
        <v>0</v>
      </c>
      <c r="S443" s="72">
        <f t="shared" si="33"/>
        <v>0</v>
      </c>
      <c r="T443" s="72">
        <f t="shared" si="34"/>
        <v>0</v>
      </c>
    </row>
    <row r="444" spans="1:20" x14ac:dyDescent="0.25">
      <c r="A444" s="66"/>
      <c r="B444" s="67"/>
      <c r="C444" s="68"/>
      <c r="D444" s="69"/>
      <c r="E444" s="69"/>
      <c r="F444" s="70"/>
      <c r="G444" s="134"/>
      <c r="H444" s="135"/>
      <c r="I444" s="135"/>
      <c r="J444" s="135"/>
      <c r="K444" s="143">
        <f t="shared" si="35"/>
        <v>0</v>
      </c>
      <c r="L444" s="136"/>
      <c r="M444" s="137"/>
      <c r="N444" s="136"/>
      <c r="O444" s="137"/>
      <c r="P444" s="71">
        <f>SUM(Tabelle27[[#This Row],[Davon: Für nicht angebotene Betreuungstage]:[Davon: Für die Betreuung (corona-abwesend)]])</f>
        <v>0</v>
      </c>
      <c r="Q444" s="64">
        <f t="shared" si="31"/>
        <v>0</v>
      </c>
      <c r="R444" s="71">
        <f t="shared" si="32"/>
        <v>0</v>
      </c>
      <c r="S444" s="72">
        <f t="shared" si="33"/>
        <v>0</v>
      </c>
      <c r="T444" s="72">
        <f t="shared" si="34"/>
        <v>0</v>
      </c>
    </row>
    <row r="445" spans="1:20" x14ac:dyDescent="0.25">
      <c r="A445" s="66"/>
      <c r="B445" s="67"/>
      <c r="C445" s="68"/>
      <c r="D445" s="69"/>
      <c r="E445" s="69"/>
      <c r="F445" s="70"/>
      <c r="G445" s="134"/>
      <c r="H445" s="135"/>
      <c r="I445" s="135"/>
      <c r="J445" s="135"/>
      <c r="K445" s="143">
        <f t="shared" si="35"/>
        <v>0</v>
      </c>
      <c r="L445" s="136"/>
      <c r="M445" s="137"/>
      <c r="N445" s="136"/>
      <c r="O445" s="137"/>
      <c r="P445" s="71">
        <f>SUM(Tabelle27[[#This Row],[Davon: Für nicht angebotene Betreuungstage]:[Davon: Für die Betreuung (corona-abwesend)]])</f>
        <v>0</v>
      </c>
      <c r="Q445" s="64">
        <f t="shared" si="31"/>
        <v>0</v>
      </c>
      <c r="R445" s="71">
        <f t="shared" si="32"/>
        <v>0</v>
      </c>
      <c r="S445" s="72">
        <f t="shared" si="33"/>
        <v>0</v>
      </c>
      <c r="T445" s="72">
        <f t="shared" si="34"/>
        <v>0</v>
      </c>
    </row>
    <row r="446" spans="1:20" x14ac:dyDescent="0.25">
      <c r="A446" s="66"/>
      <c r="B446" s="67"/>
      <c r="C446" s="68"/>
      <c r="D446" s="69"/>
      <c r="E446" s="69"/>
      <c r="F446" s="70"/>
      <c r="G446" s="134"/>
      <c r="H446" s="135"/>
      <c r="I446" s="135"/>
      <c r="J446" s="135"/>
      <c r="K446" s="143">
        <f t="shared" si="35"/>
        <v>0</v>
      </c>
      <c r="L446" s="136"/>
      <c r="M446" s="137"/>
      <c r="N446" s="136"/>
      <c r="O446" s="137"/>
      <c r="P446" s="71">
        <f>SUM(Tabelle27[[#This Row],[Davon: Für nicht angebotene Betreuungstage]:[Davon: Für die Betreuung (corona-abwesend)]])</f>
        <v>0</v>
      </c>
      <c r="Q446" s="64">
        <f t="shared" si="31"/>
        <v>0</v>
      </c>
      <c r="R446" s="71">
        <f t="shared" si="32"/>
        <v>0</v>
      </c>
      <c r="S446" s="72">
        <f t="shared" si="33"/>
        <v>0</v>
      </c>
      <c r="T446" s="72">
        <f t="shared" si="34"/>
        <v>0</v>
      </c>
    </row>
    <row r="447" spans="1:20" x14ac:dyDescent="0.25">
      <c r="A447" s="66"/>
      <c r="B447" s="67"/>
      <c r="C447" s="68"/>
      <c r="D447" s="69"/>
      <c r="E447" s="69"/>
      <c r="F447" s="70"/>
      <c r="G447" s="134"/>
      <c r="H447" s="135"/>
      <c r="I447" s="135"/>
      <c r="J447" s="135"/>
      <c r="K447" s="143">
        <f t="shared" si="35"/>
        <v>0</v>
      </c>
      <c r="L447" s="136"/>
      <c r="M447" s="137"/>
      <c r="N447" s="136"/>
      <c r="O447" s="137"/>
      <c r="P447" s="71">
        <f>SUM(Tabelle27[[#This Row],[Davon: Für nicht angebotene Betreuungstage]:[Davon: Für die Betreuung (corona-abwesend)]])</f>
        <v>0</v>
      </c>
      <c r="Q447" s="64">
        <f t="shared" si="31"/>
        <v>0</v>
      </c>
      <c r="R447" s="71">
        <f t="shared" si="32"/>
        <v>0</v>
      </c>
      <c r="S447" s="72">
        <f t="shared" si="33"/>
        <v>0</v>
      </c>
      <c r="T447" s="72">
        <f t="shared" si="34"/>
        <v>0</v>
      </c>
    </row>
    <row r="448" spans="1:20" x14ac:dyDescent="0.25">
      <c r="A448" s="66"/>
      <c r="B448" s="67"/>
      <c r="C448" s="68"/>
      <c r="D448" s="69"/>
      <c r="E448" s="69"/>
      <c r="F448" s="70"/>
      <c r="G448" s="134"/>
      <c r="H448" s="135"/>
      <c r="I448" s="135"/>
      <c r="J448" s="135"/>
      <c r="K448" s="143">
        <f t="shared" si="35"/>
        <v>0</v>
      </c>
      <c r="L448" s="136"/>
      <c r="M448" s="137"/>
      <c r="N448" s="136"/>
      <c r="O448" s="137"/>
      <c r="P448" s="71">
        <f>SUM(Tabelle27[[#This Row],[Davon: Für nicht angebotene Betreuungstage]:[Davon: Für die Betreuung (corona-abwesend)]])</f>
        <v>0</v>
      </c>
      <c r="Q448" s="64">
        <f t="shared" si="31"/>
        <v>0</v>
      </c>
      <c r="R448" s="71">
        <f t="shared" si="32"/>
        <v>0</v>
      </c>
      <c r="S448" s="72">
        <f t="shared" si="33"/>
        <v>0</v>
      </c>
      <c r="T448" s="72">
        <f t="shared" si="34"/>
        <v>0</v>
      </c>
    </row>
    <row r="449" spans="1:20" x14ac:dyDescent="0.25">
      <c r="A449" s="66"/>
      <c r="B449" s="67"/>
      <c r="C449" s="68"/>
      <c r="D449" s="69"/>
      <c r="E449" s="69"/>
      <c r="F449" s="70"/>
      <c r="G449" s="134"/>
      <c r="H449" s="135"/>
      <c r="I449" s="135"/>
      <c r="J449" s="135"/>
      <c r="K449" s="143">
        <f t="shared" si="35"/>
        <v>0</v>
      </c>
      <c r="L449" s="136"/>
      <c r="M449" s="137"/>
      <c r="N449" s="136"/>
      <c r="O449" s="137"/>
      <c r="P449" s="71">
        <f>SUM(Tabelle27[[#This Row],[Davon: Für nicht angebotene Betreuungstage]:[Davon: Für die Betreuung (corona-abwesend)]])</f>
        <v>0</v>
      </c>
      <c r="Q449" s="64">
        <f t="shared" si="31"/>
        <v>0</v>
      </c>
      <c r="R449" s="71">
        <f t="shared" si="32"/>
        <v>0</v>
      </c>
      <c r="S449" s="72">
        <f t="shared" si="33"/>
        <v>0</v>
      </c>
      <c r="T449" s="72">
        <f t="shared" si="34"/>
        <v>0</v>
      </c>
    </row>
    <row r="450" spans="1:20" x14ac:dyDescent="0.25">
      <c r="A450" s="66"/>
      <c r="B450" s="67"/>
      <c r="C450" s="68"/>
      <c r="D450" s="69"/>
      <c r="E450" s="69"/>
      <c r="F450" s="70"/>
      <c r="G450" s="134"/>
      <c r="H450" s="135"/>
      <c r="I450" s="135"/>
      <c r="J450" s="135"/>
      <c r="K450" s="143">
        <f t="shared" si="35"/>
        <v>0</v>
      </c>
      <c r="L450" s="136"/>
      <c r="M450" s="137"/>
      <c r="N450" s="136"/>
      <c r="O450" s="137"/>
      <c r="P450" s="71">
        <f>SUM(Tabelle27[[#This Row],[Davon: Für nicht angebotene Betreuungstage]:[Davon: Für die Betreuung (corona-abwesend)]])</f>
        <v>0</v>
      </c>
      <c r="Q450" s="64">
        <f t="shared" si="31"/>
        <v>0</v>
      </c>
      <c r="R450" s="71">
        <f t="shared" si="32"/>
        <v>0</v>
      </c>
      <c r="S450" s="72">
        <f t="shared" si="33"/>
        <v>0</v>
      </c>
      <c r="T450" s="72">
        <f t="shared" si="34"/>
        <v>0</v>
      </c>
    </row>
    <row r="451" spans="1:20" x14ac:dyDescent="0.25">
      <c r="A451" s="66"/>
      <c r="B451" s="67"/>
      <c r="C451" s="68"/>
      <c r="D451" s="69"/>
      <c r="E451" s="69"/>
      <c r="F451" s="70"/>
      <c r="G451" s="134"/>
      <c r="H451" s="135"/>
      <c r="I451" s="135"/>
      <c r="J451" s="135"/>
      <c r="K451" s="143">
        <f t="shared" si="35"/>
        <v>0</v>
      </c>
      <c r="L451" s="136"/>
      <c r="M451" s="137"/>
      <c r="N451" s="136"/>
      <c r="O451" s="137"/>
      <c r="P451" s="71">
        <f>SUM(Tabelle27[[#This Row],[Davon: Für nicht angebotene Betreuungstage]:[Davon: Für die Betreuung (corona-abwesend)]])</f>
        <v>0</v>
      </c>
      <c r="Q451" s="64">
        <f t="shared" si="31"/>
        <v>0</v>
      </c>
      <c r="R451" s="71">
        <f t="shared" si="32"/>
        <v>0</v>
      </c>
      <c r="S451" s="72">
        <f t="shared" si="33"/>
        <v>0</v>
      </c>
      <c r="T451" s="72">
        <f t="shared" si="34"/>
        <v>0</v>
      </c>
    </row>
  </sheetData>
  <sheetProtection algorithmName="SHA-512" hashValue="W2DSPjTgCFnIuza+P38iR1XFkUSe4BeRc4Bu3C117y+4BWowHkRf/FCIOZLPKfCRZrPIXamo8hwET/5HUPSDrA==" saltValue="kjLZnMCUb1fsmIvt+kKIWA=="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51"/>
  <sheetViews>
    <sheetView showGridLines="0" zoomScaleNormal="100" workbookViewId="0">
      <selection activeCell="A19" sqref="A19"/>
    </sheetView>
  </sheetViews>
  <sheetFormatPr baseColWidth="10" defaultColWidth="10.69921875" defaultRowHeight="13.2" x14ac:dyDescent="0.25"/>
  <cols>
    <col min="1" max="2" width="15.59765625" style="37" customWidth="1"/>
    <col min="3" max="3" width="10" style="37" customWidth="1"/>
    <col min="4" max="4" width="11.59765625" style="37" customWidth="1"/>
    <col min="5" max="5" width="16.8984375" style="37" customWidth="1"/>
    <col min="6" max="6" width="15.19921875" style="37" customWidth="1"/>
    <col min="7" max="7" width="12.59765625" style="62" customWidth="1"/>
    <col min="8" max="9" width="14.59765625" style="62" customWidth="1"/>
    <col min="10" max="10" width="16.8984375" style="62" customWidth="1"/>
    <col min="11" max="11" width="16" style="62" customWidth="1"/>
    <col min="12" max="12" width="12.09765625" style="62" customWidth="1"/>
    <col min="13" max="13" width="14.59765625" style="91" customWidth="1"/>
    <col min="14" max="14" width="14.59765625" style="62" customWidth="1"/>
    <col min="15" max="15" width="14.59765625" style="91" customWidth="1"/>
    <col min="16" max="20" width="14.59765625" style="37" customWidth="1"/>
    <col min="21" max="16384" width="10.69921875" style="37"/>
  </cols>
  <sheetData>
    <row r="2" spans="1:20" ht="17.399999999999999" x14ac:dyDescent="0.3">
      <c r="A2" s="39" t="str">
        <f>Zusammenzug!A1</f>
        <v>Notverordnung - Rückerstattung für privat betriebene Institutionen</v>
      </c>
      <c r="B2" s="40"/>
      <c r="C2" s="40"/>
      <c r="D2" s="40"/>
      <c r="E2" s="40"/>
      <c r="F2" s="40"/>
      <c r="G2" s="124"/>
      <c r="H2" s="124"/>
      <c r="I2" s="124"/>
      <c r="J2" s="124"/>
      <c r="K2" s="124"/>
      <c r="L2" s="124"/>
      <c r="M2" s="125"/>
      <c r="N2" s="124"/>
      <c r="O2" s="125"/>
      <c r="P2" s="40"/>
      <c r="Q2" s="40"/>
    </row>
    <row r="4" spans="1:20" x14ac:dyDescent="0.25">
      <c r="A4" s="37" t="s">
        <v>42</v>
      </c>
      <c r="B4" s="85" t="str">
        <f>IF(Zusammenzug!B4=0,"",Zusammenzug!B4)</f>
        <v/>
      </c>
      <c r="C4" s="81" t="str">
        <f>IF(B4="","Bitte geben im Register Zusammenzug den Namen der Kita ein","")</f>
        <v>Bitte geben im Register Zusammenzug den Namen der Kita ein</v>
      </c>
    </row>
    <row r="5" spans="1:20" x14ac:dyDescent="0.25">
      <c r="A5" s="40" t="s">
        <v>0</v>
      </c>
      <c r="B5" s="42">
        <v>43983</v>
      </c>
      <c r="C5" s="42"/>
      <c r="D5" s="42"/>
      <c r="E5" s="42"/>
      <c r="F5" s="40"/>
      <c r="G5" s="124"/>
      <c r="H5" s="124"/>
      <c r="I5" s="124"/>
      <c r="J5" s="124"/>
      <c r="K5" s="124"/>
      <c r="L5" s="124"/>
      <c r="M5" s="125"/>
      <c r="N5" s="124"/>
      <c r="O5" s="125"/>
      <c r="P5" s="40"/>
      <c r="Q5" s="40"/>
    </row>
    <row r="6" spans="1:20" x14ac:dyDescent="0.25">
      <c r="A6" s="40" t="s">
        <v>1</v>
      </c>
      <c r="B6" s="43">
        <v>43983</v>
      </c>
      <c r="C6" s="43"/>
      <c r="D6" s="43"/>
      <c r="E6" s="43"/>
      <c r="F6" s="43"/>
      <c r="G6" s="124"/>
      <c r="H6" s="124"/>
      <c r="I6" s="124"/>
      <c r="J6" s="124"/>
      <c r="K6" s="124"/>
      <c r="L6" s="124"/>
      <c r="M6" s="125"/>
      <c r="N6" s="124"/>
      <c r="O6" s="125"/>
      <c r="P6" s="40"/>
      <c r="Q6" s="40"/>
    </row>
    <row r="7" spans="1:20" x14ac:dyDescent="0.25">
      <c r="A7" s="40" t="s">
        <v>2</v>
      </c>
      <c r="B7" s="43">
        <v>43999</v>
      </c>
      <c r="C7" s="43"/>
      <c r="D7" s="43"/>
      <c r="E7" s="43"/>
      <c r="F7" s="43"/>
      <c r="G7" s="124"/>
      <c r="H7" s="124"/>
      <c r="I7" s="124"/>
      <c r="J7" s="124"/>
      <c r="K7" s="124"/>
      <c r="L7" s="124"/>
      <c r="M7" s="125"/>
      <c r="N7" s="124"/>
      <c r="O7" s="125"/>
      <c r="P7" s="40"/>
      <c r="Q7" s="40"/>
    </row>
    <row r="8" spans="1:20" x14ac:dyDescent="0.25">
      <c r="A8" s="40"/>
      <c r="B8" s="43"/>
      <c r="C8" s="43"/>
      <c r="D8" s="43"/>
      <c r="E8" s="43"/>
      <c r="F8" s="43"/>
      <c r="G8" s="124"/>
      <c r="H8" s="124"/>
      <c r="I8" s="124"/>
      <c r="J8" s="124"/>
      <c r="K8" s="124"/>
      <c r="L8" s="124"/>
      <c r="M8" s="125"/>
      <c r="N8" s="124"/>
      <c r="O8" s="125"/>
      <c r="P8" s="40"/>
      <c r="Q8" s="40"/>
    </row>
    <row r="9" spans="1:20" x14ac:dyDescent="0.25">
      <c r="A9" s="44" t="s">
        <v>22</v>
      </c>
      <c r="B9" s="43"/>
      <c r="C9" s="43"/>
      <c r="D9" s="43"/>
      <c r="E9" s="43"/>
      <c r="F9" s="43"/>
      <c r="G9" s="124"/>
      <c r="H9" s="124"/>
      <c r="I9" s="124"/>
      <c r="J9" s="124"/>
      <c r="K9" s="124"/>
      <c r="L9" s="124"/>
      <c r="M9" s="125"/>
      <c r="N9" s="124"/>
      <c r="O9" s="125"/>
      <c r="P9" s="40"/>
      <c r="Q9" s="40"/>
    </row>
    <row r="10" spans="1:20" x14ac:dyDescent="0.25">
      <c r="A10" s="40" t="s">
        <v>10</v>
      </c>
      <c r="B10" s="40"/>
      <c r="C10" s="40"/>
      <c r="D10" s="40"/>
      <c r="E10" s="40"/>
      <c r="F10" s="40"/>
      <c r="G10" s="124"/>
      <c r="H10" s="124"/>
      <c r="I10" s="124"/>
      <c r="J10" s="124"/>
      <c r="K10" s="124"/>
      <c r="L10" s="124"/>
      <c r="M10" s="125"/>
      <c r="N10" s="124"/>
      <c r="O10" s="125"/>
      <c r="P10" s="40"/>
      <c r="Q10" s="40"/>
    </row>
    <row r="11" spans="1:20" x14ac:dyDescent="0.25">
      <c r="A11" s="48" t="s">
        <v>36</v>
      </c>
      <c r="B11" s="40"/>
      <c r="C11" s="40"/>
      <c r="D11" s="40"/>
      <c r="E11" s="40"/>
      <c r="F11" s="40"/>
      <c r="G11" s="124"/>
      <c r="H11" s="124"/>
      <c r="I11" s="124"/>
      <c r="J11" s="124"/>
      <c r="K11" s="124"/>
      <c r="L11" s="124"/>
      <c r="M11" s="125"/>
      <c r="N11" s="124"/>
      <c r="O11" s="125"/>
      <c r="P11" s="40"/>
      <c r="Q11" s="40"/>
    </row>
    <row r="12" spans="1:20" ht="18" customHeight="1" x14ac:dyDescent="0.25">
      <c r="A12" s="48" t="s">
        <v>37</v>
      </c>
    </row>
    <row r="13" spans="1:20" ht="18" customHeight="1" x14ac:dyDescent="0.25">
      <c r="A13" s="41"/>
      <c r="B13" s="41"/>
      <c r="C13" s="41"/>
      <c r="D13" s="41"/>
      <c r="E13" s="41"/>
      <c r="F13" s="41"/>
      <c r="G13" s="164" t="s">
        <v>3</v>
      </c>
      <c r="H13" s="165"/>
      <c r="I13" s="165"/>
      <c r="J13" s="165"/>
      <c r="K13" s="166"/>
      <c r="L13" s="170" t="s">
        <v>51</v>
      </c>
      <c r="M13" s="171"/>
      <c r="N13" s="171"/>
      <c r="O13" s="171"/>
      <c r="P13" s="171"/>
      <c r="Q13" s="171"/>
      <c r="R13" s="171"/>
      <c r="S13" s="171"/>
      <c r="T13" s="172"/>
    </row>
    <row r="14" spans="1:20" ht="18" customHeight="1" x14ac:dyDescent="0.25">
      <c r="A14" s="41"/>
      <c r="B14" s="41"/>
      <c r="C14" s="41"/>
      <c r="D14" s="41"/>
      <c r="E14" s="41"/>
      <c r="F14" s="41"/>
      <c r="G14" s="167"/>
      <c r="H14" s="168"/>
      <c r="I14" s="168"/>
      <c r="J14" s="168"/>
      <c r="K14" s="169"/>
      <c r="L14" s="161" t="s">
        <v>46</v>
      </c>
      <c r="M14" s="162"/>
      <c r="N14" s="162"/>
      <c r="O14" s="163"/>
      <c r="P14" s="154" t="s">
        <v>58</v>
      </c>
      <c r="Q14" s="154"/>
      <c r="R14" s="154"/>
      <c r="S14" s="155" t="s">
        <v>56</v>
      </c>
      <c r="T14" s="156"/>
    </row>
    <row r="15" spans="1:20" ht="79.5" customHeight="1" thickBot="1" x14ac:dyDescent="0.3">
      <c r="A15" s="50" t="s">
        <v>4</v>
      </c>
      <c r="B15" s="50" t="s">
        <v>5</v>
      </c>
      <c r="C15" s="51" t="s">
        <v>15</v>
      </c>
      <c r="D15" s="51" t="s">
        <v>14</v>
      </c>
      <c r="E15" s="50" t="s">
        <v>9</v>
      </c>
      <c r="F15" s="50" t="s">
        <v>8</v>
      </c>
      <c r="G15" s="117" t="s">
        <v>16</v>
      </c>
      <c r="H15" s="117" t="s">
        <v>34</v>
      </c>
      <c r="I15" s="117" t="s">
        <v>12</v>
      </c>
      <c r="J15" s="117" t="s">
        <v>35</v>
      </c>
      <c r="K15" s="117" t="s">
        <v>17</v>
      </c>
      <c r="L15" s="53" t="s">
        <v>27</v>
      </c>
      <c r="M15" s="53" t="s">
        <v>20</v>
      </c>
      <c r="N15" s="53" t="s">
        <v>33</v>
      </c>
      <c r="O15" s="53" t="s">
        <v>28</v>
      </c>
      <c r="P15" s="107" t="s">
        <v>44</v>
      </c>
      <c r="Q15" s="55" t="s">
        <v>45</v>
      </c>
      <c r="R15" s="55" t="s">
        <v>48</v>
      </c>
      <c r="S15" s="56" t="s">
        <v>18</v>
      </c>
      <c r="T15" s="56" t="s">
        <v>55</v>
      </c>
    </row>
    <row r="16" spans="1:20" s="62" customFormat="1" ht="19.05" customHeight="1" thickBot="1" x14ac:dyDescent="0.3">
      <c r="A16" s="158" t="s">
        <v>25</v>
      </c>
      <c r="B16" s="159"/>
      <c r="C16" s="159"/>
      <c r="D16" s="159"/>
      <c r="E16" s="159"/>
      <c r="F16" s="160"/>
      <c r="G16" s="57">
        <f>SUM(Tabelle274[Vertraglich vereinbarte Betreuungs-tage*])</f>
        <v>0</v>
      </c>
      <c r="H16" s="58">
        <f>SUM(Tabelle274[Kosten für vereinbarte Betreuungstage (Betreuung** + Verpflegung)])</f>
        <v>0</v>
      </c>
      <c r="I16" s="58">
        <f>SUM(Tabelle274[Verpflegungs-kosten])</f>
        <v>0</v>
      </c>
      <c r="J16" s="58">
        <f>SUM(Tabelle274[Betreuungsgutschein (an Institution überwiesener Betrag) oder Subvention Gebührensystem***])</f>
        <v>0</v>
      </c>
      <c r="K16" s="58">
        <f>SUM(Tabelle274[Betreuungs-gebühren für Eltern für vereinbarte Betreuungstage])</f>
        <v>0</v>
      </c>
      <c r="L16" s="57">
        <f>SUM(Tabelle274[Betreuungs-tage nicht angeboten])</f>
        <v>0</v>
      </c>
      <c r="M16" s="59" t="str">
        <f>"-"</f>
        <v>-</v>
      </c>
      <c r="N16" s="57">
        <f>SUM(Tabelle274[Total Betreuungstage corona-abwesend])</f>
        <v>0</v>
      </c>
      <c r="O16" s="59" t="str">
        <f>"-"</f>
        <v>-</v>
      </c>
      <c r="P16" s="60">
        <f>SUM(Q16:R16)</f>
        <v>0</v>
      </c>
      <c r="Q16" s="60">
        <f>SUM(Tabelle274[Davon: Für nicht angebotene Betreuungstage])</f>
        <v>0</v>
      </c>
      <c r="R16" s="60">
        <f>SUM(Tabelle274[Davon: Für die Betreuung (corona-abwesend)])</f>
        <v>0</v>
      </c>
      <c r="S16" s="118">
        <f>SUM(Tabelle274[Betreuungs-gebühren durch Eltern zu tragen ])</f>
        <v>0</v>
      </c>
      <c r="T16" s="61">
        <f>SUM(Tabelle274[Rückerstattung für nicht angebote Betreuungstage gem. kantonaler Notverordnung])</f>
        <v>0</v>
      </c>
    </row>
    <row r="18" spans="1:20" s="91" customFormat="1" ht="79.8" hidden="1" thickBot="1" x14ac:dyDescent="0.3">
      <c r="A18" s="115" t="s">
        <v>4</v>
      </c>
      <c r="B18" s="115" t="s">
        <v>5</v>
      </c>
      <c r="C18" s="116" t="s">
        <v>15</v>
      </c>
      <c r="D18" s="116" t="s">
        <v>14</v>
      </c>
      <c r="E18" s="115" t="s">
        <v>9</v>
      </c>
      <c r="F18" s="115" t="s">
        <v>8</v>
      </c>
      <c r="G18" s="117" t="s">
        <v>16</v>
      </c>
      <c r="H18" s="117" t="s">
        <v>34</v>
      </c>
      <c r="I18" s="117" t="s">
        <v>12</v>
      </c>
      <c r="J18" s="117" t="s">
        <v>35</v>
      </c>
      <c r="K18" s="117" t="s">
        <v>17</v>
      </c>
      <c r="L18" s="53" t="s">
        <v>27</v>
      </c>
      <c r="M18" s="53" t="s">
        <v>20</v>
      </c>
      <c r="N18" s="53" t="s">
        <v>33</v>
      </c>
      <c r="O18" s="53" t="s">
        <v>28</v>
      </c>
      <c r="P18" s="113" t="s">
        <v>44</v>
      </c>
      <c r="Q18" s="114" t="s">
        <v>45</v>
      </c>
      <c r="R18" s="114" t="s">
        <v>48</v>
      </c>
      <c r="S18" s="112" t="s">
        <v>18</v>
      </c>
      <c r="T18" s="112" t="s">
        <v>47</v>
      </c>
    </row>
    <row r="19" spans="1:20" x14ac:dyDescent="0.25">
      <c r="A19" s="6"/>
      <c r="B19" s="7"/>
      <c r="C19" s="8"/>
      <c r="D19" s="9"/>
      <c r="E19" s="10"/>
      <c r="F19" s="11"/>
      <c r="G19" s="129"/>
      <c r="H19" s="130"/>
      <c r="I19" s="130"/>
      <c r="J19" s="130"/>
      <c r="K19" s="131">
        <f t="shared" ref="K19:K50" si="0">H19-I19-J19</f>
        <v>0</v>
      </c>
      <c r="L19" s="132"/>
      <c r="M19" s="133"/>
      <c r="N19" s="132"/>
      <c r="O19" s="133"/>
      <c r="P19" s="64">
        <f>SUM(Tabelle274[[#This Row],[Davon: Für nicht angebotene Betreuungstage]:[Davon: Für die Betreuung (corona-abwesend)]])</f>
        <v>0</v>
      </c>
      <c r="Q19" s="64">
        <f>IFERROR(MROUND((L19*K19/G19),0.05),0)</f>
        <v>0</v>
      </c>
      <c r="R19" s="64">
        <f>IFERROR(MROUND((N19*K19/G19),0.05),0)</f>
        <v>0</v>
      </c>
      <c r="S19" s="65">
        <f>IFERROR(MROUND((G19-L19-N19)*K19/G19,0.05),0)</f>
        <v>0</v>
      </c>
      <c r="T19" s="65">
        <f>MROUND(L19*D19*25,0.05)</f>
        <v>0</v>
      </c>
    </row>
    <row r="20" spans="1:20" x14ac:dyDescent="0.25">
      <c r="A20" s="12"/>
      <c r="B20" s="13"/>
      <c r="C20" s="14"/>
      <c r="D20" s="15"/>
      <c r="E20" s="15"/>
      <c r="F20" s="11"/>
      <c r="G20" s="134"/>
      <c r="H20" s="135"/>
      <c r="I20" s="135"/>
      <c r="J20" s="135"/>
      <c r="K20" s="131">
        <f t="shared" si="0"/>
        <v>0</v>
      </c>
      <c r="L20" s="136"/>
      <c r="M20" s="137"/>
      <c r="N20" s="136"/>
      <c r="O20" s="137"/>
      <c r="P20" s="64">
        <f>SUM(Tabelle274[[#This Row],[Davon: Für nicht angebotene Betreuungstage]:[Davon: Für die Betreuung (corona-abwesend)]])</f>
        <v>0</v>
      </c>
      <c r="Q20" s="64">
        <f t="shared" ref="Q20:Q82" si="1">IFERROR(MROUND((L20*K20/G20),0.05),0)</f>
        <v>0</v>
      </c>
      <c r="R20" s="64">
        <f t="shared" ref="R20:R82" si="2">IFERROR(MROUND((N20*K20/G20),0.05),0)</f>
        <v>0</v>
      </c>
      <c r="S20" s="65">
        <f t="shared" ref="S20:S82" si="3">IFERROR(MROUND((G20-L20-N20)*K20/G20,0.05),0)</f>
        <v>0</v>
      </c>
      <c r="T20" s="65">
        <f t="shared" ref="T20:T83" si="4">MROUND(L20*D20*25,0.05)</f>
        <v>0</v>
      </c>
    </row>
    <row r="21" spans="1:20" x14ac:dyDescent="0.25">
      <c r="A21" s="12"/>
      <c r="B21" s="13"/>
      <c r="C21" s="14"/>
      <c r="D21" s="15"/>
      <c r="E21" s="15"/>
      <c r="F21" s="11"/>
      <c r="G21" s="134"/>
      <c r="H21" s="135"/>
      <c r="I21" s="135"/>
      <c r="J21" s="135"/>
      <c r="K21" s="131">
        <f t="shared" si="0"/>
        <v>0</v>
      </c>
      <c r="L21" s="136"/>
      <c r="M21" s="137"/>
      <c r="N21" s="136"/>
      <c r="O21" s="137"/>
      <c r="P21" s="64">
        <f>SUM(Tabelle274[[#This Row],[Davon: Für nicht angebotene Betreuungstage]:[Davon: Für die Betreuung (corona-abwesend)]])</f>
        <v>0</v>
      </c>
      <c r="Q21" s="64">
        <f t="shared" si="1"/>
        <v>0</v>
      </c>
      <c r="R21" s="64">
        <f t="shared" si="2"/>
        <v>0</v>
      </c>
      <c r="S21" s="65">
        <f t="shared" si="3"/>
        <v>0</v>
      </c>
      <c r="T21" s="65">
        <f t="shared" si="4"/>
        <v>0</v>
      </c>
    </row>
    <row r="22" spans="1:20" x14ac:dyDescent="0.25">
      <c r="A22" s="12"/>
      <c r="B22" s="13"/>
      <c r="C22" s="14"/>
      <c r="D22" s="15"/>
      <c r="E22" s="15"/>
      <c r="F22" s="11"/>
      <c r="G22" s="134"/>
      <c r="H22" s="135"/>
      <c r="I22" s="135"/>
      <c r="J22" s="135"/>
      <c r="K22" s="131">
        <f t="shared" si="0"/>
        <v>0</v>
      </c>
      <c r="L22" s="136"/>
      <c r="M22" s="137"/>
      <c r="N22" s="136"/>
      <c r="O22" s="137"/>
      <c r="P22" s="64">
        <f>SUM(Tabelle274[[#This Row],[Davon: Für nicht angebotene Betreuungstage]:[Davon: Für die Betreuung (corona-abwesend)]])</f>
        <v>0</v>
      </c>
      <c r="Q22" s="64">
        <f t="shared" si="1"/>
        <v>0</v>
      </c>
      <c r="R22" s="64">
        <f t="shared" si="2"/>
        <v>0</v>
      </c>
      <c r="S22" s="65">
        <f t="shared" si="3"/>
        <v>0</v>
      </c>
      <c r="T22" s="65">
        <f t="shared" si="4"/>
        <v>0</v>
      </c>
    </row>
    <row r="23" spans="1:20" x14ac:dyDescent="0.25">
      <c r="A23" s="12"/>
      <c r="B23" s="13"/>
      <c r="C23" s="14"/>
      <c r="D23" s="15"/>
      <c r="E23" s="15"/>
      <c r="F23" s="11"/>
      <c r="G23" s="134"/>
      <c r="H23" s="135"/>
      <c r="I23" s="135"/>
      <c r="J23" s="135"/>
      <c r="K23" s="131">
        <f t="shared" si="0"/>
        <v>0</v>
      </c>
      <c r="L23" s="136"/>
      <c r="M23" s="137"/>
      <c r="N23" s="136"/>
      <c r="O23" s="137"/>
      <c r="P23" s="64">
        <f>SUM(Tabelle274[[#This Row],[Davon: Für nicht angebotene Betreuungstage]:[Davon: Für die Betreuung (corona-abwesend)]])</f>
        <v>0</v>
      </c>
      <c r="Q23" s="64">
        <f t="shared" si="1"/>
        <v>0</v>
      </c>
      <c r="R23" s="64">
        <f t="shared" si="2"/>
        <v>0</v>
      </c>
      <c r="S23" s="65">
        <f t="shared" si="3"/>
        <v>0</v>
      </c>
      <c r="T23" s="65">
        <f t="shared" si="4"/>
        <v>0</v>
      </c>
    </row>
    <row r="24" spans="1:20" x14ac:dyDescent="0.25">
      <c r="A24" s="12"/>
      <c r="B24" s="13"/>
      <c r="C24" s="14"/>
      <c r="D24" s="15"/>
      <c r="E24" s="15"/>
      <c r="F24" s="11"/>
      <c r="G24" s="134"/>
      <c r="H24" s="135"/>
      <c r="I24" s="135"/>
      <c r="J24" s="135"/>
      <c r="K24" s="131">
        <f t="shared" si="0"/>
        <v>0</v>
      </c>
      <c r="L24" s="136"/>
      <c r="M24" s="137"/>
      <c r="N24" s="136"/>
      <c r="O24" s="137"/>
      <c r="P24" s="64">
        <f>SUM(Tabelle274[[#This Row],[Davon: Für nicht angebotene Betreuungstage]:[Davon: Für die Betreuung (corona-abwesend)]])</f>
        <v>0</v>
      </c>
      <c r="Q24" s="64">
        <f t="shared" si="1"/>
        <v>0</v>
      </c>
      <c r="R24" s="64">
        <f t="shared" si="2"/>
        <v>0</v>
      </c>
      <c r="S24" s="65">
        <f t="shared" si="3"/>
        <v>0</v>
      </c>
      <c r="T24" s="65">
        <f t="shared" si="4"/>
        <v>0</v>
      </c>
    </row>
    <row r="25" spans="1:20" x14ac:dyDescent="0.25">
      <c r="A25" s="12"/>
      <c r="B25" s="13"/>
      <c r="C25" s="14"/>
      <c r="D25" s="15"/>
      <c r="E25" s="15"/>
      <c r="F25" s="11"/>
      <c r="G25" s="134"/>
      <c r="H25" s="135"/>
      <c r="I25" s="135"/>
      <c r="J25" s="135"/>
      <c r="K25" s="131">
        <f t="shared" si="0"/>
        <v>0</v>
      </c>
      <c r="L25" s="136"/>
      <c r="M25" s="137"/>
      <c r="N25" s="136"/>
      <c r="O25" s="137"/>
      <c r="P25" s="64">
        <f>SUM(Tabelle274[[#This Row],[Davon: Für nicht angebotene Betreuungstage]:[Davon: Für die Betreuung (corona-abwesend)]])</f>
        <v>0</v>
      </c>
      <c r="Q25" s="64">
        <f t="shared" si="1"/>
        <v>0</v>
      </c>
      <c r="R25" s="64">
        <f t="shared" si="2"/>
        <v>0</v>
      </c>
      <c r="S25" s="65">
        <f t="shared" si="3"/>
        <v>0</v>
      </c>
      <c r="T25" s="65">
        <f t="shared" si="4"/>
        <v>0</v>
      </c>
    </row>
    <row r="26" spans="1:20" x14ac:dyDescent="0.25">
      <c r="A26" s="12"/>
      <c r="B26" s="13"/>
      <c r="C26" s="14"/>
      <c r="D26" s="15"/>
      <c r="E26" s="15"/>
      <c r="F26" s="11"/>
      <c r="G26" s="134"/>
      <c r="H26" s="135"/>
      <c r="I26" s="135"/>
      <c r="J26" s="135"/>
      <c r="K26" s="131">
        <f t="shared" si="0"/>
        <v>0</v>
      </c>
      <c r="L26" s="136"/>
      <c r="M26" s="137"/>
      <c r="N26" s="136"/>
      <c r="O26" s="137"/>
      <c r="P26" s="64">
        <f>SUM(Tabelle274[[#This Row],[Davon: Für nicht angebotene Betreuungstage]:[Davon: Für die Betreuung (corona-abwesend)]])</f>
        <v>0</v>
      </c>
      <c r="Q26" s="64">
        <f t="shared" si="1"/>
        <v>0</v>
      </c>
      <c r="R26" s="64">
        <f t="shared" si="2"/>
        <v>0</v>
      </c>
      <c r="S26" s="65">
        <f t="shared" si="3"/>
        <v>0</v>
      </c>
      <c r="T26" s="65">
        <f t="shared" si="4"/>
        <v>0</v>
      </c>
    </row>
    <row r="27" spans="1:20" x14ac:dyDescent="0.25">
      <c r="A27" s="12"/>
      <c r="B27" s="13"/>
      <c r="C27" s="14"/>
      <c r="D27" s="15"/>
      <c r="E27" s="15"/>
      <c r="F27" s="11"/>
      <c r="G27" s="134"/>
      <c r="H27" s="135"/>
      <c r="I27" s="135"/>
      <c r="J27" s="135"/>
      <c r="K27" s="131">
        <f t="shared" si="0"/>
        <v>0</v>
      </c>
      <c r="L27" s="136"/>
      <c r="M27" s="137"/>
      <c r="N27" s="136"/>
      <c r="O27" s="137"/>
      <c r="P27" s="64">
        <f>SUM(Tabelle274[[#This Row],[Davon: Für nicht angebotene Betreuungstage]:[Davon: Für die Betreuung (corona-abwesend)]])</f>
        <v>0</v>
      </c>
      <c r="Q27" s="64">
        <f t="shared" si="1"/>
        <v>0</v>
      </c>
      <c r="R27" s="64">
        <f t="shared" si="2"/>
        <v>0</v>
      </c>
      <c r="S27" s="65">
        <f t="shared" si="3"/>
        <v>0</v>
      </c>
      <c r="T27" s="65">
        <f t="shared" si="4"/>
        <v>0</v>
      </c>
    </row>
    <row r="28" spans="1:20" x14ac:dyDescent="0.25">
      <c r="A28" s="12"/>
      <c r="B28" s="13"/>
      <c r="C28" s="14"/>
      <c r="D28" s="15"/>
      <c r="E28" s="15"/>
      <c r="F28" s="11"/>
      <c r="G28" s="134"/>
      <c r="H28" s="135"/>
      <c r="I28" s="135"/>
      <c r="J28" s="135"/>
      <c r="K28" s="131">
        <f t="shared" si="0"/>
        <v>0</v>
      </c>
      <c r="L28" s="136"/>
      <c r="M28" s="137"/>
      <c r="N28" s="136"/>
      <c r="O28" s="137"/>
      <c r="P28" s="64">
        <f>SUM(Tabelle274[[#This Row],[Davon: Für nicht angebotene Betreuungstage]:[Davon: Für die Betreuung (corona-abwesend)]])</f>
        <v>0</v>
      </c>
      <c r="Q28" s="64">
        <f t="shared" si="1"/>
        <v>0</v>
      </c>
      <c r="R28" s="64">
        <f t="shared" si="2"/>
        <v>0</v>
      </c>
      <c r="S28" s="65">
        <f t="shared" si="3"/>
        <v>0</v>
      </c>
      <c r="T28" s="65">
        <f t="shared" si="4"/>
        <v>0</v>
      </c>
    </row>
    <row r="29" spans="1:20" x14ac:dyDescent="0.25">
      <c r="A29" s="12"/>
      <c r="B29" s="13"/>
      <c r="C29" s="14"/>
      <c r="D29" s="15"/>
      <c r="E29" s="15"/>
      <c r="F29" s="11"/>
      <c r="G29" s="134"/>
      <c r="H29" s="135"/>
      <c r="I29" s="135"/>
      <c r="J29" s="135"/>
      <c r="K29" s="131">
        <f t="shared" si="0"/>
        <v>0</v>
      </c>
      <c r="L29" s="136"/>
      <c r="M29" s="137"/>
      <c r="N29" s="136"/>
      <c r="O29" s="137"/>
      <c r="P29" s="64">
        <f>SUM(Tabelle274[[#This Row],[Davon: Für nicht angebotene Betreuungstage]:[Davon: Für die Betreuung (corona-abwesend)]])</f>
        <v>0</v>
      </c>
      <c r="Q29" s="64">
        <f t="shared" si="1"/>
        <v>0</v>
      </c>
      <c r="R29" s="64">
        <f t="shared" si="2"/>
        <v>0</v>
      </c>
      <c r="S29" s="65">
        <f t="shared" si="3"/>
        <v>0</v>
      </c>
      <c r="T29" s="65">
        <f t="shared" si="4"/>
        <v>0</v>
      </c>
    </row>
    <row r="30" spans="1:20" x14ac:dyDescent="0.25">
      <c r="A30" s="12"/>
      <c r="B30" s="13"/>
      <c r="C30" s="14"/>
      <c r="D30" s="15"/>
      <c r="E30" s="15"/>
      <c r="F30" s="11"/>
      <c r="G30" s="134"/>
      <c r="H30" s="135"/>
      <c r="I30" s="135"/>
      <c r="J30" s="135"/>
      <c r="K30" s="131">
        <f t="shared" si="0"/>
        <v>0</v>
      </c>
      <c r="L30" s="136"/>
      <c r="M30" s="137"/>
      <c r="N30" s="136"/>
      <c r="O30" s="137"/>
      <c r="P30" s="64">
        <f>SUM(Tabelle274[[#This Row],[Davon: Für nicht angebotene Betreuungstage]:[Davon: Für die Betreuung (corona-abwesend)]])</f>
        <v>0</v>
      </c>
      <c r="Q30" s="64">
        <f t="shared" si="1"/>
        <v>0</v>
      </c>
      <c r="R30" s="64">
        <f t="shared" si="2"/>
        <v>0</v>
      </c>
      <c r="S30" s="65">
        <f t="shared" si="3"/>
        <v>0</v>
      </c>
      <c r="T30" s="65">
        <f t="shared" si="4"/>
        <v>0</v>
      </c>
    </row>
    <row r="31" spans="1:20" x14ac:dyDescent="0.25">
      <c r="A31" s="12"/>
      <c r="B31" s="13"/>
      <c r="C31" s="14"/>
      <c r="D31" s="15"/>
      <c r="E31" s="15"/>
      <c r="F31" s="11"/>
      <c r="G31" s="134"/>
      <c r="H31" s="135"/>
      <c r="I31" s="135"/>
      <c r="J31" s="135"/>
      <c r="K31" s="131">
        <f t="shared" si="0"/>
        <v>0</v>
      </c>
      <c r="L31" s="136"/>
      <c r="M31" s="137"/>
      <c r="N31" s="136"/>
      <c r="O31" s="137"/>
      <c r="P31" s="64">
        <f>SUM(Tabelle274[[#This Row],[Davon: Für nicht angebotene Betreuungstage]:[Davon: Für die Betreuung (corona-abwesend)]])</f>
        <v>0</v>
      </c>
      <c r="Q31" s="64">
        <f t="shared" si="1"/>
        <v>0</v>
      </c>
      <c r="R31" s="64">
        <f t="shared" si="2"/>
        <v>0</v>
      </c>
      <c r="S31" s="65">
        <f t="shared" si="3"/>
        <v>0</v>
      </c>
      <c r="T31" s="65">
        <f t="shared" si="4"/>
        <v>0</v>
      </c>
    </row>
    <row r="32" spans="1:20" x14ac:dyDescent="0.25">
      <c r="A32" s="12"/>
      <c r="B32" s="13"/>
      <c r="C32" s="14"/>
      <c r="D32" s="15"/>
      <c r="E32" s="15"/>
      <c r="F32" s="11"/>
      <c r="G32" s="134"/>
      <c r="H32" s="135"/>
      <c r="I32" s="135"/>
      <c r="J32" s="135"/>
      <c r="K32" s="131">
        <f t="shared" si="0"/>
        <v>0</v>
      </c>
      <c r="L32" s="136"/>
      <c r="M32" s="137"/>
      <c r="N32" s="136"/>
      <c r="O32" s="137"/>
      <c r="P32" s="64">
        <f>SUM(Tabelle274[[#This Row],[Davon: Für nicht angebotene Betreuungstage]:[Davon: Für die Betreuung (corona-abwesend)]])</f>
        <v>0</v>
      </c>
      <c r="Q32" s="64">
        <f t="shared" si="1"/>
        <v>0</v>
      </c>
      <c r="R32" s="64">
        <f t="shared" si="2"/>
        <v>0</v>
      </c>
      <c r="S32" s="65">
        <f t="shared" si="3"/>
        <v>0</v>
      </c>
      <c r="T32" s="65">
        <f t="shared" si="4"/>
        <v>0</v>
      </c>
    </row>
    <row r="33" spans="1:20" x14ac:dyDescent="0.25">
      <c r="A33" s="16"/>
      <c r="B33" s="17"/>
      <c r="C33" s="18"/>
      <c r="D33" s="19"/>
      <c r="E33" s="19"/>
      <c r="F33" s="20"/>
      <c r="G33" s="138"/>
      <c r="H33" s="139"/>
      <c r="I33" s="139"/>
      <c r="J33" s="139"/>
      <c r="K33" s="131">
        <f t="shared" si="0"/>
        <v>0</v>
      </c>
      <c r="L33" s="140"/>
      <c r="M33" s="141"/>
      <c r="N33" s="140"/>
      <c r="O33" s="141"/>
      <c r="P33" s="108">
        <f>SUM(Tabelle274[[#This Row],[Davon: Für nicht angebotene Betreuungstage]:[Davon: Für die Betreuung (corona-abwesend)]])</f>
        <v>0</v>
      </c>
      <c r="Q33" s="64">
        <f t="shared" si="1"/>
        <v>0</v>
      </c>
      <c r="R33" s="64">
        <f t="shared" si="2"/>
        <v>0</v>
      </c>
      <c r="S33" s="65">
        <f t="shared" si="3"/>
        <v>0</v>
      </c>
      <c r="T33" s="65">
        <f t="shared" si="4"/>
        <v>0</v>
      </c>
    </row>
    <row r="34" spans="1:20" x14ac:dyDescent="0.25">
      <c r="A34" s="21"/>
      <c r="B34" s="22"/>
      <c r="C34" s="23"/>
      <c r="D34" s="24"/>
      <c r="E34" s="24"/>
      <c r="F34" s="25"/>
      <c r="G34" s="138"/>
      <c r="H34" s="139"/>
      <c r="I34" s="139"/>
      <c r="J34" s="139"/>
      <c r="K34" s="131">
        <f t="shared" si="0"/>
        <v>0</v>
      </c>
      <c r="L34" s="140"/>
      <c r="M34" s="141"/>
      <c r="N34" s="140"/>
      <c r="O34" s="141"/>
      <c r="P34" s="108">
        <f>SUM(Tabelle274[[#This Row],[Davon: Für nicht angebotene Betreuungstage]:[Davon: Für die Betreuung (corona-abwesend)]])</f>
        <v>0</v>
      </c>
      <c r="Q34" s="64">
        <f t="shared" si="1"/>
        <v>0</v>
      </c>
      <c r="R34" s="64">
        <f t="shared" si="2"/>
        <v>0</v>
      </c>
      <c r="S34" s="65">
        <f t="shared" si="3"/>
        <v>0</v>
      </c>
      <c r="T34" s="65">
        <f t="shared" si="4"/>
        <v>0</v>
      </c>
    </row>
    <row r="35" spans="1:20" x14ac:dyDescent="0.25">
      <c r="A35" s="6"/>
      <c r="B35" s="7"/>
      <c r="C35" s="8"/>
      <c r="D35" s="9"/>
      <c r="E35" s="10"/>
      <c r="F35" s="11"/>
      <c r="G35" s="129"/>
      <c r="H35" s="130"/>
      <c r="I35" s="130"/>
      <c r="J35" s="130"/>
      <c r="K35" s="131">
        <f t="shared" si="0"/>
        <v>0</v>
      </c>
      <c r="L35" s="132"/>
      <c r="M35" s="133"/>
      <c r="N35" s="132"/>
      <c r="O35" s="133"/>
      <c r="P35" s="64">
        <f>SUM(Tabelle274[[#This Row],[Davon: Für nicht angebotene Betreuungstage]:[Davon: Für die Betreuung (corona-abwesend)]])</f>
        <v>0</v>
      </c>
      <c r="Q35" s="64">
        <f t="shared" si="1"/>
        <v>0</v>
      </c>
      <c r="R35" s="64">
        <f t="shared" si="2"/>
        <v>0</v>
      </c>
      <c r="S35" s="65">
        <f t="shared" si="3"/>
        <v>0</v>
      </c>
      <c r="T35" s="65">
        <f t="shared" si="4"/>
        <v>0</v>
      </c>
    </row>
    <row r="36" spans="1:20" x14ac:dyDescent="0.25">
      <c r="A36" s="12"/>
      <c r="B36" s="13"/>
      <c r="C36" s="14"/>
      <c r="D36" s="15"/>
      <c r="E36" s="15"/>
      <c r="F36" s="11"/>
      <c r="G36" s="134"/>
      <c r="H36" s="135"/>
      <c r="I36" s="135"/>
      <c r="J36" s="135"/>
      <c r="K36" s="131">
        <f t="shared" si="0"/>
        <v>0</v>
      </c>
      <c r="L36" s="136"/>
      <c r="M36" s="137"/>
      <c r="N36" s="136"/>
      <c r="O36" s="137"/>
      <c r="P36" s="64">
        <f>SUM(Tabelle274[[#This Row],[Davon: Für nicht angebotene Betreuungstage]:[Davon: Für die Betreuung (corona-abwesend)]])</f>
        <v>0</v>
      </c>
      <c r="Q36" s="64">
        <f t="shared" si="1"/>
        <v>0</v>
      </c>
      <c r="R36" s="64">
        <f t="shared" si="2"/>
        <v>0</v>
      </c>
      <c r="S36" s="65">
        <f t="shared" si="3"/>
        <v>0</v>
      </c>
      <c r="T36" s="65">
        <f t="shared" si="4"/>
        <v>0</v>
      </c>
    </row>
    <row r="37" spans="1:20" x14ac:dyDescent="0.25">
      <c r="A37" s="12"/>
      <c r="B37" s="13"/>
      <c r="C37" s="14"/>
      <c r="D37" s="15"/>
      <c r="E37" s="15"/>
      <c r="F37" s="11"/>
      <c r="G37" s="134"/>
      <c r="H37" s="135"/>
      <c r="I37" s="135"/>
      <c r="J37" s="135"/>
      <c r="K37" s="131">
        <f t="shared" si="0"/>
        <v>0</v>
      </c>
      <c r="L37" s="136"/>
      <c r="M37" s="137"/>
      <c r="N37" s="136"/>
      <c r="O37" s="137"/>
      <c r="P37" s="64">
        <f>SUM(Tabelle274[[#This Row],[Davon: Für nicht angebotene Betreuungstage]:[Davon: Für die Betreuung (corona-abwesend)]])</f>
        <v>0</v>
      </c>
      <c r="Q37" s="64">
        <f t="shared" si="1"/>
        <v>0</v>
      </c>
      <c r="R37" s="64">
        <f t="shared" si="2"/>
        <v>0</v>
      </c>
      <c r="S37" s="65">
        <f t="shared" si="3"/>
        <v>0</v>
      </c>
      <c r="T37" s="65">
        <f t="shared" si="4"/>
        <v>0</v>
      </c>
    </row>
    <row r="38" spans="1:20" x14ac:dyDescent="0.25">
      <c r="A38" s="12"/>
      <c r="B38" s="13"/>
      <c r="C38" s="14"/>
      <c r="D38" s="15"/>
      <c r="E38" s="15"/>
      <c r="F38" s="11"/>
      <c r="G38" s="134"/>
      <c r="H38" s="135"/>
      <c r="I38" s="135"/>
      <c r="J38" s="135"/>
      <c r="K38" s="131">
        <f t="shared" si="0"/>
        <v>0</v>
      </c>
      <c r="L38" s="136"/>
      <c r="M38" s="137"/>
      <c r="N38" s="136"/>
      <c r="O38" s="137"/>
      <c r="P38" s="64">
        <f>SUM(Tabelle274[[#This Row],[Davon: Für nicht angebotene Betreuungstage]:[Davon: Für die Betreuung (corona-abwesend)]])</f>
        <v>0</v>
      </c>
      <c r="Q38" s="64">
        <f t="shared" si="1"/>
        <v>0</v>
      </c>
      <c r="R38" s="64">
        <f t="shared" si="2"/>
        <v>0</v>
      </c>
      <c r="S38" s="65">
        <f t="shared" si="3"/>
        <v>0</v>
      </c>
      <c r="T38" s="65">
        <f t="shared" si="4"/>
        <v>0</v>
      </c>
    </row>
    <row r="39" spans="1:20" x14ac:dyDescent="0.25">
      <c r="A39" s="12"/>
      <c r="B39" s="13"/>
      <c r="C39" s="14"/>
      <c r="D39" s="15"/>
      <c r="E39" s="15"/>
      <c r="F39" s="11"/>
      <c r="G39" s="134"/>
      <c r="H39" s="135"/>
      <c r="I39" s="135"/>
      <c r="J39" s="135"/>
      <c r="K39" s="131">
        <f t="shared" si="0"/>
        <v>0</v>
      </c>
      <c r="L39" s="136"/>
      <c r="M39" s="137"/>
      <c r="N39" s="136"/>
      <c r="O39" s="137"/>
      <c r="P39" s="64">
        <f>SUM(Tabelle274[[#This Row],[Davon: Für nicht angebotene Betreuungstage]:[Davon: Für die Betreuung (corona-abwesend)]])</f>
        <v>0</v>
      </c>
      <c r="Q39" s="64">
        <f t="shared" si="1"/>
        <v>0</v>
      </c>
      <c r="R39" s="64">
        <f t="shared" si="2"/>
        <v>0</v>
      </c>
      <c r="S39" s="65">
        <f t="shared" si="3"/>
        <v>0</v>
      </c>
      <c r="T39" s="65">
        <f t="shared" si="4"/>
        <v>0</v>
      </c>
    </row>
    <row r="40" spans="1:20" x14ac:dyDescent="0.25">
      <c r="A40" s="12"/>
      <c r="B40" s="13"/>
      <c r="C40" s="14"/>
      <c r="D40" s="15"/>
      <c r="E40" s="15"/>
      <c r="F40" s="11"/>
      <c r="G40" s="134"/>
      <c r="H40" s="135"/>
      <c r="I40" s="135"/>
      <c r="J40" s="135"/>
      <c r="K40" s="131">
        <f t="shared" si="0"/>
        <v>0</v>
      </c>
      <c r="L40" s="136"/>
      <c r="M40" s="137"/>
      <c r="N40" s="136"/>
      <c r="O40" s="137"/>
      <c r="P40" s="64">
        <f>SUM(Tabelle274[[#This Row],[Davon: Für nicht angebotene Betreuungstage]:[Davon: Für die Betreuung (corona-abwesend)]])</f>
        <v>0</v>
      </c>
      <c r="Q40" s="64">
        <f t="shared" si="1"/>
        <v>0</v>
      </c>
      <c r="R40" s="64">
        <f t="shared" si="2"/>
        <v>0</v>
      </c>
      <c r="S40" s="65">
        <f t="shared" si="3"/>
        <v>0</v>
      </c>
      <c r="T40" s="65">
        <f t="shared" si="4"/>
        <v>0</v>
      </c>
    </row>
    <row r="41" spans="1:20" x14ac:dyDescent="0.25">
      <c r="A41" s="12"/>
      <c r="B41" s="13"/>
      <c r="C41" s="14"/>
      <c r="D41" s="15"/>
      <c r="E41" s="15"/>
      <c r="F41" s="11"/>
      <c r="G41" s="134"/>
      <c r="H41" s="135"/>
      <c r="I41" s="135"/>
      <c r="J41" s="135"/>
      <c r="K41" s="131">
        <f t="shared" si="0"/>
        <v>0</v>
      </c>
      <c r="L41" s="136"/>
      <c r="M41" s="137"/>
      <c r="N41" s="136"/>
      <c r="O41" s="137"/>
      <c r="P41" s="64">
        <f>SUM(Tabelle274[[#This Row],[Davon: Für nicht angebotene Betreuungstage]:[Davon: Für die Betreuung (corona-abwesend)]])</f>
        <v>0</v>
      </c>
      <c r="Q41" s="64">
        <f t="shared" si="1"/>
        <v>0</v>
      </c>
      <c r="R41" s="64">
        <f t="shared" si="2"/>
        <v>0</v>
      </c>
      <c r="S41" s="65">
        <f t="shared" si="3"/>
        <v>0</v>
      </c>
      <c r="T41" s="65">
        <f t="shared" si="4"/>
        <v>0</v>
      </c>
    </row>
    <row r="42" spans="1:20" x14ac:dyDescent="0.25">
      <c r="A42" s="12"/>
      <c r="B42" s="13"/>
      <c r="C42" s="14"/>
      <c r="D42" s="15"/>
      <c r="E42" s="15"/>
      <c r="F42" s="11"/>
      <c r="G42" s="134"/>
      <c r="H42" s="135"/>
      <c r="I42" s="135"/>
      <c r="J42" s="135"/>
      <c r="K42" s="131">
        <f t="shared" si="0"/>
        <v>0</v>
      </c>
      <c r="L42" s="136"/>
      <c r="M42" s="137"/>
      <c r="N42" s="136"/>
      <c r="O42" s="137"/>
      <c r="P42" s="64">
        <f>SUM(Tabelle274[[#This Row],[Davon: Für nicht angebotene Betreuungstage]:[Davon: Für die Betreuung (corona-abwesend)]])</f>
        <v>0</v>
      </c>
      <c r="Q42" s="64">
        <f t="shared" si="1"/>
        <v>0</v>
      </c>
      <c r="R42" s="64">
        <f t="shared" si="2"/>
        <v>0</v>
      </c>
      <c r="S42" s="65">
        <f t="shared" si="3"/>
        <v>0</v>
      </c>
      <c r="T42" s="65">
        <f t="shared" si="4"/>
        <v>0</v>
      </c>
    </row>
    <row r="43" spans="1:20" x14ac:dyDescent="0.25">
      <c r="A43" s="12"/>
      <c r="B43" s="13"/>
      <c r="C43" s="14"/>
      <c r="D43" s="15"/>
      <c r="E43" s="15"/>
      <c r="F43" s="11"/>
      <c r="G43" s="134"/>
      <c r="H43" s="135"/>
      <c r="I43" s="135"/>
      <c r="J43" s="135"/>
      <c r="K43" s="131">
        <f t="shared" si="0"/>
        <v>0</v>
      </c>
      <c r="L43" s="136"/>
      <c r="M43" s="137"/>
      <c r="N43" s="136"/>
      <c r="O43" s="137"/>
      <c r="P43" s="64">
        <f>SUM(Tabelle274[[#This Row],[Davon: Für nicht angebotene Betreuungstage]:[Davon: Für die Betreuung (corona-abwesend)]])</f>
        <v>0</v>
      </c>
      <c r="Q43" s="64">
        <f t="shared" si="1"/>
        <v>0</v>
      </c>
      <c r="R43" s="64">
        <f t="shared" si="2"/>
        <v>0</v>
      </c>
      <c r="S43" s="65">
        <f t="shared" si="3"/>
        <v>0</v>
      </c>
      <c r="T43" s="65">
        <f t="shared" si="4"/>
        <v>0</v>
      </c>
    </row>
    <row r="44" spans="1:20" x14ac:dyDescent="0.25">
      <c r="A44" s="12"/>
      <c r="B44" s="13"/>
      <c r="C44" s="14"/>
      <c r="D44" s="15"/>
      <c r="E44" s="15"/>
      <c r="F44" s="11"/>
      <c r="G44" s="134"/>
      <c r="H44" s="135"/>
      <c r="I44" s="135"/>
      <c r="J44" s="135"/>
      <c r="K44" s="131">
        <f t="shared" si="0"/>
        <v>0</v>
      </c>
      <c r="L44" s="136"/>
      <c r="M44" s="137"/>
      <c r="N44" s="136"/>
      <c r="O44" s="137"/>
      <c r="P44" s="64">
        <f>SUM(Tabelle274[[#This Row],[Davon: Für nicht angebotene Betreuungstage]:[Davon: Für die Betreuung (corona-abwesend)]])</f>
        <v>0</v>
      </c>
      <c r="Q44" s="64">
        <f t="shared" si="1"/>
        <v>0</v>
      </c>
      <c r="R44" s="64">
        <f t="shared" si="2"/>
        <v>0</v>
      </c>
      <c r="S44" s="65">
        <f t="shared" si="3"/>
        <v>0</v>
      </c>
      <c r="T44" s="65">
        <f t="shared" si="4"/>
        <v>0</v>
      </c>
    </row>
    <row r="45" spans="1:20" x14ac:dyDescent="0.25">
      <c r="A45" s="12"/>
      <c r="B45" s="13"/>
      <c r="C45" s="14"/>
      <c r="D45" s="15"/>
      <c r="E45" s="15"/>
      <c r="F45" s="11"/>
      <c r="G45" s="134"/>
      <c r="H45" s="135"/>
      <c r="I45" s="135"/>
      <c r="J45" s="135"/>
      <c r="K45" s="131">
        <f t="shared" si="0"/>
        <v>0</v>
      </c>
      <c r="L45" s="136"/>
      <c r="M45" s="137"/>
      <c r="N45" s="136"/>
      <c r="O45" s="137"/>
      <c r="P45" s="64">
        <f>SUM(Tabelle274[[#This Row],[Davon: Für nicht angebotene Betreuungstage]:[Davon: Für die Betreuung (corona-abwesend)]])</f>
        <v>0</v>
      </c>
      <c r="Q45" s="64">
        <f t="shared" si="1"/>
        <v>0</v>
      </c>
      <c r="R45" s="64">
        <f t="shared" si="2"/>
        <v>0</v>
      </c>
      <c r="S45" s="65">
        <f t="shared" si="3"/>
        <v>0</v>
      </c>
      <c r="T45" s="65">
        <f t="shared" si="4"/>
        <v>0</v>
      </c>
    </row>
    <row r="46" spans="1:20" x14ac:dyDescent="0.25">
      <c r="A46" s="12"/>
      <c r="B46" s="13"/>
      <c r="C46" s="14"/>
      <c r="D46" s="15"/>
      <c r="E46" s="15"/>
      <c r="F46" s="11"/>
      <c r="G46" s="134"/>
      <c r="H46" s="135"/>
      <c r="I46" s="135"/>
      <c r="J46" s="135"/>
      <c r="K46" s="131">
        <f t="shared" si="0"/>
        <v>0</v>
      </c>
      <c r="L46" s="136"/>
      <c r="M46" s="137"/>
      <c r="N46" s="136"/>
      <c r="O46" s="137"/>
      <c r="P46" s="64">
        <f>SUM(Tabelle274[[#This Row],[Davon: Für nicht angebotene Betreuungstage]:[Davon: Für die Betreuung (corona-abwesend)]])</f>
        <v>0</v>
      </c>
      <c r="Q46" s="64">
        <f t="shared" si="1"/>
        <v>0</v>
      </c>
      <c r="R46" s="64">
        <f t="shared" si="2"/>
        <v>0</v>
      </c>
      <c r="S46" s="65">
        <f t="shared" si="3"/>
        <v>0</v>
      </c>
      <c r="T46" s="65">
        <f t="shared" si="4"/>
        <v>0</v>
      </c>
    </row>
    <row r="47" spans="1:20" x14ac:dyDescent="0.25">
      <c r="A47" s="12"/>
      <c r="B47" s="13"/>
      <c r="C47" s="14"/>
      <c r="D47" s="15"/>
      <c r="E47" s="15"/>
      <c r="F47" s="11"/>
      <c r="G47" s="134"/>
      <c r="H47" s="135"/>
      <c r="I47" s="135"/>
      <c r="J47" s="135"/>
      <c r="K47" s="131">
        <f t="shared" si="0"/>
        <v>0</v>
      </c>
      <c r="L47" s="136"/>
      <c r="M47" s="137"/>
      <c r="N47" s="136"/>
      <c r="O47" s="137"/>
      <c r="P47" s="64">
        <f>SUM(Tabelle274[[#This Row],[Davon: Für nicht angebotene Betreuungstage]:[Davon: Für die Betreuung (corona-abwesend)]])</f>
        <v>0</v>
      </c>
      <c r="Q47" s="64">
        <f t="shared" si="1"/>
        <v>0</v>
      </c>
      <c r="R47" s="64">
        <f t="shared" si="2"/>
        <v>0</v>
      </c>
      <c r="S47" s="65">
        <f t="shared" si="3"/>
        <v>0</v>
      </c>
      <c r="T47" s="65">
        <f t="shared" si="4"/>
        <v>0</v>
      </c>
    </row>
    <row r="48" spans="1:20" x14ac:dyDescent="0.25">
      <c r="A48" s="12"/>
      <c r="B48" s="13"/>
      <c r="C48" s="14"/>
      <c r="D48" s="15"/>
      <c r="E48" s="15"/>
      <c r="F48" s="11"/>
      <c r="G48" s="134"/>
      <c r="H48" s="135"/>
      <c r="I48" s="135"/>
      <c r="J48" s="135"/>
      <c r="K48" s="131">
        <f t="shared" si="0"/>
        <v>0</v>
      </c>
      <c r="L48" s="136"/>
      <c r="M48" s="137"/>
      <c r="N48" s="136"/>
      <c r="O48" s="137"/>
      <c r="P48" s="64">
        <f>SUM(Tabelle274[[#This Row],[Davon: Für nicht angebotene Betreuungstage]:[Davon: Für die Betreuung (corona-abwesend)]])</f>
        <v>0</v>
      </c>
      <c r="Q48" s="64">
        <f t="shared" si="1"/>
        <v>0</v>
      </c>
      <c r="R48" s="64">
        <f t="shared" si="2"/>
        <v>0</v>
      </c>
      <c r="S48" s="65">
        <f t="shared" si="3"/>
        <v>0</v>
      </c>
      <c r="T48" s="65">
        <f t="shared" si="4"/>
        <v>0</v>
      </c>
    </row>
    <row r="49" spans="1:20" x14ac:dyDescent="0.25">
      <c r="A49" s="16"/>
      <c r="B49" s="17"/>
      <c r="C49" s="18"/>
      <c r="D49" s="19"/>
      <c r="E49" s="19"/>
      <c r="F49" s="20"/>
      <c r="G49" s="138"/>
      <c r="H49" s="139"/>
      <c r="I49" s="139"/>
      <c r="J49" s="139"/>
      <c r="K49" s="131">
        <f t="shared" si="0"/>
        <v>0</v>
      </c>
      <c r="L49" s="140"/>
      <c r="M49" s="141"/>
      <c r="N49" s="140"/>
      <c r="O49" s="141"/>
      <c r="P49" s="108">
        <f>SUM(Tabelle274[[#This Row],[Davon: Für nicht angebotene Betreuungstage]:[Davon: Für die Betreuung (corona-abwesend)]])</f>
        <v>0</v>
      </c>
      <c r="Q49" s="64">
        <f t="shared" si="1"/>
        <v>0</v>
      </c>
      <c r="R49" s="64">
        <f t="shared" si="2"/>
        <v>0</v>
      </c>
      <c r="S49" s="65">
        <f t="shared" si="3"/>
        <v>0</v>
      </c>
      <c r="T49" s="65">
        <f t="shared" si="4"/>
        <v>0</v>
      </c>
    </row>
    <row r="50" spans="1:20" x14ac:dyDescent="0.25">
      <c r="A50" s="21"/>
      <c r="B50" s="22"/>
      <c r="C50" s="23"/>
      <c r="D50" s="24"/>
      <c r="E50" s="24"/>
      <c r="F50" s="25"/>
      <c r="G50" s="138"/>
      <c r="H50" s="139"/>
      <c r="I50" s="139"/>
      <c r="J50" s="139"/>
      <c r="K50" s="131">
        <f t="shared" si="0"/>
        <v>0</v>
      </c>
      <c r="L50" s="140"/>
      <c r="M50" s="141"/>
      <c r="N50" s="140"/>
      <c r="O50" s="141"/>
      <c r="P50" s="108">
        <f>SUM(Tabelle274[[#This Row],[Davon: Für nicht angebotene Betreuungstage]:[Davon: Für die Betreuung (corona-abwesend)]])</f>
        <v>0</v>
      </c>
      <c r="Q50" s="64">
        <f t="shared" si="1"/>
        <v>0</v>
      </c>
      <c r="R50" s="64">
        <f t="shared" si="2"/>
        <v>0</v>
      </c>
      <c r="S50" s="65">
        <f t="shared" si="3"/>
        <v>0</v>
      </c>
      <c r="T50" s="65">
        <f t="shared" si="4"/>
        <v>0</v>
      </c>
    </row>
    <row r="51" spans="1:20" x14ac:dyDescent="0.25">
      <c r="A51" s="21"/>
      <c r="B51" s="22"/>
      <c r="C51" s="23"/>
      <c r="D51" s="24"/>
      <c r="E51" s="24"/>
      <c r="F51" s="25"/>
      <c r="G51" s="138"/>
      <c r="H51" s="139"/>
      <c r="I51" s="139"/>
      <c r="J51" s="139"/>
      <c r="K51" s="142">
        <f>H51-I51-J51</f>
        <v>0</v>
      </c>
      <c r="L51" s="140"/>
      <c r="M51" s="141"/>
      <c r="N51" s="140"/>
      <c r="O51" s="141"/>
      <c r="P51" s="108">
        <f>SUM(Tabelle274[[#This Row],[Davon: Für nicht angebotene Betreuungstage]:[Davon: Für die Betreuung (corona-abwesend)]])</f>
        <v>0</v>
      </c>
      <c r="Q51" s="64">
        <f t="shared" si="1"/>
        <v>0</v>
      </c>
      <c r="R51" s="64">
        <f t="shared" si="2"/>
        <v>0</v>
      </c>
      <c r="S51" s="65">
        <f t="shared" si="3"/>
        <v>0</v>
      </c>
      <c r="T51" s="65">
        <f t="shared" si="4"/>
        <v>0</v>
      </c>
    </row>
    <row r="52" spans="1:20" x14ac:dyDescent="0.25">
      <c r="A52" s="66"/>
      <c r="B52" s="67"/>
      <c r="C52" s="68"/>
      <c r="D52" s="69"/>
      <c r="E52" s="69"/>
      <c r="F52" s="70"/>
      <c r="G52" s="134"/>
      <c r="H52" s="135"/>
      <c r="I52" s="135"/>
      <c r="J52" s="135"/>
      <c r="K52" s="143">
        <f t="shared" ref="K52:K115" si="5">H52-I52-J52</f>
        <v>0</v>
      </c>
      <c r="L52" s="136"/>
      <c r="M52" s="137"/>
      <c r="N52" s="136"/>
      <c r="O52" s="137"/>
      <c r="P52" s="71">
        <f>SUM(Tabelle274[[#This Row],[Davon: Für nicht angebotene Betreuungstage]:[Davon: Für die Betreuung (corona-abwesend)]])</f>
        <v>0</v>
      </c>
      <c r="Q52" s="64">
        <f t="shared" si="1"/>
        <v>0</v>
      </c>
      <c r="R52" s="71">
        <f t="shared" si="2"/>
        <v>0</v>
      </c>
      <c r="S52" s="72">
        <f t="shared" si="3"/>
        <v>0</v>
      </c>
      <c r="T52" s="72">
        <f t="shared" si="4"/>
        <v>0</v>
      </c>
    </row>
    <row r="53" spans="1:20" x14ac:dyDescent="0.25">
      <c r="A53" s="66"/>
      <c r="B53" s="67"/>
      <c r="C53" s="68"/>
      <c r="D53" s="69"/>
      <c r="E53" s="69"/>
      <c r="F53" s="70"/>
      <c r="G53" s="134"/>
      <c r="H53" s="135"/>
      <c r="I53" s="135"/>
      <c r="J53" s="135"/>
      <c r="K53" s="143">
        <f t="shared" si="5"/>
        <v>0</v>
      </c>
      <c r="L53" s="136"/>
      <c r="M53" s="137"/>
      <c r="N53" s="136"/>
      <c r="O53" s="137"/>
      <c r="P53" s="71">
        <f>SUM(Tabelle274[[#This Row],[Davon: Für nicht angebotene Betreuungstage]:[Davon: Für die Betreuung (corona-abwesend)]])</f>
        <v>0</v>
      </c>
      <c r="Q53" s="64">
        <f t="shared" si="1"/>
        <v>0</v>
      </c>
      <c r="R53" s="71">
        <f t="shared" si="2"/>
        <v>0</v>
      </c>
      <c r="S53" s="72">
        <f t="shared" si="3"/>
        <v>0</v>
      </c>
      <c r="T53" s="72">
        <f t="shared" si="4"/>
        <v>0</v>
      </c>
    </row>
    <row r="54" spans="1:20" x14ac:dyDescent="0.25">
      <c r="A54" s="66"/>
      <c r="B54" s="67"/>
      <c r="C54" s="68"/>
      <c r="D54" s="69"/>
      <c r="E54" s="69"/>
      <c r="F54" s="70"/>
      <c r="G54" s="134"/>
      <c r="H54" s="135"/>
      <c r="I54" s="135"/>
      <c r="J54" s="135"/>
      <c r="K54" s="143">
        <f t="shared" si="5"/>
        <v>0</v>
      </c>
      <c r="L54" s="136"/>
      <c r="M54" s="137"/>
      <c r="N54" s="136"/>
      <c r="O54" s="137"/>
      <c r="P54" s="71">
        <f>SUM(Tabelle274[[#This Row],[Davon: Für nicht angebotene Betreuungstage]:[Davon: Für die Betreuung (corona-abwesend)]])</f>
        <v>0</v>
      </c>
      <c r="Q54" s="64">
        <f t="shared" si="1"/>
        <v>0</v>
      </c>
      <c r="R54" s="71">
        <f t="shared" si="2"/>
        <v>0</v>
      </c>
      <c r="S54" s="72">
        <f t="shared" si="3"/>
        <v>0</v>
      </c>
      <c r="T54" s="72">
        <f t="shared" si="4"/>
        <v>0</v>
      </c>
    </row>
    <row r="55" spans="1:20" x14ac:dyDescent="0.25">
      <c r="A55" s="66"/>
      <c r="B55" s="67"/>
      <c r="C55" s="68"/>
      <c r="D55" s="69"/>
      <c r="E55" s="69"/>
      <c r="F55" s="70"/>
      <c r="G55" s="134"/>
      <c r="H55" s="135"/>
      <c r="I55" s="135"/>
      <c r="J55" s="135"/>
      <c r="K55" s="143">
        <f t="shared" si="5"/>
        <v>0</v>
      </c>
      <c r="L55" s="136"/>
      <c r="M55" s="137"/>
      <c r="N55" s="136"/>
      <c r="O55" s="137"/>
      <c r="P55" s="71">
        <f>SUM(Tabelle274[[#This Row],[Davon: Für nicht angebotene Betreuungstage]:[Davon: Für die Betreuung (corona-abwesend)]])</f>
        <v>0</v>
      </c>
      <c r="Q55" s="64">
        <f t="shared" si="1"/>
        <v>0</v>
      </c>
      <c r="R55" s="71">
        <f t="shared" si="2"/>
        <v>0</v>
      </c>
      <c r="S55" s="72">
        <f t="shared" si="3"/>
        <v>0</v>
      </c>
      <c r="T55" s="72">
        <f t="shared" si="4"/>
        <v>0</v>
      </c>
    </row>
    <row r="56" spans="1:20" x14ac:dyDescent="0.25">
      <c r="A56" s="66"/>
      <c r="B56" s="67"/>
      <c r="C56" s="68"/>
      <c r="D56" s="69"/>
      <c r="E56" s="69"/>
      <c r="F56" s="70"/>
      <c r="G56" s="134"/>
      <c r="H56" s="135"/>
      <c r="I56" s="135"/>
      <c r="J56" s="135"/>
      <c r="K56" s="143">
        <f t="shared" si="5"/>
        <v>0</v>
      </c>
      <c r="L56" s="136"/>
      <c r="M56" s="137"/>
      <c r="N56" s="136"/>
      <c r="O56" s="137"/>
      <c r="P56" s="71">
        <f>SUM(Tabelle274[[#This Row],[Davon: Für nicht angebotene Betreuungstage]:[Davon: Für die Betreuung (corona-abwesend)]])</f>
        <v>0</v>
      </c>
      <c r="Q56" s="64">
        <f t="shared" si="1"/>
        <v>0</v>
      </c>
      <c r="R56" s="71">
        <f t="shared" si="2"/>
        <v>0</v>
      </c>
      <c r="S56" s="72">
        <f t="shared" si="3"/>
        <v>0</v>
      </c>
      <c r="T56" s="72">
        <f t="shared" si="4"/>
        <v>0</v>
      </c>
    </row>
    <row r="57" spans="1:20" x14ac:dyDescent="0.25">
      <c r="A57" s="66"/>
      <c r="B57" s="67"/>
      <c r="C57" s="68"/>
      <c r="D57" s="69"/>
      <c r="E57" s="69"/>
      <c r="F57" s="70"/>
      <c r="G57" s="134"/>
      <c r="H57" s="135"/>
      <c r="I57" s="135"/>
      <c r="J57" s="135"/>
      <c r="K57" s="143">
        <f t="shared" si="5"/>
        <v>0</v>
      </c>
      <c r="L57" s="136"/>
      <c r="M57" s="137"/>
      <c r="N57" s="136"/>
      <c r="O57" s="137"/>
      <c r="P57" s="71">
        <f>SUM(Tabelle274[[#This Row],[Davon: Für nicht angebotene Betreuungstage]:[Davon: Für die Betreuung (corona-abwesend)]])</f>
        <v>0</v>
      </c>
      <c r="Q57" s="64">
        <f t="shared" si="1"/>
        <v>0</v>
      </c>
      <c r="R57" s="71">
        <f t="shared" si="2"/>
        <v>0</v>
      </c>
      <c r="S57" s="72">
        <f t="shared" si="3"/>
        <v>0</v>
      </c>
      <c r="T57" s="72">
        <f t="shared" si="4"/>
        <v>0</v>
      </c>
    </row>
    <row r="58" spans="1:20" x14ac:dyDescent="0.25">
      <c r="A58" s="66"/>
      <c r="B58" s="67"/>
      <c r="C58" s="68"/>
      <c r="D58" s="69"/>
      <c r="E58" s="69"/>
      <c r="F58" s="70"/>
      <c r="G58" s="134"/>
      <c r="H58" s="135"/>
      <c r="I58" s="135"/>
      <c r="J58" s="135"/>
      <c r="K58" s="143">
        <f t="shared" si="5"/>
        <v>0</v>
      </c>
      <c r="L58" s="136"/>
      <c r="M58" s="137"/>
      <c r="N58" s="136"/>
      <c r="O58" s="137"/>
      <c r="P58" s="71">
        <f>SUM(Tabelle274[[#This Row],[Davon: Für nicht angebotene Betreuungstage]:[Davon: Für die Betreuung (corona-abwesend)]])</f>
        <v>0</v>
      </c>
      <c r="Q58" s="64">
        <f t="shared" si="1"/>
        <v>0</v>
      </c>
      <c r="R58" s="71">
        <f t="shared" si="2"/>
        <v>0</v>
      </c>
      <c r="S58" s="72">
        <f t="shared" si="3"/>
        <v>0</v>
      </c>
      <c r="T58" s="72">
        <f t="shared" si="4"/>
        <v>0</v>
      </c>
    </row>
    <row r="59" spans="1:20" x14ac:dyDescent="0.25">
      <c r="A59" s="66"/>
      <c r="B59" s="67"/>
      <c r="C59" s="68"/>
      <c r="D59" s="69"/>
      <c r="E59" s="69"/>
      <c r="F59" s="70"/>
      <c r="G59" s="134"/>
      <c r="H59" s="135"/>
      <c r="I59" s="135"/>
      <c r="J59" s="135"/>
      <c r="K59" s="143">
        <f t="shared" si="5"/>
        <v>0</v>
      </c>
      <c r="L59" s="136"/>
      <c r="M59" s="137"/>
      <c r="N59" s="136"/>
      <c r="O59" s="137"/>
      <c r="P59" s="71">
        <f>SUM(Tabelle274[[#This Row],[Davon: Für nicht angebotene Betreuungstage]:[Davon: Für die Betreuung (corona-abwesend)]])</f>
        <v>0</v>
      </c>
      <c r="Q59" s="64">
        <f t="shared" si="1"/>
        <v>0</v>
      </c>
      <c r="R59" s="71">
        <f t="shared" si="2"/>
        <v>0</v>
      </c>
      <c r="S59" s="72">
        <f t="shared" si="3"/>
        <v>0</v>
      </c>
      <c r="T59" s="72">
        <f t="shared" si="4"/>
        <v>0</v>
      </c>
    </row>
    <row r="60" spans="1:20" x14ac:dyDescent="0.25">
      <c r="A60" s="66"/>
      <c r="B60" s="67"/>
      <c r="C60" s="68"/>
      <c r="D60" s="69"/>
      <c r="E60" s="69"/>
      <c r="F60" s="70"/>
      <c r="G60" s="134"/>
      <c r="H60" s="135"/>
      <c r="I60" s="135"/>
      <c r="J60" s="135"/>
      <c r="K60" s="143">
        <f t="shared" si="5"/>
        <v>0</v>
      </c>
      <c r="L60" s="136"/>
      <c r="M60" s="137"/>
      <c r="N60" s="136"/>
      <c r="O60" s="137"/>
      <c r="P60" s="71">
        <f>SUM(Tabelle274[[#This Row],[Davon: Für nicht angebotene Betreuungstage]:[Davon: Für die Betreuung (corona-abwesend)]])</f>
        <v>0</v>
      </c>
      <c r="Q60" s="64">
        <f t="shared" si="1"/>
        <v>0</v>
      </c>
      <c r="R60" s="71">
        <f t="shared" si="2"/>
        <v>0</v>
      </c>
      <c r="S60" s="72">
        <f t="shared" si="3"/>
        <v>0</v>
      </c>
      <c r="T60" s="72">
        <f t="shared" si="4"/>
        <v>0</v>
      </c>
    </row>
    <row r="61" spans="1:20" x14ac:dyDescent="0.25">
      <c r="A61" s="66"/>
      <c r="B61" s="67"/>
      <c r="C61" s="68"/>
      <c r="D61" s="69"/>
      <c r="E61" s="69"/>
      <c r="F61" s="70"/>
      <c r="G61" s="134"/>
      <c r="H61" s="135"/>
      <c r="I61" s="135"/>
      <c r="J61" s="135"/>
      <c r="K61" s="143">
        <f t="shared" si="5"/>
        <v>0</v>
      </c>
      <c r="L61" s="136"/>
      <c r="M61" s="137"/>
      <c r="N61" s="136"/>
      <c r="O61" s="137"/>
      <c r="P61" s="71">
        <f>SUM(Tabelle274[[#This Row],[Davon: Für nicht angebotene Betreuungstage]:[Davon: Für die Betreuung (corona-abwesend)]])</f>
        <v>0</v>
      </c>
      <c r="Q61" s="64">
        <f t="shared" si="1"/>
        <v>0</v>
      </c>
      <c r="R61" s="71">
        <f t="shared" si="2"/>
        <v>0</v>
      </c>
      <c r="S61" s="72">
        <f t="shared" si="3"/>
        <v>0</v>
      </c>
      <c r="T61" s="72">
        <f t="shared" si="4"/>
        <v>0</v>
      </c>
    </row>
    <row r="62" spans="1:20" x14ac:dyDescent="0.25">
      <c r="A62" s="66"/>
      <c r="B62" s="67"/>
      <c r="C62" s="68"/>
      <c r="D62" s="69"/>
      <c r="E62" s="69"/>
      <c r="F62" s="70"/>
      <c r="G62" s="134"/>
      <c r="H62" s="135"/>
      <c r="I62" s="135"/>
      <c r="J62" s="135"/>
      <c r="K62" s="143">
        <f t="shared" si="5"/>
        <v>0</v>
      </c>
      <c r="L62" s="136"/>
      <c r="M62" s="137"/>
      <c r="N62" s="136"/>
      <c r="O62" s="137"/>
      <c r="P62" s="71">
        <f>SUM(Tabelle274[[#This Row],[Davon: Für nicht angebotene Betreuungstage]:[Davon: Für die Betreuung (corona-abwesend)]])</f>
        <v>0</v>
      </c>
      <c r="Q62" s="64">
        <f t="shared" si="1"/>
        <v>0</v>
      </c>
      <c r="R62" s="71">
        <f t="shared" si="2"/>
        <v>0</v>
      </c>
      <c r="S62" s="72">
        <f t="shared" si="3"/>
        <v>0</v>
      </c>
      <c r="T62" s="72">
        <f t="shared" si="4"/>
        <v>0</v>
      </c>
    </row>
    <row r="63" spans="1:20" x14ac:dyDescent="0.25">
      <c r="A63" s="66"/>
      <c r="B63" s="67"/>
      <c r="C63" s="68"/>
      <c r="D63" s="69"/>
      <c r="E63" s="69"/>
      <c r="F63" s="70"/>
      <c r="G63" s="134"/>
      <c r="H63" s="135"/>
      <c r="I63" s="135"/>
      <c r="J63" s="135"/>
      <c r="K63" s="143">
        <f t="shared" si="5"/>
        <v>0</v>
      </c>
      <c r="L63" s="136"/>
      <c r="M63" s="137"/>
      <c r="N63" s="136"/>
      <c r="O63" s="137"/>
      <c r="P63" s="71">
        <f>SUM(Tabelle274[[#This Row],[Davon: Für nicht angebotene Betreuungstage]:[Davon: Für die Betreuung (corona-abwesend)]])</f>
        <v>0</v>
      </c>
      <c r="Q63" s="64">
        <f t="shared" si="1"/>
        <v>0</v>
      </c>
      <c r="R63" s="71">
        <f t="shared" si="2"/>
        <v>0</v>
      </c>
      <c r="S63" s="72">
        <f t="shared" si="3"/>
        <v>0</v>
      </c>
      <c r="T63" s="72">
        <f t="shared" si="4"/>
        <v>0</v>
      </c>
    </row>
    <row r="64" spans="1:20" x14ac:dyDescent="0.25">
      <c r="A64" s="66"/>
      <c r="B64" s="67"/>
      <c r="C64" s="68"/>
      <c r="D64" s="69"/>
      <c r="E64" s="69"/>
      <c r="F64" s="70"/>
      <c r="G64" s="134"/>
      <c r="H64" s="135"/>
      <c r="I64" s="135"/>
      <c r="J64" s="135"/>
      <c r="K64" s="143">
        <f t="shared" si="5"/>
        <v>0</v>
      </c>
      <c r="L64" s="136"/>
      <c r="M64" s="137"/>
      <c r="N64" s="136"/>
      <c r="O64" s="137"/>
      <c r="P64" s="71">
        <f>SUM(Tabelle274[[#This Row],[Davon: Für nicht angebotene Betreuungstage]:[Davon: Für die Betreuung (corona-abwesend)]])</f>
        <v>0</v>
      </c>
      <c r="Q64" s="64">
        <f t="shared" si="1"/>
        <v>0</v>
      </c>
      <c r="R64" s="71">
        <f t="shared" si="2"/>
        <v>0</v>
      </c>
      <c r="S64" s="72">
        <f t="shared" si="3"/>
        <v>0</v>
      </c>
      <c r="T64" s="72">
        <f t="shared" si="4"/>
        <v>0</v>
      </c>
    </row>
    <row r="65" spans="1:20" x14ac:dyDescent="0.25">
      <c r="A65" s="66"/>
      <c r="B65" s="67"/>
      <c r="C65" s="68"/>
      <c r="D65" s="69"/>
      <c r="E65" s="69"/>
      <c r="F65" s="70"/>
      <c r="G65" s="134"/>
      <c r="H65" s="135"/>
      <c r="I65" s="135"/>
      <c r="J65" s="135"/>
      <c r="K65" s="143">
        <f t="shared" si="5"/>
        <v>0</v>
      </c>
      <c r="L65" s="136"/>
      <c r="M65" s="137"/>
      <c r="N65" s="136"/>
      <c r="O65" s="137"/>
      <c r="P65" s="71">
        <f>SUM(Tabelle274[[#This Row],[Davon: Für nicht angebotene Betreuungstage]:[Davon: Für die Betreuung (corona-abwesend)]])</f>
        <v>0</v>
      </c>
      <c r="Q65" s="64">
        <f t="shared" si="1"/>
        <v>0</v>
      </c>
      <c r="R65" s="71">
        <f t="shared" si="2"/>
        <v>0</v>
      </c>
      <c r="S65" s="72">
        <f t="shared" si="3"/>
        <v>0</v>
      </c>
      <c r="T65" s="72">
        <f t="shared" si="4"/>
        <v>0</v>
      </c>
    </row>
    <row r="66" spans="1:20" x14ac:dyDescent="0.25">
      <c r="A66" s="66"/>
      <c r="B66" s="67"/>
      <c r="C66" s="68"/>
      <c r="D66" s="69"/>
      <c r="E66" s="69"/>
      <c r="F66" s="70"/>
      <c r="G66" s="134"/>
      <c r="H66" s="135"/>
      <c r="I66" s="135"/>
      <c r="J66" s="135"/>
      <c r="K66" s="143">
        <f t="shared" si="5"/>
        <v>0</v>
      </c>
      <c r="L66" s="136"/>
      <c r="M66" s="137"/>
      <c r="N66" s="136"/>
      <c r="O66" s="137"/>
      <c r="P66" s="71">
        <f>SUM(Tabelle274[[#This Row],[Davon: Für nicht angebotene Betreuungstage]:[Davon: Für die Betreuung (corona-abwesend)]])</f>
        <v>0</v>
      </c>
      <c r="Q66" s="64">
        <f t="shared" si="1"/>
        <v>0</v>
      </c>
      <c r="R66" s="71">
        <f t="shared" si="2"/>
        <v>0</v>
      </c>
      <c r="S66" s="72">
        <f t="shared" si="3"/>
        <v>0</v>
      </c>
      <c r="T66" s="72">
        <f t="shared" si="4"/>
        <v>0</v>
      </c>
    </row>
    <row r="67" spans="1:20" x14ac:dyDescent="0.25">
      <c r="A67" s="66"/>
      <c r="B67" s="67"/>
      <c r="C67" s="68"/>
      <c r="D67" s="69"/>
      <c r="E67" s="69"/>
      <c r="F67" s="70"/>
      <c r="G67" s="134"/>
      <c r="H67" s="135"/>
      <c r="I67" s="135"/>
      <c r="J67" s="135"/>
      <c r="K67" s="143">
        <f t="shared" si="5"/>
        <v>0</v>
      </c>
      <c r="L67" s="136"/>
      <c r="M67" s="137"/>
      <c r="N67" s="136"/>
      <c r="O67" s="137"/>
      <c r="P67" s="71">
        <f>SUM(Tabelle274[[#This Row],[Davon: Für nicht angebotene Betreuungstage]:[Davon: Für die Betreuung (corona-abwesend)]])</f>
        <v>0</v>
      </c>
      <c r="Q67" s="64">
        <f t="shared" si="1"/>
        <v>0</v>
      </c>
      <c r="R67" s="71">
        <f t="shared" si="2"/>
        <v>0</v>
      </c>
      <c r="S67" s="72">
        <f t="shared" si="3"/>
        <v>0</v>
      </c>
      <c r="T67" s="72">
        <f t="shared" si="4"/>
        <v>0</v>
      </c>
    </row>
    <row r="68" spans="1:20" x14ac:dyDescent="0.25">
      <c r="A68" s="66"/>
      <c r="B68" s="67"/>
      <c r="C68" s="68"/>
      <c r="D68" s="69"/>
      <c r="E68" s="69"/>
      <c r="F68" s="70"/>
      <c r="G68" s="134"/>
      <c r="H68" s="135"/>
      <c r="I68" s="135"/>
      <c r="J68" s="135"/>
      <c r="K68" s="143">
        <f t="shared" si="5"/>
        <v>0</v>
      </c>
      <c r="L68" s="136"/>
      <c r="M68" s="137"/>
      <c r="N68" s="136"/>
      <c r="O68" s="137"/>
      <c r="P68" s="71">
        <f>SUM(Tabelle274[[#This Row],[Davon: Für nicht angebotene Betreuungstage]:[Davon: Für die Betreuung (corona-abwesend)]])</f>
        <v>0</v>
      </c>
      <c r="Q68" s="64">
        <f t="shared" si="1"/>
        <v>0</v>
      </c>
      <c r="R68" s="71">
        <f t="shared" si="2"/>
        <v>0</v>
      </c>
      <c r="S68" s="72">
        <f t="shared" si="3"/>
        <v>0</v>
      </c>
      <c r="T68" s="72">
        <f t="shared" si="4"/>
        <v>0</v>
      </c>
    </row>
    <row r="69" spans="1:20" x14ac:dyDescent="0.25">
      <c r="A69" s="66"/>
      <c r="B69" s="67"/>
      <c r="C69" s="68"/>
      <c r="D69" s="69"/>
      <c r="E69" s="69"/>
      <c r="F69" s="70"/>
      <c r="G69" s="134"/>
      <c r="H69" s="135"/>
      <c r="I69" s="135"/>
      <c r="J69" s="135"/>
      <c r="K69" s="143">
        <f t="shared" si="5"/>
        <v>0</v>
      </c>
      <c r="L69" s="136"/>
      <c r="M69" s="137"/>
      <c r="N69" s="136"/>
      <c r="O69" s="137"/>
      <c r="P69" s="71">
        <f>SUM(Tabelle274[[#This Row],[Davon: Für nicht angebotene Betreuungstage]:[Davon: Für die Betreuung (corona-abwesend)]])</f>
        <v>0</v>
      </c>
      <c r="Q69" s="64">
        <f t="shared" si="1"/>
        <v>0</v>
      </c>
      <c r="R69" s="71">
        <f t="shared" si="2"/>
        <v>0</v>
      </c>
      <c r="S69" s="72">
        <f t="shared" si="3"/>
        <v>0</v>
      </c>
      <c r="T69" s="72">
        <f t="shared" si="4"/>
        <v>0</v>
      </c>
    </row>
    <row r="70" spans="1:20" x14ac:dyDescent="0.25">
      <c r="A70" s="66"/>
      <c r="B70" s="67"/>
      <c r="C70" s="68"/>
      <c r="D70" s="69"/>
      <c r="E70" s="69"/>
      <c r="F70" s="70"/>
      <c r="G70" s="134"/>
      <c r="H70" s="135"/>
      <c r="I70" s="135"/>
      <c r="J70" s="135"/>
      <c r="K70" s="143">
        <f t="shared" si="5"/>
        <v>0</v>
      </c>
      <c r="L70" s="136"/>
      <c r="M70" s="137"/>
      <c r="N70" s="136"/>
      <c r="O70" s="137"/>
      <c r="P70" s="71">
        <f>SUM(Tabelle274[[#This Row],[Davon: Für nicht angebotene Betreuungstage]:[Davon: Für die Betreuung (corona-abwesend)]])</f>
        <v>0</v>
      </c>
      <c r="Q70" s="64">
        <f t="shared" si="1"/>
        <v>0</v>
      </c>
      <c r="R70" s="71">
        <f t="shared" si="2"/>
        <v>0</v>
      </c>
      <c r="S70" s="72">
        <f t="shared" si="3"/>
        <v>0</v>
      </c>
      <c r="T70" s="72">
        <f t="shared" si="4"/>
        <v>0</v>
      </c>
    </row>
    <row r="71" spans="1:20" x14ac:dyDescent="0.25">
      <c r="A71" s="66"/>
      <c r="B71" s="67"/>
      <c r="C71" s="68"/>
      <c r="D71" s="69"/>
      <c r="E71" s="69"/>
      <c r="F71" s="70"/>
      <c r="G71" s="134"/>
      <c r="H71" s="135"/>
      <c r="I71" s="135"/>
      <c r="J71" s="135"/>
      <c r="K71" s="143">
        <f t="shared" si="5"/>
        <v>0</v>
      </c>
      <c r="L71" s="136"/>
      <c r="M71" s="137"/>
      <c r="N71" s="136"/>
      <c r="O71" s="137"/>
      <c r="P71" s="71">
        <f>SUM(Tabelle274[[#This Row],[Davon: Für nicht angebotene Betreuungstage]:[Davon: Für die Betreuung (corona-abwesend)]])</f>
        <v>0</v>
      </c>
      <c r="Q71" s="64">
        <f t="shared" si="1"/>
        <v>0</v>
      </c>
      <c r="R71" s="71">
        <f t="shared" si="2"/>
        <v>0</v>
      </c>
      <c r="S71" s="72">
        <f t="shared" si="3"/>
        <v>0</v>
      </c>
      <c r="T71" s="72">
        <f t="shared" si="4"/>
        <v>0</v>
      </c>
    </row>
    <row r="72" spans="1:20" x14ac:dyDescent="0.25">
      <c r="A72" s="66"/>
      <c r="B72" s="67"/>
      <c r="C72" s="68"/>
      <c r="D72" s="69"/>
      <c r="E72" s="69"/>
      <c r="F72" s="70"/>
      <c r="G72" s="134"/>
      <c r="H72" s="135"/>
      <c r="I72" s="135"/>
      <c r="J72" s="135"/>
      <c r="K72" s="143">
        <f t="shared" si="5"/>
        <v>0</v>
      </c>
      <c r="L72" s="136"/>
      <c r="M72" s="137"/>
      <c r="N72" s="136"/>
      <c r="O72" s="137"/>
      <c r="P72" s="71">
        <f>SUM(Tabelle274[[#This Row],[Davon: Für nicht angebotene Betreuungstage]:[Davon: Für die Betreuung (corona-abwesend)]])</f>
        <v>0</v>
      </c>
      <c r="Q72" s="64">
        <f t="shared" si="1"/>
        <v>0</v>
      </c>
      <c r="R72" s="71">
        <f t="shared" si="2"/>
        <v>0</v>
      </c>
      <c r="S72" s="72">
        <f t="shared" si="3"/>
        <v>0</v>
      </c>
      <c r="T72" s="72">
        <f t="shared" si="4"/>
        <v>0</v>
      </c>
    </row>
    <row r="73" spans="1:20" x14ac:dyDescent="0.25">
      <c r="A73" s="66"/>
      <c r="B73" s="67"/>
      <c r="C73" s="68"/>
      <c r="D73" s="69"/>
      <c r="E73" s="69"/>
      <c r="F73" s="70"/>
      <c r="G73" s="134"/>
      <c r="H73" s="135"/>
      <c r="I73" s="135"/>
      <c r="J73" s="135"/>
      <c r="K73" s="143">
        <f t="shared" si="5"/>
        <v>0</v>
      </c>
      <c r="L73" s="136"/>
      <c r="M73" s="137"/>
      <c r="N73" s="136"/>
      <c r="O73" s="137"/>
      <c r="P73" s="71">
        <f>SUM(Tabelle274[[#This Row],[Davon: Für nicht angebotene Betreuungstage]:[Davon: Für die Betreuung (corona-abwesend)]])</f>
        <v>0</v>
      </c>
      <c r="Q73" s="64">
        <f t="shared" si="1"/>
        <v>0</v>
      </c>
      <c r="R73" s="71">
        <f t="shared" si="2"/>
        <v>0</v>
      </c>
      <c r="S73" s="72">
        <f t="shared" si="3"/>
        <v>0</v>
      </c>
      <c r="T73" s="72">
        <f t="shared" si="4"/>
        <v>0</v>
      </c>
    </row>
    <row r="74" spans="1:20" x14ac:dyDescent="0.25">
      <c r="A74" s="66"/>
      <c r="B74" s="67"/>
      <c r="C74" s="68"/>
      <c r="D74" s="69"/>
      <c r="E74" s="69"/>
      <c r="F74" s="70"/>
      <c r="G74" s="134"/>
      <c r="H74" s="135"/>
      <c r="I74" s="135"/>
      <c r="J74" s="135"/>
      <c r="K74" s="143">
        <f t="shared" si="5"/>
        <v>0</v>
      </c>
      <c r="L74" s="136"/>
      <c r="M74" s="137"/>
      <c r="N74" s="136"/>
      <c r="O74" s="137"/>
      <c r="P74" s="71">
        <f>SUM(Tabelle274[[#This Row],[Davon: Für nicht angebotene Betreuungstage]:[Davon: Für die Betreuung (corona-abwesend)]])</f>
        <v>0</v>
      </c>
      <c r="Q74" s="64">
        <f t="shared" si="1"/>
        <v>0</v>
      </c>
      <c r="R74" s="71">
        <f t="shared" si="2"/>
        <v>0</v>
      </c>
      <c r="S74" s="72">
        <f t="shared" si="3"/>
        <v>0</v>
      </c>
      <c r="T74" s="72">
        <f t="shared" si="4"/>
        <v>0</v>
      </c>
    </row>
    <row r="75" spans="1:20" x14ac:dyDescent="0.25">
      <c r="A75" s="66"/>
      <c r="B75" s="67"/>
      <c r="C75" s="68"/>
      <c r="D75" s="69"/>
      <c r="E75" s="69"/>
      <c r="F75" s="70"/>
      <c r="G75" s="134"/>
      <c r="H75" s="135"/>
      <c r="I75" s="135"/>
      <c r="J75" s="135"/>
      <c r="K75" s="143">
        <f t="shared" si="5"/>
        <v>0</v>
      </c>
      <c r="L75" s="136"/>
      <c r="M75" s="137"/>
      <c r="N75" s="136"/>
      <c r="O75" s="137"/>
      <c r="P75" s="71">
        <f>SUM(Tabelle274[[#This Row],[Davon: Für nicht angebotene Betreuungstage]:[Davon: Für die Betreuung (corona-abwesend)]])</f>
        <v>0</v>
      </c>
      <c r="Q75" s="64">
        <f t="shared" si="1"/>
        <v>0</v>
      </c>
      <c r="R75" s="71">
        <f t="shared" si="2"/>
        <v>0</v>
      </c>
      <c r="S75" s="72">
        <f t="shared" si="3"/>
        <v>0</v>
      </c>
      <c r="T75" s="72">
        <f t="shared" si="4"/>
        <v>0</v>
      </c>
    </row>
    <row r="76" spans="1:20" x14ac:dyDescent="0.25">
      <c r="A76" s="66"/>
      <c r="B76" s="67"/>
      <c r="C76" s="68"/>
      <c r="D76" s="69"/>
      <c r="E76" s="69"/>
      <c r="F76" s="70"/>
      <c r="G76" s="134"/>
      <c r="H76" s="135"/>
      <c r="I76" s="135"/>
      <c r="J76" s="135"/>
      <c r="K76" s="143">
        <f t="shared" si="5"/>
        <v>0</v>
      </c>
      <c r="L76" s="136"/>
      <c r="M76" s="137"/>
      <c r="N76" s="136"/>
      <c r="O76" s="137"/>
      <c r="P76" s="71">
        <f>SUM(Tabelle274[[#This Row],[Davon: Für nicht angebotene Betreuungstage]:[Davon: Für die Betreuung (corona-abwesend)]])</f>
        <v>0</v>
      </c>
      <c r="Q76" s="64">
        <f t="shared" si="1"/>
        <v>0</v>
      </c>
      <c r="R76" s="71">
        <f t="shared" si="2"/>
        <v>0</v>
      </c>
      <c r="S76" s="72">
        <f t="shared" si="3"/>
        <v>0</v>
      </c>
      <c r="T76" s="72">
        <f t="shared" si="4"/>
        <v>0</v>
      </c>
    </row>
    <row r="77" spans="1:20" x14ac:dyDescent="0.25">
      <c r="A77" s="66"/>
      <c r="B77" s="67"/>
      <c r="C77" s="68"/>
      <c r="D77" s="69"/>
      <c r="E77" s="69"/>
      <c r="F77" s="70"/>
      <c r="G77" s="134"/>
      <c r="H77" s="135"/>
      <c r="I77" s="135"/>
      <c r="J77" s="135"/>
      <c r="K77" s="143">
        <f t="shared" si="5"/>
        <v>0</v>
      </c>
      <c r="L77" s="136"/>
      <c r="M77" s="137"/>
      <c r="N77" s="136"/>
      <c r="O77" s="137"/>
      <c r="P77" s="71">
        <f>SUM(Tabelle274[[#This Row],[Davon: Für nicht angebotene Betreuungstage]:[Davon: Für die Betreuung (corona-abwesend)]])</f>
        <v>0</v>
      </c>
      <c r="Q77" s="64">
        <f t="shared" si="1"/>
        <v>0</v>
      </c>
      <c r="R77" s="71">
        <f t="shared" si="2"/>
        <v>0</v>
      </c>
      <c r="S77" s="72">
        <f t="shared" si="3"/>
        <v>0</v>
      </c>
      <c r="T77" s="72">
        <f t="shared" si="4"/>
        <v>0</v>
      </c>
    </row>
    <row r="78" spans="1:20" x14ac:dyDescent="0.25">
      <c r="A78" s="66"/>
      <c r="B78" s="67"/>
      <c r="C78" s="68"/>
      <c r="D78" s="69"/>
      <c r="E78" s="69"/>
      <c r="F78" s="70"/>
      <c r="G78" s="134"/>
      <c r="H78" s="135"/>
      <c r="I78" s="135"/>
      <c r="J78" s="135"/>
      <c r="K78" s="143">
        <f t="shared" si="5"/>
        <v>0</v>
      </c>
      <c r="L78" s="136"/>
      <c r="M78" s="137"/>
      <c r="N78" s="136"/>
      <c r="O78" s="137"/>
      <c r="P78" s="71">
        <f>SUM(Tabelle274[[#This Row],[Davon: Für nicht angebotene Betreuungstage]:[Davon: Für die Betreuung (corona-abwesend)]])</f>
        <v>0</v>
      </c>
      <c r="Q78" s="64">
        <f t="shared" si="1"/>
        <v>0</v>
      </c>
      <c r="R78" s="71">
        <f t="shared" si="2"/>
        <v>0</v>
      </c>
      <c r="S78" s="72">
        <f t="shared" si="3"/>
        <v>0</v>
      </c>
      <c r="T78" s="72">
        <f t="shared" si="4"/>
        <v>0</v>
      </c>
    </row>
    <row r="79" spans="1:20" x14ac:dyDescent="0.25">
      <c r="A79" s="66"/>
      <c r="B79" s="67"/>
      <c r="C79" s="68"/>
      <c r="D79" s="69"/>
      <c r="E79" s="69"/>
      <c r="F79" s="70"/>
      <c r="G79" s="134"/>
      <c r="H79" s="135"/>
      <c r="I79" s="135"/>
      <c r="J79" s="135"/>
      <c r="K79" s="143">
        <f t="shared" si="5"/>
        <v>0</v>
      </c>
      <c r="L79" s="136"/>
      <c r="M79" s="137"/>
      <c r="N79" s="136"/>
      <c r="O79" s="137"/>
      <c r="P79" s="71">
        <f>SUM(Tabelle274[[#This Row],[Davon: Für nicht angebotene Betreuungstage]:[Davon: Für die Betreuung (corona-abwesend)]])</f>
        <v>0</v>
      </c>
      <c r="Q79" s="64">
        <f t="shared" si="1"/>
        <v>0</v>
      </c>
      <c r="R79" s="71">
        <f t="shared" si="2"/>
        <v>0</v>
      </c>
      <c r="S79" s="72">
        <f t="shared" si="3"/>
        <v>0</v>
      </c>
      <c r="T79" s="72">
        <f t="shared" si="4"/>
        <v>0</v>
      </c>
    </row>
    <row r="80" spans="1:20" x14ac:dyDescent="0.25">
      <c r="A80" s="66"/>
      <c r="B80" s="67"/>
      <c r="C80" s="68"/>
      <c r="D80" s="69"/>
      <c r="E80" s="69"/>
      <c r="F80" s="70"/>
      <c r="G80" s="134"/>
      <c r="H80" s="135"/>
      <c r="I80" s="135"/>
      <c r="J80" s="135"/>
      <c r="K80" s="143">
        <f t="shared" si="5"/>
        <v>0</v>
      </c>
      <c r="L80" s="136"/>
      <c r="M80" s="137"/>
      <c r="N80" s="136"/>
      <c r="O80" s="137"/>
      <c r="P80" s="71">
        <f>SUM(Tabelle274[[#This Row],[Davon: Für nicht angebotene Betreuungstage]:[Davon: Für die Betreuung (corona-abwesend)]])</f>
        <v>0</v>
      </c>
      <c r="Q80" s="64">
        <f t="shared" si="1"/>
        <v>0</v>
      </c>
      <c r="R80" s="71">
        <f t="shared" si="2"/>
        <v>0</v>
      </c>
      <c r="S80" s="72">
        <f t="shared" si="3"/>
        <v>0</v>
      </c>
      <c r="T80" s="72">
        <f t="shared" si="4"/>
        <v>0</v>
      </c>
    </row>
    <row r="81" spans="1:20" x14ac:dyDescent="0.25">
      <c r="A81" s="66"/>
      <c r="B81" s="67"/>
      <c r="C81" s="68"/>
      <c r="D81" s="69"/>
      <c r="E81" s="69"/>
      <c r="F81" s="70"/>
      <c r="G81" s="134"/>
      <c r="H81" s="135"/>
      <c r="I81" s="135"/>
      <c r="J81" s="135"/>
      <c r="K81" s="143">
        <f t="shared" si="5"/>
        <v>0</v>
      </c>
      <c r="L81" s="136"/>
      <c r="M81" s="137"/>
      <c r="N81" s="136"/>
      <c r="O81" s="137"/>
      <c r="P81" s="71">
        <f>SUM(Tabelle274[[#This Row],[Davon: Für nicht angebotene Betreuungstage]:[Davon: Für die Betreuung (corona-abwesend)]])</f>
        <v>0</v>
      </c>
      <c r="Q81" s="64">
        <f t="shared" si="1"/>
        <v>0</v>
      </c>
      <c r="R81" s="71">
        <f t="shared" si="2"/>
        <v>0</v>
      </c>
      <c r="S81" s="72">
        <f t="shared" si="3"/>
        <v>0</v>
      </c>
      <c r="T81" s="72">
        <f t="shared" si="4"/>
        <v>0</v>
      </c>
    </row>
    <row r="82" spans="1:20" x14ac:dyDescent="0.25">
      <c r="A82" s="66"/>
      <c r="B82" s="67"/>
      <c r="C82" s="68"/>
      <c r="D82" s="69"/>
      <c r="E82" s="69"/>
      <c r="F82" s="70"/>
      <c r="G82" s="134"/>
      <c r="H82" s="135"/>
      <c r="I82" s="135"/>
      <c r="J82" s="135"/>
      <c r="K82" s="143">
        <f t="shared" si="5"/>
        <v>0</v>
      </c>
      <c r="L82" s="136"/>
      <c r="M82" s="137"/>
      <c r="N82" s="136"/>
      <c r="O82" s="137"/>
      <c r="P82" s="71">
        <f>SUM(Tabelle274[[#This Row],[Davon: Für nicht angebotene Betreuungstage]:[Davon: Für die Betreuung (corona-abwesend)]])</f>
        <v>0</v>
      </c>
      <c r="Q82" s="64">
        <f t="shared" si="1"/>
        <v>0</v>
      </c>
      <c r="R82" s="71">
        <f t="shared" si="2"/>
        <v>0</v>
      </c>
      <c r="S82" s="72">
        <f t="shared" si="3"/>
        <v>0</v>
      </c>
      <c r="T82" s="72">
        <f t="shared" si="4"/>
        <v>0</v>
      </c>
    </row>
    <row r="83" spans="1:20" x14ac:dyDescent="0.25">
      <c r="A83" s="66"/>
      <c r="B83" s="67"/>
      <c r="C83" s="68"/>
      <c r="D83" s="69"/>
      <c r="E83" s="69"/>
      <c r="F83" s="70"/>
      <c r="G83" s="134"/>
      <c r="H83" s="135"/>
      <c r="I83" s="135"/>
      <c r="J83" s="135"/>
      <c r="K83" s="143">
        <f t="shared" si="5"/>
        <v>0</v>
      </c>
      <c r="L83" s="136"/>
      <c r="M83" s="137"/>
      <c r="N83" s="136"/>
      <c r="O83" s="137"/>
      <c r="P83" s="71">
        <f>SUM(Tabelle274[[#This Row],[Davon: Für nicht angebotene Betreuungstage]:[Davon: Für die Betreuung (corona-abwesend)]])</f>
        <v>0</v>
      </c>
      <c r="Q83" s="64">
        <f t="shared" ref="Q83:Q146" si="6">IFERROR(MROUND((L83*K83/G83),0.05),0)</f>
        <v>0</v>
      </c>
      <c r="R83" s="71">
        <f t="shared" ref="R83:R146" si="7">IFERROR(MROUND((N83*K83/G83),0.05),0)</f>
        <v>0</v>
      </c>
      <c r="S83" s="72">
        <f t="shared" ref="S83:S146" si="8">IFERROR(MROUND((G83-L83-N83)*K83/G83,0.05),0)</f>
        <v>0</v>
      </c>
      <c r="T83" s="72">
        <f t="shared" si="4"/>
        <v>0</v>
      </c>
    </row>
    <row r="84" spans="1:20" x14ac:dyDescent="0.25">
      <c r="A84" s="66"/>
      <c r="B84" s="67"/>
      <c r="C84" s="68"/>
      <c r="D84" s="69"/>
      <c r="E84" s="69"/>
      <c r="F84" s="70"/>
      <c r="G84" s="134"/>
      <c r="H84" s="135"/>
      <c r="I84" s="135"/>
      <c r="J84" s="135"/>
      <c r="K84" s="143">
        <f t="shared" si="5"/>
        <v>0</v>
      </c>
      <c r="L84" s="136"/>
      <c r="M84" s="137"/>
      <c r="N84" s="136"/>
      <c r="O84" s="137"/>
      <c r="P84" s="71">
        <f>SUM(Tabelle274[[#This Row],[Davon: Für nicht angebotene Betreuungstage]:[Davon: Für die Betreuung (corona-abwesend)]])</f>
        <v>0</v>
      </c>
      <c r="Q84" s="64">
        <f t="shared" si="6"/>
        <v>0</v>
      </c>
      <c r="R84" s="71">
        <f t="shared" si="7"/>
        <v>0</v>
      </c>
      <c r="S84" s="72">
        <f t="shared" si="8"/>
        <v>0</v>
      </c>
      <c r="T84" s="72">
        <f t="shared" ref="T84:T147" si="9">MROUND(L84*D84*25,0.05)</f>
        <v>0</v>
      </c>
    </row>
    <row r="85" spans="1:20" x14ac:dyDescent="0.25">
      <c r="A85" s="66"/>
      <c r="B85" s="67"/>
      <c r="C85" s="68"/>
      <c r="D85" s="69"/>
      <c r="E85" s="69"/>
      <c r="F85" s="70"/>
      <c r="G85" s="134"/>
      <c r="H85" s="135"/>
      <c r="I85" s="135"/>
      <c r="J85" s="135"/>
      <c r="K85" s="143">
        <f t="shared" si="5"/>
        <v>0</v>
      </c>
      <c r="L85" s="136"/>
      <c r="M85" s="137"/>
      <c r="N85" s="136"/>
      <c r="O85" s="137"/>
      <c r="P85" s="71">
        <f>SUM(Tabelle274[[#This Row],[Davon: Für nicht angebotene Betreuungstage]:[Davon: Für die Betreuung (corona-abwesend)]])</f>
        <v>0</v>
      </c>
      <c r="Q85" s="64">
        <f t="shared" si="6"/>
        <v>0</v>
      </c>
      <c r="R85" s="71">
        <f t="shared" si="7"/>
        <v>0</v>
      </c>
      <c r="S85" s="72">
        <f t="shared" si="8"/>
        <v>0</v>
      </c>
      <c r="T85" s="72">
        <f t="shared" si="9"/>
        <v>0</v>
      </c>
    </row>
    <row r="86" spans="1:20" x14ac:dyDescent="0.25">
      <c r="A86" s="66"/>
      <c r="B86" s="67"/>
      <c r="C86" s="68"/>
      <c r="D86" s="69"/>
      <c r="E86" s="69"/>
      <c r="F86" s="70"/>
      <c r="G86" s="134"/>
      <c r="H86" s="135"/>
      <c r="I86" s="135"/>
      <c r="J86" s="135"/>
      <c r="K86" s="143">
        <f t="shared" si="5"/>
        <v>0</v>
      </c>
      <c r="L86" s="136"/>
      <c r="M86" s="137"/>
      <c r="N86" s="136"/>
      <c r="O86" s="137"/>
      <c r="P86" s="71">
        <f>SUM(Tabelle274[[#This Row],[Davon: Für nicht angebotene Betreuungstage]:[Davon: Für die Betreuung (corona-abwesend)]])</f>
        <v>0</v>
      </c>
      <c r="Q86" s="64">
        <f t="shared" si="6"/>
        <v>0</v>
      </c>
      <c r="R86" s="71">
        <f t="shared" si="7"/>
        <v>0</v>
      </c>
      <c r="S86" s="72">
        <f t="shared" si="8"/>
        <v>0</v>
      </c>
      <c r="T86" s="72">
        <f t="shared" si="9"/>
        <v>0</v>
      </c>
    </row>
    <row r="87" spans="1:20" x14ac:dyDescent="0.25">
      <c r="A87" s="66"/>
      <c r="B87" s="67"/>
      <c r="C87" s="68"/>
      <c r="D87" s="69"/>
      <c r="E87" s="69"/>
      <c r="F87" s="70"/>
      <c r="G87" s="134"/>
      <c r="H87" s="135"/>
      <c r="I87" s="135"/>
      <c r="J87" s="135"/>
      <c r="K87" s="143">
        <f t="shared" si="5"/>
        <v>0</v>
      </c>
      <c r="L87" s="136"/>
      <c r="M87" s="137"/>
      <c r="N87" s="136"/>
      <c r="O87" s="137"/>
      <c r="P87" s="71">
        <f>SUM(Tabelle274[[#This Row],[Davon: Für nicht angebotene Betreuungstage]:[Davon: Für die Betreuung (corona-abwesend)]])</f>
        <v>0</v>
      </c>
      <c r="Q87" s="64">
        <f t="shared" si="6"/>
        <v>0</v>
      </c>
      <c r="R87" s="71">
        <f t="shared" si="7"/>
        <v>0</v>
      </c>
      <c r="S87" s="72">
        <f t="shared" si="8"/>
        <v>0</v>
      </c>
      <c r="T87" s="72">
        <f t="shared" si="9"/>
        <v>0</v>
      </c>
    </row>
    <row r="88" spans="1:20" x14ac:dyDescent="0.25">
      <c r="A88" s="66"/>
      <c r="B88" s="67"/>
      <c r="C88" s="68"/>
      <c r="D88" s="69"/>
      <c r="E88" s="69"/>
      <c r="F88" s="70"/>
      <c r="G88" s="134"/>
      <c r="H88" s="135"/>
      <c r="I88" s="135"/>
      <c r="J88" s="135"/>
      <c r="K88" s="143">
        <f t="shared" si="5"/>
        <v>0</v>
      </c>
      <c r="L88" s="136"/>
      <c r="M88" s="137"/>
      <c r="N88" s="136"/>
      <c r="O88" s="137"/>
      <c r="P88" s="71">
        <f>SUM(Tabelle274[[#This Row],[Davon: Für nicht angebotene Betreuungstage]:[Davon: Für die Betreuung (corona-abwesend)]])</f>
        <v>0</v>
      </c>
      <c r="Q88" s="64">
        <f t="shared" si="6"/>
        <v>0</v>
      </c>
      <c r="R88" s="71">
        <f t="shared" si="7"/>
        <v>0</v>
      </c>
      <c r="S88" s="72">
        <f t="shared" si="8"/>
        <v>0</v>
      </c>
      <c r="T88" s="72">
        <f t="shared" si="9"/>
        <v>0</v>
      </c>
    </row>
    <row r="89" spans="1:20" x14ac:dyDescent="0.25">
      <c r="A89" s="66"/>
      <c r="B89" s="67"/>
      <c r="C89" s="68"/>
      <c r="D89" s="69"/>
      <c r="E89" s="69"/>
      <c r="F89" s="70"/>
      <c r="G89" s="134"/>
      <c r="H89" s="135"/>
      <c r="I89" s="135"/>
      <c r="J89" s="135"/>
      <c r="K89" s="143">
        <f t="shared" si="5"/>
        <v>0</v>
      </c>
      <c r="L89" s="136"/>
      <c r="M89" s="137"/>
      <c r="N89" s="136"/>
      <c r="O89" s="137"/>
      <c r="P89" s="71">
        <f>SUM(Tabelle274[[#This Row],[Davon: Für nicht angebotene Betreuungstage]:[Davon: Für die Betreuung (corona-abwesend)]])</f>
        <v>0</v>
      </c>
      <c r="Q89" s="64">
        <f t="shared" si="6"/>
        <v>0</v>
      </c>
      <c r="R89" s="71">
        <f t="shared" si="7"/>
        <v>0</v>
      </c>
      <c r="S89" s="72">
        <f t="shared" si="8"/>
        <v>0</v>
      </c>
      <c r="T89" s="72">
        <f t="shared" si="9"/>
        <v>0</v>
      </c>
    </row>
    <row r="90" spans="1:20" x14ac:dyDescent="0.25">
      <c r="A90" s="66"/>
      <c r="B90" s="67"/>
      <c r="C90" s="68"/>
      <c r="D90" s="69"/>
      <c r="E90" s="69"/>
      <c r="F90" s="70"/>
      <c r="G90" s="134"/>
      <c r="H90" s="135"/>
      <c r="I90" s="135"/>
      <c r="J90" s="135"/>
      <c r="K90" s="143">
        <f t="shared" si="5"/>
        <v>0</v>
      </c>
      <c r="L90" s="136"/>
      <c r="M90" s="137"/>
      <c r="N90" s="136"/>
      <c r="O90" s="137"/>
      <c r="P90" s="71">
        <f>SUM(Tabelle274[[#This Row],[Davon: Für nicht angebotene Betreuungstage]:[Davon: Für die Betreuung (corona-abwesend)]])</f>
        <v>0</v>
      </c>
      <c r="Q90" s="64">
        <f t="shared" si="6"/>
        <v>0</v>
      </c>
      <c r="R90" s="71">
        <f t="shared" si="7"/>
        <v>0</v>
      </c>
      <c r="S90" s="72">
        <f t="shared" si="8"/>
        <v>0</v>
      </c>
      <c r="T90" s="72">
        <f t="shared" si="9"/>
        <v>0</v>
      </c>
    </row>
    <row r="91" spans="1:20" x14ac:dyDescent="0.25">
      <c r="A91" s="66"/>
      <c r="B91" s="67"/>
      <c r="C91" s="68"/>
      <c r="D91" s="69"/>
      <c r="E91" s="69"/>
      <c r="F91" s="70"/>
      <c r="G91" s="134"/>
      <c r="H91" s="135"/>
      <c r="I91" s="135"/>
      <c r="J91" s="135"/>
      <c r="K91" s="143">
        <f t="shared" si="5"/>
        <v>0</v>
      </c>
      <c r="L91" s="136"/>
      <c r="M91" s="137"/>
      <c r="N91" s="136"/>
      <c r="O91" s="137"/>
      <c r="P91" s="71">
        <f>SUM(Tabelle274[[#This Row],[Davon: Für nicht angebotene Betreuungstage]:[Davon: Für die Betreuung (corona-abwesend)]])</f>
        <v>0</v>
      </c>
      <c r="Q91" s="64">
        <f t="shared" si="6"/>
        <v>0</v>
      </c>
      <c r="R91" s="71">
        <f t="shared" si="7"/>
        <v>0</v>
      </c>
      <c r="S91" s="72">
        <f t="shared" si="8"/>
        <v>0</v>
      </c>
      <c r="T91" s="72">
        <f t="shared" si="9"/>
        <v>0</v>
      </c>
    </row>
    <row r="92" spans="1:20" x14ac:dyDescent="0.25">
      <c r="A92" s="66"/>
      <c r="B92" s="67"/>
      <c r="C92" s="68"/>
      <c r="D92" s="69"/>
      <c r="E92" s="69"/>
      <c r="F92" s="70"/>
      <c r="G92" s="134"/>
      <c r="H92" s="135"/>
      <c r="I92" s="135"/>
      <c r="J92" s="135"/>
      <c r="K92" s="143">
        <f t="shared" si="5"/>
        <v>0</v>
      </c>
      <c r="L92" s="136"/>
      <c r="M92" s="137"/>
      <c r="N92" s="136"/>
      <c r="O92" s="137"/>
      <c r="P92" s="71">
        <f>SUM(Tabelle274[[#This Row],[Davon: Für nicht angebotene Betreuungstage]:[Davon: Für die Betreuung (corona-abwesend)]])</f>
        <v>0</v>
      </c>
      <c r="Q92" s="64">
        <f t="shared" si="6"/>
        <v>0</v>
      </c>
      <c r="R92" s="71">
        <f t="shared" si="7"/>
        <v>0</v>
      </c>
      <c r="S92" s="72">
        <f t="shared" si="8"/>
        <v>0</v>
      </c>
      <c r="T92" s="72">
        <f t="shared" si="9"/>
        <v>0</v>
      </c>
    </row>
    <row r="93" spans="1:20" x14ac:dyDescent="0.25">
      <c r="A93" s="66"/>
      <c r="B93" s="67"/>
      <c r="C93" s="68"/>
      <c r="D93" s="69"/>
      <c r="E93" s="69"/>
      <c r="F93" s="70"/>
      <c r="G93" s="134"/>
      <c r="H93" s="135"/>
      <c r="I93" s="135"/>
      <c r="J93" s="135"/>
      <c r="K93" s="143">
        <f t="shared" si="5"/>
        <v>0</v>
      </c>
      <c r="L93" s="136"/>
      <c r="M93" s="137"/>
      <c r="N93" s="136"/>
      <c r="O93" s="137"/>
      <c r="P93" s="71">
        <f>SUM(Tabelle274[[#This Row],[Davon: Für nicht angebotene Betreuungstage]:[Davon: Für die Betreuung (corona-abwesend)]])</f>
        <v>0</v>
      </c>
      <c r="Q93" s="64">
        <f t="shared" si="6"/>
        <v>0</v>
      </c>
      <c r="R93" s="71">
        <f t="shared" si="7"/>
        <v>0</v>
      </c>
      <c r="S93" s="72">
        <f t="shared" si="8"/>
        <v>0</v>
      </c>
      <c r="T93" s="72">
        <f t="shared" si="9"/>
        <v>0</v>
      </c>
    </row>
    <row r="94" spans="1:20" x14ac:dyDescent="0.25">
      <c r="A94" s="66"/>
      <c r="B94" s="67"/>
      <c r="C94" s="68"/>
      <c r="D94" s="69"/>
      <c r="E94" s="69"/>
      <c r="F94" s="70"/>
      <c r="G94" s="134"/>
      <c r="H94" s="135"/>
      <c r="I94" s="135"/>
      <c r="J94" s="135"/>
      <c r="K94" s="143">
        <f t="shared" si="5"/>
        <v>0</v>
      </c>
      <c r="L94" s="136"/>
      <c r="M94" s="137"/>
      <c r="N94" s="136"/>
      <c r="O94" s="137"/>
      <c r="P94" s="71">
        <f>SUM(Tabelle274[[#This Row],[Davon: Für nicht angebotene Betreuungstage]:[Davon: Für die Betreuung (corona-abwesend)]])</f>
        <v>0</v>
      </c>
      <c r="Q94" s="64">
        <f t="shared" si="6"/>
        <v>0</v>
      </c>
      <c r="R94" s="71">
        <f t="shared" si="7"/>
        <v>0</v>
      </c>
      <c r="S94" s="72">
        <f t="shared" si="8"/>
        <v>0</v>
      </c>
      <c r="T94" s="72">
        <f t="shared" si="9"/>
        <v>0</v>
      </c>
    </row>
    <row r="95" spans="1:20" x14ac:dyDescent="0.25">
      <c r="A95" s="66"/>
      <c r="B95" s="67"/>
      <c r="C95" s="68"/>
      <c r="D95" s="69"/>
      <c r="E95" s="69"/>
      <c r="F95" s="70"/>
      <c r="G95" s="134"/>
      <c r="H95" s="135"/>
      <c r="I95" s="135"/>
      <c r="J95" s="135"/>
      <c r="K95" s="143">
        <f t="shared" si="5"/>
        <v>0</v>
      </c>
      <c r="L95" s="136"/>
      <c r="M95" s="137"/>
      <c r="N95" s="136"/>
      <c r="O95" s="137"/>
      <c r="P95" s="71">
        <f>SUM(Tabelle274[[#This Row],[Davon: Für nicht angebotene Betreuungstage]:[Davon: Für die Betreuung (corona-abwesend)]])</f>
        <v>0</v>
      </c>
      <c r="Q95" s="64">
        <f t="shared" si="6"/>
        <v>0</v>
      </c>
      <c r="R95" s="71">
        <f t="shared" si="7"/>
        <v>0</v>
      </c>
      <c r="S95" s="72">
        <f t="shared" si="8"/>
        <v>0</v>
      </c>
      <c r="T95" s="72">
        <f t="shared" si="9"/>
        <v>0</v>
      </c>
    </row>
    <row r="96" spans="1:20" x14ac:dyDescent="0.25">
      <c r="A96" s="66"/>
      <c r="B96" s="67"/>
      <c r="C96" s="68"/>
      <c r="D96" s="69"/>
      <c r="E96" s="69"/>
      <c r="F96" s="70"/>
      <c r="G96" s="134"/>
      <c r="H96" s="135"/>
      <c r="I96" s="135"/>
      <c r="J96" s="135"/>
      <c r="K96" s="143">
        <f t="shared" si="5"/>
        <v>0</v>
      </c>
      <c r="L96" s="136"/>
      <c r="M96" s="137"/>
      <c r="N96" s="136"/>
      <c r="O96" s="137"/>
      <c r="P96" s="71">
        <f>SUM(Tabelle274[[#This Row],[Davon: Für nicht angebotene Betreuungstage]:[Davon: Für die Betreuung (corona-abwesend)]])</f>
        <v>0</v>
      </c>
      <c r="Q96" s="64">
        <f t="shared" si="6"/>
        <v>0</v>
      </c>
      <c r="R96" s="71">
        <f t="shared" si="7"/>
        <v>0</v>
      </c>
      <c r="S96" s="72">
        <f t="shared" si="8"/>
        <v>0</v>
      </c>
      <c r="T96" s="72">
        <f t="shared" si="9"/>
        <v>0</v>
      </c>
    </row>
    <row r="97" spans="1:20" x14ac:dyDescent="0.25">
      <c r="A97" s="66"/>
      <c r="B97" s="67"/>
      <c r="C97" s="68"/>
      <c r="D97" s="69"/>
      <c r="E97" s="69"/>
      <c r="F97" s="70"/>
      <c r="G97" s="134"/>
      <c r="H97" s="135"/>
      <c r="I97" s="135"/>
      <c r="J97" s="135"/>
      <c r="K97" s="143">
        <f t="shared" si="5"/>
        <v>0</v>
      </c>
      <c r="L97" s="136"/>
      <c r="M97" s="137"/>
      <c r="N97" s="136"/>
      <c r="O97" s="137"/>
      <c r="P97" s="71">
        <f>SUM(Tabelle274[[#This Row],[Davon: Für nicht angebotene Betreuungstage]:[Davon: Für die Betreuung (corona-abwesend)]])</f>
        <v>0</v>
      </c>
      <c r="Q97" s="64">
        <f t="shared" si="6"/>
        <v>0</v>
      </c>
      <c r="R97" s="71">
        <f t="shared" si="7"/>
        <v>0</v>
      </c>
      <c r="S97" s="72">
        <f t="shared" si="8"/>
        <v>0</v>
      </c>
      <c r="T97" s="72">
        <f t="shared" si="9"/>
        <v>0</v>
      </c>
    </row>
    <row r="98" spans="1:20" x14ac:dyDescent="0.25">
      <c r="A98" s="66"/>
      <c r="B98" s="67"/>
      <c r="C98" s="68"/>
      <c r="D98" s="69"/>
      <c r="E98" s="69"/>
      <c r="F98" s="70"/>
      <c r="G98" s="134"/>
      <c r="H98" s="135"/>
      <c r="I98" s="135"/>
      <c r="J98" s="135"/>
      <c r="K98" s="143">
        <f t="shared" si="5"/>
        <v>0</v>
      </c>
      <c r="L98" s="136"/>
      <c r="M98" s="137"/>
      <c r="N98" s="136"/>
      <c r="O98" s="137"/>
      <c r="P98" s="71">
        <f>SUM(Tabelle274[[#This Row],[Davon: Für nicht angebotene Betreuungstage]:[Davon: Für die Betreuung (corona-abwesend)]])</f>
        <v>0</v>
      </c>
      <c r="Q98" s="64">
        <f t="shared" si="6"/>
        <v>0</v>
      </c>
      <c r="R98" s="71">
        <f t="shared" si="7"/>
        <v>0</v>
      </c>
      <c r="S98" s="72">
        <f t="shared" si="8"/>
        <v>0</v>
      </c>
      <c r="T98" s="72">
        <f t="shared" si="9"/>
        <v>0</v>
      </c>
    </row>
    <row r="99" spans="1:20" x14ac:dyDescent="0.25">
      <c r="A99" s="66"/>
      <c r="B99" s="67"/>
      <c r="C99" s="68"/>
      <c r="D99" s="69"/>
      <c r="E99" s="69"/>
      <c r="F99" s="70"/>
      <c r="G99" s="134"/>
      <c r="H99" s="135"/>
      <c r="I99" s="135"/>
      <c r="J99" s="135"/>
      <c r="K99" s="143">
        <f t="shared" si="5"/>
        <v>0</v>
      </c>
      <c r="L99" s="136"/>
      <c r="M99" s="137"/>
      <c r="N99" s="136"/>
      <c r="O99" s="137"/>
      <c r="P99" s="71">
        <f>SUM(Tabelle274[[#This Row],[Davon: Für nicht angebotene Betreuungstage]:[Davon: Für die Betreuung (corona-abwesend)]])</f>
        <v>0</v>
      </c>
      <c r="Q99" s="64">
        <f t="shared" si="6"/>
        <v>0</v>
      </c>
      <c r="R99" s="71">
        <f t="shared" si="7"/>
        <v>0</v>
      </c>
      <c r="S99" s="72">
        <f t="shared" si="8"/>
        <v>0</v>
      </c>
      <c r="T99" s="72">
        <f t="shared" si="9"/>
        <v>0</v>
      </c>
    </row>
    <row r="100" spans="1:20" x14ac:dyDescent="0.25">
      <c r="A100" s="66"/>
      <c r="B100" s="67"/>
      <c r="C100" s="68"/>
      <c r="D100" s="69"/>
      <c r="E100" s="69"/>
      <c r="F100" s="70"/>
      <c r="G100" s="134"/>
      <c r="H100" s="135"/>
      <c r="I100" s="135"/>
      <c r="J100" s="135"/>
      <c r="K100" s="143">
        <f t="shared" si="5"/>
        <v>0</v>
      </c>
      <c r="L100" s="136"/>
      <c r="M100" s="137"/>
      <c r="N100" s="136"/>
      <c r="O100" s="137"/>
      <c r="P100" s="71">
        <f>SUM(Tabelle274[[#This Row],[Davon: Für nicht angebotene Betreuungstage]:[Davon: Für die Betreuung (corona-abwesend)]])</f>
        <v>0</v>
      </c>
      <c r="Q100" s="64">
        <f t="shared" si="6"/>
        <v>0</v>
      </c>
      <c r="R100" s="71">
        <f t="shared" si="7"/>
        <v>0</v>
      </c>
      <c r="S100" s="72">
        <f t="shared" si="8"/>
        <v>0</v>
      </c>
      <c r="T100" s="72">
        <f t="shared" si="9"/>
        <v>0</v>
      </c>
    </row>
    <row r="101" spans="1:20" x14ac:dyDescent="0.25">
      <c r="A101" s="66"/>
      <c r="B101" s="67"/>
      <c r="C101" s="68"/>
      <c r="D101" s="69"/>
      <c r="E101" s="69"/>
      <c r="F101" s="70"/>
      <c r="G101" s="134"/>
      <c r="H101" s="135"/>
      <c r="I101" s="135"/>
      <c r="J101" s="135"/>
      <c r="K101" s="143">
        <f t="shared" si="5"/>
        <v>0</v>
      </c>
      <c r="L101" s="136"/>
      <c r="M101" s="137"/>
      <c r="N101" s="136"/>
      <c r="O101" s="137"/>
      <c r="P101" s="71">
        <f>SUM(Tabelle274[[#This Row],[Davon: Für nicht angebotene Betreuungstage]:[Davon: Für die Betreuung (corona-abwesend)]])</f>
        <v>0</v>
      </c>
      <c r="Q101" s="64">
        <f t="shared" si="6"/>
        <v>0</v>
      </c>
      <c r="R101" s="71">
        <f t="shared" si="7"/>
        <v>0</v>
      </c>
      <c r="S101" s="72">
        <f t="shared" si="8"/>
        <v>0</v>
      </c>
      <c r="T101" s="72">
        <f t="shared" si="9"/>
        <v>0</v>
      </c>
    </row>
    <row r="102" spans="1:20" x14ac:dyDescent="0.25">
      <c r="A102" s="66"/>
      <c r="B102" s="67"/>
      <c r="C102" s="68"/>
      <c r="D102" s="69"/>
      <c r="E102" s="69"/>
      <c r="F102" s="70"/>
      <c r="G102" s="134"/>
      <c r="H102" s="135"/>
      <c r="I102" s="135"/>
      <c r="J102" s="135"/>
      <c r="K102" s="143">
        <f t="shared" si="5"/>
        <v>0</v>
      </c>
      <c r="L102" s="136"/>
      <c r="M102" s="137"/>
      <c r="N102" s="136"/>
      <c r="O102" s="137"/>
      <c r="P102" s="71">
        <f>SUM(Tabelle274[[#This Row],[Davon: Für nicht angebotene Betreuungstage]:[Davon: Für die Betreuung (corona-abwesend)]])</f>
        <v>0</v>
      </c>
      <c r="Q102" s="64">
        <f t="shared" si="6"/>
        <v>0</v>
      </c>
      <c r="R102" s="71">
        <f t="shared" si="7"/>
        <v>0</v>
      </c>
      <c r="S102" s="72">
        <f t="shared" si="8"/>
        <v>0</v>
      </c>
      <c r="T102" s="72">
        <f t="shared" si="9"/>
        <v>0</v>
      </c>
    </row>
    <row r="103" spans="1:20" x14ac:dyDescent="0.25">
      <c r="A103" s="66"/>
      <c r="B103" s="67"/>
      <c r="C103" s="68"/>
      <c r="D103" s="69"/>
      <c r="E103" s="69"/>
      <c r="F103" s="70"/>
      <c r="G103" s="134"/>
      <c r="H103" s="135"/>
      <c r="I103" s="135"/>
      <c r="J103" s="135"/>
      <c r="K103" s="143">
        <f t="shared" si="5"/>
        <v>0</v>
      </c>
      <c r="L103" s="136"/>
      <c r="M103" s="137"/>
      <c r="N103" s="136"/>
      <c r="O103" s="137"/>
      <c r="P103" s="71">
        <f>SUM(Tabelle274[[#This Row],[Davon: Für nicht angebotene Betreuungstage]:[Davon: Für die Betreuung (corona-abwesend)]])</f>
        <v>0</v>
      </c>
      <c r="Q103" s="64">
        <f t="shared" si="6"/>
        <v>0</v>
      </c>
      <c r="R103" s="71">
        <f t="shared" si="7"/>
        <v>0</v>
      </c>
      <c r="S103" s="72">
        <f t="shared" si="8"/>
        <v>0</v>
      </c>
      <c r="T103" s="72">
        <f t="shared" si="9"/>
        <v>0</v>
      </c>
    </row>
    <row r="104" spans="1:20" x14ac:dyDescent="0.25">
      <c r="A104" s="66"/>
      <c r="B104" s="67"/>
      <c r="C104" s="68"/>
      <c r="D104" s="69"/>
      <c r="E104" s="69"/>
      <c r="F104" s="70"/>
      <c r="G104" s="134"/>
      <c r="H104" s="135"/>
      <c r="I104" s="135"/>
      <c r="J104" s="135"/>
      <c r="K104" s="143">
        <f t="shared" si="5"/>
        <v>0</v>
      </c>
      <c r="L104" s="136"/>
      <c r="M104" s="137"/>
      <c r="N104" s="136"/>
      <c r="O104" s="137"/>
      <c r="P104" s="71">
        <f>SUM(Tabelle274[[#This Row],[Davon: Für nicht angebotene Betreuungstage]:[Davon: Für die Betreuung (corona-abwesend)]])</f>
        <v>0</v>
      </c>
      <c r="Q104" s="64">
        <f t="shared" si="6"/>
        <v>0</v>
      </c>
      <c r="R104" s="71">
        <f t="shared" si="7"/>
        <v>0</v>
      </c>
      <c r="S104" s="72">
        <f t="shared" si="8"/>
        <v>0</v>
      </c>
      <c r="T104" s="72">
        <f t="shared" si="9"/>
        <v>0</v>
      </c>
    </row>
    <row r="105" spans="1:20" x14ac:dyDescent="0.25">
      <c r="A105" s="66"/>
      <c r="B105" s="67"/>
      <c r="C105" s="68"/>
      <c r="D105" s="69"/>
      <c r="E105" s="69"/>
      <c r="F105" s="70"/>
      <c r="G105" s="134"/>
      <c r="H105" s="135"/>
      <c r="I105" s="135"/>
      <c r="J105" s="135"/>
      <c r="K105" s="143">
        <f t="shared" si="5"/>
        <v>0</v>
      </c>
      <c r="L105" s="136"/>
      <c r="M105" s="137"/>
      <c r="N105" s="136"/>
      <c r="O105" s="137"/>
      <c r="P105" s="71">
        <f>SUM(Tabelle274[[#This Row],[Davon: Für nicht angebotene Betreuungstage]:[Davon: Für die Betreuung (corona-abwesend)]])</f>
        <v>0</v>
      </c>
      <c r="Q105" s="64">
        <f t="shared" si="6"/>
        <v>0</v>
      </c>
      <c r="R105" s="71">
        <f t="shared" si="7"/>
        <v>0</v>
      </c>
      <c r="S105" s="72">
        <f t="shared" si="8"/>
        <v>0</v>
      </c>
      <c r="T105" s="72">
        <f t="shared" si="9"/>
        <v>0</v>
      </c>
    </row>
    <row r="106" spans="1:20" x14ac:dyDescent="0.25">
      <c r="A106" s="66"/>
      <c r="B106" s="67"/>
      <c r="C106" s="68"/>
      <c r="D106" s="69"/>
      <c r="E106" s="69"/>
      <c r="F106" s="70"/>
      <c r="G106" s="134"/>
      <c r="H106" s="135"/>
      <c r="I106" s="135"/>
      <c r="J106" s="135"/>
      <c r="K106" s="143">
        <f t="shared" si="5"/>
        <v>0</v>
      </c>
      <c r="L106" s="136"/>
      <c r="M106" s="137"/>
      <c r="N106" s="136"/>
      <c r="O106" s="137"/>
      <c r="P106" s="71">
        <f>SUM(Tabelle274[[#This Row],[Davon: Für nicht angebotene Betreuungstage]:[Davon: Für die Betreuung (corona-abwesend)]])</f>
        <v>0</v>
      </c>
      <c r="Q106" s="64">
        <f t="shared" si="6"/>
        <v>0</v>
      </c>
      <c r="R106" s="71">
        <f t="shared" si="7"/>
        <v>0</v>
      </c>
      <c r="S106" s="72">
        <f t="shared" si="8"/>
        <v>0</v>
      </c>
      <c r="T106" s="72">
        <f t="shared" si="9"/>
        <v>0</v>
      </c>
    </row>
    <row r="107" spans="1:20" x14ac:dyDescent="0.25">
      <c r="A107" s="66"/>
      <c r="B107" s="67"/>
      <c r="C107" s="68"/>
      <c r="D107" s="69"/>
      <c r="E107" s="69"/>
      <c r="F107" s="70"/>
      <c r="G107" s="134"/>
      <c r="H107" s="135"/>
      <c r="I107" s="135"/>
      <c r="J107" s="135"/>
      <c r="K107" s="143">
        <f t="shared" si="5"/>
        <v>0</v>
      </c>
      <c r="L107" s="136"/>
      <c r="M107" s="137"/>
      <c r="N107" s="136"/>
      <c r="O107" s="137"/>
      <c r="P107" s="71">
        <f>SUM(Tabelle274[[#This Row],[Davon: Für nicht angebotene Betreuungstage]:[Davon: Für die Betreuung (corona-abwesend)]])</f>
        <v>0</v>
      </c>
      <c r="Q107" s="64">
        <f t="shared" si="6"/>
        <v>0</v>
      </c>
      <c r="R107" s="71">
        <f t="shared" si="7"/>
        <v>0</v>
      </c>
      <c r="S107" s="72">
        <f t="shared" si="8"/>
        <v>0</v>
      </c>
      <c r="T107" s="72">
        <f t="shared" si="9"/>
        <v>0</v>
      </c>
    </row>
    <row r="108" spans="1:20" x14ac:dyDescent="0.25">
      <c r="A108" s="66"/>
      <c r="B108" s="67"/>
      <c r="C108" s="68"/>
      <c r="D108" s="69"/>
      <c r="E108" s="69"/>
      <c r="F108" s="70"/>
      <c r="G108" s="134"/>
      <c r="H108" s="135"/>
      <c r="I108" s="135"/>
      <c r="J108" s="135"/>
      <c r="K108" s="143">
        <f t="shared" si="5"/>
        <v>0</v>
      </c>
      <c r="L108" s="136"/>
      <c r="M108" s="137"/>
      <c r="N108" s="136"/>
      <c r="O108" s="137"/>
      <c r="P108" s="71">
        <f>SUM(Tabelle274[[#This Row],[Davon: Für nicht angebotene Betreuungstage]:[Davon: Für die Betreuung (corona-abwesend)]])</f>
        <v>0</v>
      </c>
      <c r="Q108" s="64">
        <f t="shared" si="6"/>
        <v>0</v>
      </c>
      <c r="R108" s="71">
        <f t="shared" si="7"/>
        <v>0</v>
      </c>
      <c r="S108" s="72">
        <f t="shared" si="8"/>
        <v>0</v>
      </c>
      <c r="T108" s="72">
        <f t="shared" si="9"/>
        <v>0</v>
      </c>
    </row>
    <row r="109" spans="1:20" x14ac:dyDescent="0.25">
      <c r="A109" s="66"/>
      <c r="B109" s="67"/>
      <c r="C109" s="68"/>
      <c r="D109" s="69"/>
      <c r="E109" s="69"/>
      <c r="F109" s="70"/>
      <c r="G109" s="134"/>
      <c r="H109" s="135"/>
      <c r="I109" s="135"/>
      <c r="J109" s="135"/>
      <c r="K109" s="143">
        <f t="shared" si="5"/>
        <v>0</v>
      </c>
      <c r="L109" s="136"/>
      <c r="M109" s="137"/>
      <c r="N109" s="136"/>
      <c r="O109" s="137"/>
      <c r="P109" s="71">
        <f>SUM(Tabelle274[[#This Row],[Davon: Für nicht angebotene Betreuungstage]:[Davon: Für die Betreuung (corona-abwesend)]])</f>
        <v>0</v>
      </c>
      <c r="Q109" s="64">
        <f t="shared" si="6"/>
        <v>0</v>
      </c>
      <c r="R109" s="71">
        <f t="shared" si="7"/>
        <v>0</v>
      </c>
      <c r="S109" s="72">
        <f t="shared" si="8"/>
        <v>0</v>
      </c>
      <c r="T109" s="72">
        <f t="shared" si="9"/>
        <v>0</v>
      </c>
    </row>
    <row r="110" spans="1:20" x14ac:dyDescent="0.25">
      <c r="A110" s="66"/>
      <c r="B110" s="67"/>
      <c r="C110" s="68"/>
      <c r="D110" s="69"/>
      <c r="E110" s="69"/>
      <c r="F110" s="70"/>
      <c r="G110" s="134"/>
      <c r="H110" s="135"/>
      <c r="I110" s="135"/>
      <c r="J110" s="135"/>
      <c r="K110" s="143">
        <f t="shared" si="5"/>
        <v>0</v>
      </c>
      <c r="L110" s="136"/>
      <c r="M110" s="137"/>
      <c r="N110" s="136"/>
      <c r="O110" s="137"/>
      <c r="P110" s="71">
        <f>SUM(Tabelle274[[#This Row],[Davon: Für nicht angebotene Betreuungstage]:[Davon: Für die Betreuung (corona-abwesend)]])</f>
        <v>0</v>
      </c>
      <c r="Q110" s="64">
        <f t="shared" si="6"/>
        <v>0</v>
      </c>
      <c r="R110" s="71">
        <f t="shared" si="7"/>
        <v>0</v>
      </c>
      <c r="S110" s="72">
        <f t="shared" si="8"/>
        <v>0</v>
      </c>
      <c r="T110" s="72">
        <f t="shared" si="9"/>
        <v>0</v>
      </c>
    </row>
    <row r="111" spans="1:20" x14ac:dyDescent="0.25">
      <c r="A111" s="66"/>
      <c r="B111" s="67"/>
      <c r="C111" s="68"/>
      <c r="D111" s="69"/>
      <c r="E111" s="69"/>
      <c r="F111" s="70"/>
      <c r="G111" s="134"/>
      <c r="H111" s="135"/>
      <c r="I111" s="135"/>
      <c r="J111" s="135"/>
      <c r="K111" s="143">
        <f t="shared" si="5"/>
        <v>0</v>
      </c>
      <c r="L111" s="136"/>
      <c r="M111" s="137"/>
      <c r="N111" s="136"/>
      <c r="O111" s="137"/>
      <c r="P111" s="71">
        <f>SUM(Tabelle274[[#This Row],[Davon: Für nicht angebotene Betreuungstage]:[Davon: Für die Betreuung (corona-abwesend)]])</f>
        <v>0</v>
      </c>
      <c r="Q111" s="64">
        <f t="shared" si="6"/>
        <v>0</v>
      </c>
      <c r="R111" s="71">
        <f t="shared" si="7"/>
        <v>0</v>
      </c>
      <c r="S111" s="72">
        <f t="shared" si="8"/>
        <v>0</v>
      </c>
      <c r="T111" s="72">
        <f t="shared" si="9"/>
        <v>0</v>
      </c>
    </row>
    <row r="112" spans="1:20" x14ac:dyDescent="0.25">
      <c r="A112" s="66"/>
      <c r="B112" s="67"/>
      <c r="C112" s="68"/>
      <c r="D112" s="69"/>
      <c r="E112" s="69"/>
      <c r="F112" s="70"/>
      <c r="G112" s="134"/>
      <c r="H112" s="135"/>
      <c r="I112" s="135"/>
      <c r="J112" s="135"/>
      <c r="K112" s="143">
        <f t="shared" si="5"/>
        <v>0</v>
      </c>
      <c r="L112" s="136"/>
      <c r="M112" s="137"/>
      <c r="N112" s="136"/>
      <c r="O112" s="137"/>
      <c r="P112" s="71">
        <f>SUM(Tabelle274[[#This Row],[Davon: Für nicht angebotene Betreuungstage]:[Davon: Für die Betreuung (corona-abwesend)]])</f>
        <v>0</v>
      </c>
      <c r="Q112" s="64">
        <f t="shared" si="6"/>
        <v>0</v>
      </c>
      <c r="R112" s="71">
        <f t="shared" si="7"/>
        <v>0</v>
      </c>
      <c r="S112" s="72">
        <f t="shared" si="8"/>
        <v>0</v>
      </c>
      <c r="T112" s="72">
        <f t="shared" si="9"/>
        <v>0</v>
      </c>
    </row>
    <row r="113" spans="1:20" x14ac:dyDescent="0.25">
      <c r="A113" s="66"/>
      <c r="B113" s="67"/>
      <c r="C113" s="68"/>
      <c r="D113" s="69"/>
      <c r="E113" s="69"/>
      <c r="F113" s="70"/>
      <c r="G113" s="134"/>
      <c r="H113" s="135"/>
      <c r="I113" s="135"/>
      <c r="J113" s="135"/>
      <c r="K113" s="143">
        <f t="shared" si="5"/>
        <v>0</v>
      </c>
      <c r="L113" s="136"/>
      <c r="M113" s="137"/>
      <c r="N113" s="136"/>
      <c r="O113" s="137"/>
      <c r="P113" s="71">
        <f>SUM(Tabelle274[[#This Row],[Davon: Für nicht angebotene Betreuungstage]:[Davon: Für die Betreuung (corona-abwesend)]])</f>
        <v>0</v>
      </c>
      <c r="Q113" s="64">
        <f t="shared" si="6"/>
        <v>0</v>
      </c>
      <c r="R113" s="71">
        <f t="shared" si="7"/>
        <v>0</v>
      </c>
      <c r="S113" s="72">
        <f t="shared" si="8"/>
        <v>0</v>
      </c>
      <c r="T113" s="72">
        <f t="shared" si="9"/>
        <v>0</v>
      </c>
    </row>
    <row r="114" spans="1:20" x14ac:dyDescent="0.25">
      <c r="A114" s="66"/>
      <c r="B114" s="67"/>
      <c r="C114" s="68"/>
      <c r="D114" s="69"/>
      <c r="E114" s="69"/>
      <c r="F114" s="70"/>
      <c r="G114" s="134"/>
      <c r="H114" s="135"/>
      <c r="I114" s="135"/>
      <c r="J114" s="135"/>
      <c r="K114" s="143">
        <f t="shared" si="5"/>
        <v>0</v>
      </c>
      <c r="L114" s="136"/>
      <c r="M114" s="137"/>
      <c r="N114" s="136"/>
      <c r="O114" s="137"/>
      <c r="P114" s="71">
        <f>SUM(Tabelle274[[#This Row],[Davon: Für nicht angebotene Betreuungstage]:[Davon: Für die Betreuung (corona-abwesend)]])</f>
        <v>0</v>
      </c>
      <c r="Q114" s="64">
        <f t="shared" si="6"/>
        <v>0</v>
      </c>
      <c r="R114" s="71">
        <f t="shared" si="7"/>
        <v>0</v>
      </c>
      <c r="S114" s="72">
        <f t="shared" si="8"/>
        <v>0</v>
      </c>
      <c r="T114" s="72">
        <f t="shared" si="9"/>
        <v>0</v>
      </c>
    </row>
    <row r="115" spans="1:20" x14ac:dyDescent="0.25">
      <c r="A115" s="66"/>
      <c r="B115" s="67"/>
      <c r="C115" s="68"/>
      <c r="D115" s="69"/>
      <c r="E115" s="69"/>
      <c r="F115" s="70"/>
      <c r="G115" s="134"/>
      <c r="H115" s="135"/>
      <c r="I115" s="135"/>
      <c r="J115" s="135"/>
      <c r="K115" s="143">
        <f t="shared" si="5"/>
        <v>0</v>
      </c>
      <c r="L115" s="136"/>
      <c r="M115" s="137"/>
      <c r="N115" s="136"/>
      <c r="O115" s="137"/>
      <c r="P115" s="71">
        <f>SUM(Tabelle274[[#This Row],[Davon: Für nicht angebotene Betreuungstage]:[Davon: Für die Betreuung (corona-abwesend)]])</f>
        <v>0</v>
      </c>
      <c r="Q115" s="64">
        <f t="shared" si="6"/>
        <v>0</v>
      </c>
      <c r="R115" s="71">
        <f t="shared" si="7"/>
        <v>0</v>
      </c>
      <c r="S115" s="72">
        <f t="shared" si="8"/>
        <v>0</v>
      </c>
      <c r="T115" s="72">
        <f t="shared" si="9"/>
        <v>0</v>
      </c>
    </row>
    <row r="116" spans="1:20" x14ac:dyDescent="0.25">
      <c r="A116" s="66"/>
      <c r="B116" s="67"/>
      <c r="C116" s="68"/>
      <c r="D116" s="69"/>
      <c r="E116" s="69"/>
      <c r="F116" s="70"/>
      <c r="G116" s="134"/>
      <c r="H116" s="135"/>
      <c r="I116" s="135"/>
      <c r="J116" s="135"/>
      <c r="K116" s="143">
        <f t="shared" ref="K116:K179" si="10">H116-I116-J116</f>
        <v>0</v>
      </c>
      <c r="L116" s="136"/>
      <c r="M116" s="137"/>
      <c r="N116" s="136"/>
      <c r="O116" s="137"/>
      <c r="P116" s="71">
        <f>SUM(Tabelle274[[#This Row],[Davon: Für nicht angebotene Betreuungstage]:[Davon: Für die Betreuung (corona-abwesend)]])</f>
        <v>0</v>
      </c>
      <c r="Q116" s="64">
        <f t="shared" si="6"/>
        <v>0</v>
      </c>
      <c r="R116" s="71">
        <f t="shared" si="7"/>
        <v>0</v>
      </c>
      <c r="S116" s="72">
        <f t="shared" si="8"/>
        <v>0</v>
      </c>
      <c r="T116" s="72">
        <f t="shared" si="9"/>
        <v>0</v>
      </c>
    </row>
    <row r="117" spans="1:20" x14ac:dyDescent="0.25">
      <c r="A117" s="66"/>
      <c r="B117" s="67"/>
      <c r="C117" s="68"/>
      <c r="D117" s="69"/>
      <c r="E117" s="69"/>
      <c r="F117" s="70"/>
      <c r="G117" s="134"/>
      <c r="H117" s="135"/>
      <c r="I117" s="135"/>
      <c r="J117" s="135"/>
      <c r="K117" s="143">
        <f t="shared" si="10"/>
        <v>0</v>
      </c>
      <c r="L117" s="136"/>
      <c r="M117" s="137"/>
      <c r="N117" s="136"/>
      <c r="O117" s="137"/>
      <c r="P117" s="71">
        <f>SUM(Tabelle274[[#This Row],[Davon: Für nicht angebotene Betreuungstage]:[Davon: Für die Betreuung (corona-abwesend)]])</f>
        <v>0</v>
      </c>
      <c r="Q117" s="64">
        <f t="shared" si="6"/>
        <v>0</v>
      </c>
      <c r="R117" s="71">
        <f t="shared" si="7"/>
        <v>0</v>
      </c>
      <c r="S117" s="72">
        <f t="shared" si="8"/>
        <v>0</v>
      </c>
      <c r="T117" s="72">
        <f t="shared" si="9"/>
        <v>0</v>
      </c>
    </row>
    <row r="118" spans="1:20" x14ac:dyDescent="0.25">
      <c r="A118" s="66"/>
      <c r="B118" s="67"/>
      <c r="C118" s="68"/>
      <c r="D118" s="69"/>
      <c r="E118" s="69"/>
      <c r="F118" s="70"/>
      <c r="G118" s="134"/>
      <c r="H118" s="135"/>
      <c r="I118" s="135"/>
      <c r="J118" s="135"/>
      <c r="K118" s="143">
        <f t="shared" si="10"/>
        <v>0</v>
      </c>
      <c r="L118" s="136"/>
      <c r="M118" s="137"/>
      <c r="N118" s="136"/>
      <c r="O118" s="137"/>
      <c r="P118" s="71">
        <f>SUM(Tabelle274[[#This Row],[Davon: Für nicht angebotene Betreuungstage]:[Davon: Für die Betreuung (corona-abwesend)]])</f>
        <v>0</v>
      </c>
      <c r="Q118" s="64">
        <f t="shared" si="6"/>
        <v>0</v>
      </c>
      <c r="R118" s="71">
        <f t="shared" si="7"/>
        <v>0</v>
      </c>
      <c r="S118" s="72">
        <f t="shared" si="8"/>
        <v>0</v>
      </c>
      <c r="T118" s="72">
        <f t="shared" si="9"/>
        <v>0</v>
      </c>
    </row>
    <row r="119" spans="1:20" x14ac:dyDescent="0.25">
      <c r="A119" s="66"/>
      <c r="B119" s="67"/>
      <c r="C119" s="68"/>
      <c r="D119" s="69"/>
      <c r="E119" s="69"/>
      <c r="F119" s="70"/>
      <c r="G119" s="134"/>
      <c r="H119" s="135"/>
      <c r="I119" s="135"/>
      <c r="J119" s="135"/>
      <c r="K119" s="143">
        <f t="shared" si="10"/>
        <v>0</v>
      </c>
      <c r="L119" s="136"/>
      <c r="M119" s="137"/>
      <c r="N119" s="136"/>
      <c r="O119" s="137"/>
      <c r="P119" s="71">
        <f>SUM(Tabelle274[[#This Row],[Davon: Für nicht angebotene Betreuungstage]:[Davon: Für die Betreuung (corona-abwesend)]])</f>
        <v>0</v>
      </c>
      <c r="Q119" s="64">
        <f t="shared" si="6"/>
        <v>0</v>
      </c>
      <c r="R119" s="71">
        <f t="shared" si="7"/>
        <v>0</v>
      </c>
      <c r="S119" s="72">
        <f t="shared" si="8"/>
        <v>0</v>
      </c>
      <c r="T119" s="72">
        <f t="shared" si="9"/>
        <v>0</v>
      </c>
    </row>
    <row r="120" spans="1:20" x14ac:dyDescent="0.25">
      <c r="A120" s="66"/>
      <c r="B120" s="67"/>
      <c r="C120" s="68"/>
      <c r="D120" s="69"/>
      <c r="E120" s="69"/>
      <c r="F120" s="70"/>
      <c r="G120" s="134"/>
      <c r="H120" s="135"/>
      <c r="I120" s="135"/>
      <c r="J120" s="135"/>
      <c r="K120" s="143">
        <f t="shared" si="10"/>
        <v>0</v>
      </c>
      <c r="L120" s="136"/>
      <c r="M120" s="137"/>
      <c r="N120" s="136"/>
      <c r="O120" s="137"/>
      <c r="P120" s="71">
        <f>SUM(Tabelle274[[#This Row],[Davon: Für nicht angebotene Betreuungstage]:[Davon: Für die Betreuung (corona-abwesend)]])</f>
        <v>0</v>
      </c>
      <c r="Q120" s="64">
        <f t="shared" si="6"/>
        <v>0</v>
      </c>
      <c r="R120" s="71">
        <f t="shared" si="7"/>
        <v>0</v>
      </c>
      <c r="S120" s="72">
        <f t="shared" si="8"/>
        <v>0</v>
      </c>
      <c r="T120" s="72">
        <f t="shared" si="9"/>
        <v>0</v>
      </c>
    </row>
    <row r="121" spans="1:20" x14ac:dyDescent="0.25">
      <c r="A121" s="66"/>
      <c r="B121" s="67"/>
      <c r="C121" s="68"/>
      <c r="D121" s="69"/>
      <c r="E121" s="69"/>
      <c r="F121" s="70"/>
      <c r="G121" s="134"/>
      <c r="H121" s="135"/>
      <c r="I121" s="135"/>
      <c r="J121" s="135"/>
      <c r="K121" s="143">
        <f t="shared" si="10"/>
        <v>0</v>
      </c>
      <c r="L121" s="136"/>
      <c r="M121" s="137"/>
      <c r="N121" s="136"/>
      <c r="O121" s="137"/>
      <c r="P121" s="71">
        <f>SUM(Tabelle274[[#This Row],[Davon: Für nicht angebotene Betreuungstage]:[Davon: Für die Betreuung (corona-abwesend)]])</f>
        <v>0</v>
      </c>
      <c r="Q121" s="64">
        <f t="shared" si="6"/>
        <v>0</v>
      </c>
      <c r="R121" s="71">
        <f t="shared" si="7"/>
        <v>0</v>
      </c>
      <c r="S121" s="72">
        <f t="shared" si="8"/>
        <v>0</v>
      </c>
      <c r="T121" s="72">
        <f t="shared" si="9"/>
        <v>0</v>
      </c>
    </row>
    <row r="122" spans="1:20" x14ac:dyDescent="0.25">
      <c r="A122" s="66"/>
      <c r="B122" s="67"/>
      <c r="C122" s="68"/>
      <c r="D122" s="69"/>
      <c r="E122" s="69"/>
      <c r="F122" s="70"/>
      <c r="G122" s="134"/>
      <c r="H122" s="135"/>
      <c r="I122" s="135"/>
      <c r="J122" s="135"/>
      <c r="K122" s="143">
        <f t="shared" si="10"/>
        <v>0</v>
      </c>
      <c r="L122" s="136"/>
      <c r="M122" s="137"/>
      <c r="N122" s="136"/>
      <c r="O122" s="137"/>
      <c r="P122" s="71">
        <f>SUM(Tabelle274[[#This Row],[Davon: Für nicht angebotene Betreuungstage]:[Davon: Für die Betreuung (corona-abwesend)]])</f>
        <v>0</v>
      </c>
      <c r="Q122" s="64">
        <f t="shared" si="6"/>
        <v>0</v>
      </c>
      <c r="R122" s="71">
        <f t="shared" si="7"/>
        <v>0</v>
      </c>
      <c r="S122" s="72">
        <f t="shared" si="8"/>
        <v>0</v>
      </c>
      <c r="T122" s="72">
        <f t="shared" si="9"/>
        <v>0</v>
      </c>
    </row>
    <row r="123" spans="1:20" x14ac:dyDescent="0.25">
      <c r="A123" s="66"/>
      <c r="B123" s="67"/>
      <c r="C123" s="68"/>
      <c r="D123" s="69"/>
      <c r="E123" s="69"/>
      <c r="F123" s="70"/>
      <c r="G123" s="134"/>
      <c r="H123" s="135"/>
      <c r="I123" s="135"/>
      <c r="J123" s="135"/>
      <c r="K123" s="143">
        <f t="shared" si="10"/>
        <v>0</v>
      </c>
      <c r="L123" s="136"/>
      <c r="M123" s="137"/>
      <c r="N123" s="136"/>
      <c r="O123" s="137"/>
      <c r="P123" s="71">
        <f>SUM(Tabelle274[[#This Row],[Davon: Für nicht angebotene Betreuungstage]:[Davon: Für die Betreuung (corona-abwesend)]])</f>
        <v>0</v>
      </c>
      <c r="Q123" s="64">
        <f t="shared" si="6"/>
        <v>0</v>
      </c>
      <c r="R123" s="71">
        <f t="shared" si="7"/>
        <v>0</v>
      </c>
      <c r="S123" s="72">
        <f t="shared" si="8"/>
        <v>0</v>
      </c>
      <c r="T123" s="72">
        <f t="shared" si="9"/>
        <v>0</v>
      </c>
    </row>
    <row r="124" spans="1:20" x14ac:dyDescent="0.25">
      <c r="A124" s="66"/>
      <c r="B124" s="67"/>
      <c r="C124" s="68"/>
      <c r="D124" s="69"/>
      <c r="E124" s="69"/>
      <c r="F124" s="70"/>
      <c r="G124" s="134"/>
      <c r="H124" s="135"/>
      <c r="I124" s="135"/>
      <c r="J124" s="135"/>
      <c r="K124" s="143">
        <f t="shared" si="10"/>
        <v>0</v>
      </c>
      <c r="L124" s="136"/>
      <c r="M124" s="137"/>
      <c r="N124" s="136"/>
      <c r="O124" s="137"/>
      <c r="P124" s="71">
        <f>SUM(Tabelle274[[#This Row],[Davon: Für nicht angebotene Betreuungstage]:[Davon: Für die Betreuung (corona-abwesend)]])</f>
        <v>0</v>
      </c>
      <c r="Q124" s="64">
        <f t="shared" si="6"/>
        <v>0</v>
      </c>
      <c r="R124" s="71">
        <f t="shared" si="7"/>
        <v>0</v>
      </c>
      <c r="S124" s="72">
        <f t="shared" si="8"/>
        <v>0</v>
      </c>
      <c r="T124" s="72">
        <f t="shared" si="9"/>
        <v>0</v>
      </c>
    </row>
    <row r="125" spans="1:20" x14ac:dyDescent="0.25">
      <c r="A125" s="66"/>
      <c r="B125" s="67"/>
      <c r="C125" s="68"/>
      <c r="D125" s="69"/>
      <c r="E125" s="69"/>
      <c r="F125" s="70"/>
      <c r="G125" s="134"/>
      <c r="H125" s="135"/>
      <c r="I125" s="135"/>
      <c r="J125" s="135"/>
      <c r="K125" s="143">
        <f t="shared" si="10"/>
        <v>0</v>
      </c>
      <c r="L125" s="136"/>
      <c r="M125" s="137"/>
      <c r="N125" s="136"/>
      <c r="O125" s="137"/>
      <c r="P125" s="71">
        <f>SUM(Tabelle274[[#This Row],[Davon: Für nicht angebotene Betreuungstage]:[Davon: Für die Betreuung (corona-abwesend)]])</f>
        <v>0</v>
      </c>
      <c r="Q125" s="64">
        <f t="shared" si="6"/>
        <v>0</v>
      </c>
      <c r="R125" s="71">
        <f t="shared" si="7"/>
        <v>0</v>
      </c>
      <c r="S125" s="72">
        <f t="shared" si="8"/>
        <v>0</v>
      </c>
      <c r="T125" s="72">
        <f t="shared" si="9"/>
        <v>0</v>
      </c>
    </row>
    <row r="126" spans="1:20" x14ac:dyDescent="0.25">
      <c r="A126" s="66"/>
      <c r="B126" s="67"/>
      <c r="C126" s="68"/>
      <c r="D126" s="69"/>
      <c r="E126" s="69"/>
      <c r="F126" s="70"/>
      <c r="G126" s="134"/>
      <c r="H126" s="135"/>
      <c r="I126" s="135"/>
      <c r="J126" s="135"/>
      <c r="K126" s="143">
        <f t="shared" si="10"/>
        <v>0</v>
      </c>
      <c r="L126" s="136"/>
      <c r="M126" s="137"/>
      <c r="N126" s="136"/>
      <c r="O126" s="137"/>
      <c r="P126" s="71">
        <f>SUM(Tabelle274[[#This Row],[Davon: Für nicht angebotene Betreuungstage]:[Davon: Für die Betreuung (corona-abwesend)]])</f>
        <v>0</v>
      </c>
      <c r="Q126" s="64">
        <f t="shared" si="6"/>
        <v>0</v>
      </c>
      <c r="R126" s="71">
        <f t="shared" si="7"/>
        <v>0</v>
      </c>
      <c r="S126" s="72">
        <f t="shared" si="8"/>
        <v>0</v>
      </c>
      <c r="T126" s="72">
        <f t="shared" si="9"/>
        <v>0</v>
      </c>
    </row>
    <row r="127" spans="1:20" x14ac:dyDescent="0.25">
      <c r="A127" s="66"/>
      <c r="B127" s="67"/>
      <c r="C127" s="68"/>
      <c r="D127" s="69"/>
      <c r="E127" s="69"/>
      <c r="F127" s="70"/>
      <c r="G127" s="134"/>
      <c r="H127" s="135"/>
      <c r="I127" s="135"/>
      <c r="J127" s="135"/>
      <c r="K127" s="143">
        <f t="shared" si="10"/>
        <v>0</v>
      </c>
      <c r="L127" s="136"/>
      <c r="M127" s="137"/>
      <c r="N127" s="136"/>
      <c r="O127" s="137"/>
      <c r="P127" s="71">
        <f>SUM(Tabelle274[[#This Row],[Davon: Für nicht angebotene Betreuungstage]:[Davon: Für die Betreuung (corona-abwesend)]])</f>
        <v>0</v>
      </c>
      <c r="Q127" s="64">
        <f t="shared" si="6"/>
        <v>0</v>
      </c>
      <c r="R127" s="71">
        <f t="shared" si="7"/>
        <v>0</v>
      </c>
      <c r="S127" s="72">
        <f t="shared" si="8"/>
        <v>0</v>
      </c>
      <c r="T127" s="72">
        <f t="shared" si="9"/>
        <v>0</v>
      </c>
    </row>
    <row r="128" spans="1:20" x14ac:dyDescent="0.25">
      <c r="A128" s="66"/>
      <c r="B128" s="67"/>
      <c r="C128" s="68"/>
      <c r="D128" s="69"/>
      <c r="E128" s="69"/>
      <c r="F128" s="70"/>
      <c r="G128" s="134"/>
      <c r="H128" s="135"/>
      <c r="I128" s="135"/>
      <c r="J128" s="135"/>
      <c r="K128" s="143">
        <f t="shared" si="10"/>
        <v>0</v>
      </c>
      <c r="L128" s="136"/>
      <c r="M128" s="137"/>
      <c r="N128" s="136"/>
      <c r="O128" s="137"/>
      <c r="P128" s="71">
        <f>SUM(Tabelle274[[#This Row],[Davon: Für nicht angebotene Betreuungstage]:[Davon: Für die Betreuung (corona-abwesend)]])</f>
        <v>0</v>
      </c>
      <c r="Q128" s="64">
        <f t="shared" si="6"/>
        <v>0</v>
      </c>
      <c r="R128" s="71">
        <f t="shared" si="7"/>
        <v>0</v>
      </c>
      <c r="S128" s="72">
        <f t="shared" si="8"/>
        <v>0</v>
      </c>
      <c r="T128" s="72">
        <f t="shared" si="9"/>
        <v>0</v>
      </c>
    </row>
    <row r="129" spans="1:20" x14ac:dyDescent="0.25">
      <c r="A129" s="66"/>
      <c r="B129" s="67"/>
      <c r="C129" s="68"/>
      <c r="D129" s="69"/>
      <c r="E129" s="69"/>
      <c r="F129" s="70"/>
      <c r="G129" s="134"/>
      <c r="H129" s="135"/>
      <c r="I129" s="135"/>
      <c r="J129" s="135"/>
      <c r="K129" s="143">
        <f t="shared" si="10"/>
        <v>0</v>
      </c>
      <c r="L129" s="136"/>
      <c r="M129" s="137"/>
      <c r="N129" s="136"/>
      <c r="O129" s="137"/>
      <c r="P129" s="71">
        <f>SUM(Tabelle274[[#This Row],[Davon: Für nicht angebotene Betreuungstage]:[Davon: Für die Betreuung (corona-abwesend)]])</f>
        <v>0</v>
      </c>
      <c r="Q129" s="64">
        <f t="shared" si="6"/>
        <v>0</v>
      </c>
      <c r="R129" s="71">
        <f t="shared" si="7"/>
        <v>0</v>
      </c>
      <c r="S129" s="72">
        <f t="shared" si="8"/>
        <v>0</v>
      </c>
      <c r="T129" s="72">
        <f t="shared" si="9"/>
        <v>0</v>
      </c>
    </row>
    <row r="130" spans="1:20" x14ac:dyDescent="0.25">
      <c r="A130" s="66"/>
      <c r="B130" s="67"/>
      <c r="C130" s="68"/>
      <c r="D130" s="69"/>
      <c r="E130" s="69"/>
      <c r="F130" s="70"/>
      <c r="G130" s="134"/>
      <c r="H130" s="135"/>
      <c r="I130" s="135"/>
      <c r="J130" s="135"/>
      <c r="K130" s="143">
        <f t="shared" si="10"/>
        <v>0</v>
      </c>
      <c r="L130" s="136"/>
      <c r="M130" s="137"/>
      <c r="N130" s="136"/>
      <c r="O130" s="137"/>
      <c r="P130" s="71">
        <f>SUM(Tabelle274[[#This Row],[Davon: Für nicht angebotene Betreuungstage]:[Davon: Für die Betreuung (corona-abwesend)]])</f>
        <v>0</v>
      </c>
      <c r="Q130" s="64">
        <f t="shared" si="6"/>
        <v>0</v>
      </c>
      <c r="R130" s="71">
        <f t="shared" si="7"/>
        <v>0</v>
      </c>
      <c r="S130" s="72">
        <f t="shared" si="8"/>
        <v>0</v>
      </c>
      <c r="T130" s="72">
        <f t="shared" si="9"/>
        <v>0</v>
      </c>
    </row>
    <row r="131" spans="1:20" x14ac:dyDescent="0.25">
      <c r="A131" s="66"/>
      <c r="B131" s="67"/>
      <c r="C131" s="68"/>
      <c r="D131" s="69"/>
      <c r="E131" s="69"/>
      <c r="F131" s="70"/>
      <c r="G131" s="134"/>
      <c r="H131" s="135"/>
      <c r="I131" s="135"/>
      <c r="J131" s="135"/>
      <c r="K131" s="143">
        <f t="shared" si="10"/>
        <v>0</v>
      </c>
      <c r="L131" s="136"/>
      <c r="M131" s="137"/>
      <c r="N131" s="136"/>
      <c r="O131" s="137"/>
      <c r="P131" s="71">
        <f>SUM(Tabelle274[[#This Row],[Davon: Für nicht angebotene Betreuungstage]:[Davon: Für die Betreuung (corona-abwesend)]])</f>
        <v>0</v>
      </c>
      <c r="Q131" s="64">
        <f t="shared" si="6"/>
        <v>0</v>
      </c>
      <c r="R131" s="71">
        <f t="shared" si="7"/>
        <v>0</v>
      </c>
      <c r="S131" s="72">
        <f t="shared" si="8"/>
        <v>0</v>
      </c>
      <c r="T131" s="72">
        <f t="shared" si="9"/>
        <v>0</v>
      </c>
    </row>
    <row r="132" spans="1:20" x14ac:dyDescent="0.25">
      <c r="A132" s="66"/>
      <c r="B132" s="67"/>
      <c r="C132" s="68"/>
      <c r="D132" s="69"/>
      <c r="E132" s="69"/>
      <c r="F132" s="70"/>
      <c r="G132" s="134"/>
      <c r="H132" s="135"/>
      <c r="I132" s="135"/>
      <c r="J132" s="135"/>
      <c r="K132" s="143">
        <f t="shared" si="10"/>
        <v>0</v>
      </c>
      <c r="L132" s="136"/>
      <c r="M132" s="137"/>
      <c r="N132" s="136"/>
      <c r="O132" s="137"/>
      <c r="P132" s="71">
        <f>SUM(Tabelle274[[#This Row],[Davon: Für nicht angebotene Betreuungstage]:[Davon: Für die Betreuung (corona-abwesend)]])</f>
        <v>0</v>
      </c>
      <c r="Q132" s="64">
        <f t="shared" si="6"/>
        <v>0</v>
      </c>
      <c r="R132" s="71">
        <f t="shared" si="7"/>
        <v>0</v>
      </c>
      <c r="S132" s="72">
        <f t="shared" si="8"/>
        <v>0</v>
      </c>
      <c r="T132" s="72">
        <f t="shared" si="9"/>
        <v>0</v>
      </c>
    </row>
    <row r="133" spans="1:20" x14ac:dyDescent="0.25">
      <c r="A133" s="66"/>
      <c r="B133" s="67"/>
      <c r="C133" s="68"/>
      <c r="D133" s="69"/>
      <c r="E133" s="69"/>
      <c r="F133" s="70"/>
      <c r="G133" s="134"/>
      <c r="H133" s="135"/>
      <c r="I133" s="135"/>
      <c r="J133" s="135"/>
      <c r="K133" s="143">
        <f t="shared" si="10"/>
        <v>0</v>
      </c>
      <c r="L133" s="136"/>
      <c r="M133" s="137"/>
      <c r="N133" s="136"/>
      <c r="O133" s="137"/>
      <c r="P133" s="71">
        <f>SUM(Tabelle274[[#This Row],[Davon: Für nicht angebotene Betreuungstage]:[Davon: Für die Betreuung (corona-abwesend)]])</f>
        <v>0</v>
      </c>
      <c r="Q133" s="64">
        <f t="shared" si="6"/>
        <v>0</v>
      </c>
      <c r="R133" s="71">
        <f t="shared" si="7"/>
        <v>0</v>
      </c>
      <c r="S133" s="72">
        <f t="shared" si="8"/>
        <v>0</v>
      </c>
      <c r="T133" s="72">
        <f t="shared" si="9"/>
        <v>0</v>
      </c>
    </row>
    <row r="134" spans="1:20" x14ac:dyDescent="0.25">
      <c r="A134" s="66"/>
      <c r="B134" s="67"/>
      <c r="C134" s="68"/>
      <c r="D134" s="69"/>
      <c r="E134" s="69"/>
      <c r="F134" s="70"/>
      <c r="G134" s="134"/>
      <c r="H134" s="135"/>
      <c r="I134" s="135"/>
      <c r="J134" s="135"/>
      <c r="K134" s="143">
        <f t="shared" si="10"/>
        <v>0</v>
      </c>
      <c r="L134" s="136"/>
      <c r="M134" s="137"/>
      <c r="N134" s="136"/>
      <c r="O134" s="137"/>
      <c r="P134" s="71">
        <f>SUM(Tabelle274[[#This Row],[Davon: Für nicht angebotene Betreuungstage]:[Davon: Für die Betreuung (corona-abwesend)]])</f>
        <v>0</v>
      </c>
      <c r="Q134" s="64">
        <f t="shared" si="6"/>
        <v>0</v>
      </c>
      <c r="R134" s="71">
        <f t="shared" si="7"/>
        <v>0</v>
      </c>
      <c r="S134" s="72">
        <f t="shared" si="8"/>
        <v>0</v>
      </c>
      <c r="T134" s="72">
        <f t="shared" si="9"/>
        <v>0</v>
      </c>
    </row>
    <row r="135" spans="1:20" x14ac:dyDescent="0.25">
      <c r="A135" s="66"/>
      <c r="B135" s="67"/>
      <c r="C135" s="68"/>
      <c r="D135" s="69"/>
      <c r="E135" s="69"/>
      <c r="F135" s="70"/>
      <c r="G135" s="134"/>
      <c r="H135" s="135"/>
      <c r="I135" s="135"/>
      <c r="J135" s="135"/>
      <c r="K135" s="143">
        <f t="shared" si="10"/>
        <v>0</v>
      </c>
      <c r="L135" s="136"/>
      <c r="M135" s="137"/>
      <c r="N135" s="136"/>
      <c r="O135" s="137"/>
      <c r="P135" s="71">
        <f>SUM(Tabelle274[[#This Row],[Davon: Für nicht angebotene Betreuungstage]:[Davon: Für die Betreuung (corona-abwesend)]])</f>
        <v>0</v>
      </c>
      <c r="Q135" s="64">
        <f t="shared" si="6"/>
        <v>0</v>
      </c>
      <c r="R135" s="71">
        <f t="shared" si="7"/>
        <v>0</v>
      </c>
      <c r="S135" s="72">
        <f t="shared" si="8"/>
        <v>0</v>
      </c>
      <c r="T135" s="72">
        <f t="shared" si="9"/>
        <v>0</v>
      </c>
    </row>
    <row r="136" spans="1:20" x14ac:dyDescent="0.25">
      <c r="A136" s="66"/>
      <c r="B136" s="67"/>
      <c r="C136" s="68"/>
      <c r="D136" s="69"/>
      <c r="E136" s="69"/>
      <c r="F136" s="70"/>
      <c r="G136" s="134"/>
      <c r="H136" s="135"/>
      <c r="I136" s="135"/>
      <c r="J136" s="135"/>
      <c r="K136" s="143">
        <f t="shared" si="10"/>
        <v>0</v>
      </c>
      <c r="L136" s="136"/>
      <c r="M136" s="137"/>
      <c r="N136" s="136"/>
      <c r="O136" s="137"/>
      <c r="P136" s="71">
        <f>SUM(Tabelle274[[#This Row],[Davon: Für nicht angebotene Betreuungstage]:[Davon: Für die Betreuung (corona-abwesend)]])</f>
        <v>0</v>
      </c>
      <c r="Q136" s="64">
        <f t="shared" si="6"/>
        <v>0</v>
      </c>
      <c r="R136" s="71">
        <f t="shared" si="7"/>
        <v>0</v>
      </c>
      <c r="S136" s="72">
        <f t="shared" si="8"/>
        <v>0</v>
      </c>
      <c r="T136" s="72">
        <f t="shared" si="9"/>
        <v>0</v>
      </c>
    </row>
    <row r="137" spans="1:20" x14ac:dyDescent="0.25">
      <c r="A137" s="66"/>
      <c r="B137" s="67"/>
      <c r="C137" s="68"/>
      <c r="D137" s="69"/>
      <c r="E137" s="69"/>
      <c r="F137" s="70"/>
      <c r="G137" s="134"/>
      <c r="H137" s="135"/>
      <c r="I137" s="135"/>
      <c r="J137" s="135"/>
      <c r="K137" s="143">
        <f t="shared" si="10"/>
        <v>0</v>
      </c>
      <c r="L137" s="136"/>
      <c r="M137" s="137"/>
      <c r="N137" s="136"/>
      <c r="O137" s="137"/>
      <c r="P137" s="71">
        <f>SUM(Tabelle274[[#This Row],[Davon: Für nicht angebotene Betreuungstage]:[Davon: Für die Betreuung (corona-abwesend)]])</f>
        <v>0</v>
      </c>
      <c r="Q137" s="64">
        <f t="shared" si="6"/>
        <v>0</v>
      </c>
      <c r="R137" s="71">
        <f t="shared" si="7"/>
        <v>0</v>
      </c>
      <c r="S137" s="72">
        <f t="shared" si="8"/>
        <v>0</v>
      </c>
      <c r="T137" s="72">
        <f t="shared" si="9"/>
        <v>0</v>
      </c>
    </row>
    <row r="138" spans="1:20" x14ac:dyDescent="0.25">
      <c r="A138" s="66"/>
      <c r="B138" s="67"/>
      <c r="C138" s="68"/>
      <c r="D138" s="69"/>
      <c r="E138" s="69"/>
      <c r="F138" s="70"/>
      <c r="G138" s="134"/>
      <c r="H138" s="135"/>
      <c r="I138" s="135"/>
      <c r="J138" s="135"/>
      <c r="K138" s="143">
        <f t="shared" si="10"/>
        <v>0</v>
      </c>
      <c r="L138" s="136"/>
      <c r="M138" s="137"/>
      <c r="N138" s="136"/>
      <c r="O138" s="137"/>
      <c r="P138" s="71">
        <f>SUM(Tabelle274[[#This Row],[Davon: Für nicht angebotene Betreuungstage]:[Davon: Für die Betreuung (corona-abwesend)]])</f>
        <v>0</v>
      </c>
      <c r="Q138" s="64">
        <f t="shared" si="6"/>
        <v>0</v>
      </c>
      <c r="R138" s="71">
        <f t="shared" si="7"/>
        <v>0</v>
      </c>
      <c r="S138" s="72">
        <f t="shared" si="8"/>
        <v>0</v>
      </c>
      <c r="T138" s="72">
        <f t="shared" si="9"/>
        <v>0</v>
      </c>
    </row>
    <row r="139" spans="1:20" x14ac:dyDescent="0.25">
      <c r="A139" s="66"/>
      <c r="B139" s="67"/>
      <c r="C139" s="68"/>
      <c r="D139" s="69"/>
      <c r="E139" s="69"/>
      <c r="F139" s="70"/>
      <c r="G139" s="134"/>
      <c r="H139" s="135"/>
      <c r="I139" s="135"/>
      <c r="J139" s="135"/>
      <c r="K139" s="143">
        <f t="shared" si="10"/>
        <v>0</v>
      </c>
      <c r="L139" s="136"/>
      <c r="M139" s="137"/>
      <c r="N139" s="136"/>
      <c r="O139" s="137"/>
      <c r="P139" s="71">
        <f>SUM(Tabelle274[[#This Row],[Davon: Für nicht angebotene Betreuungstage]:[Davon: Für die Betreuung (corona-abwesend)]])</f>
        <v>0</v>
      </c>
      <c r="Q139" s="64">
        <f t="shared" si="6"/>
        <v>0</v>
      </c>
      <c r="R139" s="71">
        <f t="shared" si="7"/>
        <v>0</v>
      </c>
      <c r="S139" s="72">
        <f t="shared" si="8"/>
        <v>0</v>
      </c>
      <c r="T139" s="72">
        <f t="shared" si="9"/>
        <v>0</v>
      </c>
    </row>
    <row r="140" spans="1:20" x14ac:dyDescent="0.25">
      <c r="A140" s="66"/>
      <c r="B140" s="67"/>
      <c r="C140" s="68"/>
      <c r="D140" s="69"/>
      <c r="E140" s="69"/>
      <c r="F140" s="70"/>
      <c r="G140" s="134"/>
      <c r="H140" s="135"/>
      <c r="I140" s="135"/>
      <c r="J140" s="135"/>
      <c r="K140" s="143">
        <f t="shared" si="10"/>
        <v>0</v>
      </c>
      <c r="L140" s="136"/>
      <c r="M140" s="137"/>
      <c r="N140" s="136"/>
      <c r="O140" s="137"/>
      <c r="P140" s="71">
        <f>SUM(Tabelle274[[#This Row],[Davon: Für nicht angebotene Betreuungstage]:[Davon: Für die Betreuung (corona-abwesend)]])</f>
        <v>0</v>
      </c>
      <c r="Q140" s="64">
        <f t="shared" si="6"/>
        <v>0</v>
      </c>
      <c r="R140" s="71">
        <f t="shared" si="7"/>
        <v>0</v>
      </c>
      <c r="S140" s="72">
        <f t="shared" si="8"/>
        <v>0</v>
      </c>
      <c r="T140" s="72">
        <f t="shared" si="9"/>
        <v>0</v>
      </c>
    </row>
    <row r="141" spans="1:20" x14ac:dyDescent="0.25">
      <c r="A141" s="66"/>
      <c r="B141" s="67"/>
      <c r="C141" s="68"/>
      <c r="D141" s="69"/>
      <c r="E141" s="69"/>
      <c r="F141" s="70"/>
      <c r="G141" s="134"/>
      <c r="H141" s="135"/>
      <c r="I141" s="135"/>
      <c r="J141" s="135"/>
      <c r="K141" s="143">
        <f t="shared" si="10"/>
        <v>0</v>
      </c>
      <c r="L141" s="136"/>
      <c r="M141" s="137"/>
      <c r="N141" s="136"/>
      <c r="O141" s="137"/>
      <c r="P141" s="71">
        <f>SUM(Tabelle274[[#This Row],[Davon: Für nicht angebotene Betreuungstage]:[Davon: Für die Betreuung (corona-abwesend)]])</f>
        <v>0</v>
      </c>
      <c r="Q141" s="64">
        <f t="shared" si="6"/>
        <v>0</v>
      </c>
      <c r="R141" s="71">
        <f t="shared" si="7"/>
        <v>0</v>
      </c>
      <c r="S141" s="72">
        <f t="shared" si="8"/>
        <v>0</v>
      </c>
      <c r="T141" s="72">
        <f t="shared" si="9"/>
        <v>0</v>
      </c>
    </row>
    <row r="142" spans="1:20" x14ac:dyDescent="0.25">
      <c r="A142" s="66"/>
      <c r="B142" s="67"/>
      <c r="C142" s="68"/>
      <c r="D142" s="69"/>
      <c r="E142" s="69"/>
      <c r="F142" s="70"/>
      <c r="G142" s="134"/>
      <c r="H142" s="135"/>
      <c r="I142" s="135"/>
      <c r="J142" s="135"/>
      <c r="K142" s="143">
        <f t="shared" si="10"/>
        <v>0</v>
      </c>
      <c r="L142" s="136"/>
      <c r="M142" s="137"/>
      <c r="N142" s="136"/>
      <c r="O142" s="137"/>
      <c r="P142" s="71">
        <f>SUM(Tabelle274[[#This Row],[Davon: Für nicht angebotene Betreuungstage]:[Davon: Für die Betreuung (corona-abwesend)]])</f>
        <v>0</v>
      </c>
      <c r="Q142" s="64">
        <f t="shared" si="6"/>
        <v>0</v>
      </c>
      <c r="R142" s="71">
        <f t="shared" si="7"/>
        <v>0</v>
      </c>
      <c r="S142" s="72">
        <f t="shared" si="8"/>
        <v>0</v>
      </c>
      <c r="T142" s="72">
        <f t="shared" si="9"/>
        <v>0</v>
      </c>
    </row>
    <row r="143" spans="1:20" x14ac:dyDescent="0.25">
      <c r="A143" s="66"/>
      <c r="B143" s="67"/>
      <c r="C143" s="68"/>
      <c r="D143" s="69"/>
      <c r="E143" s="69"/>
      <c r="F143" s="70"/>
      <c r="G143" s="134"/>
      <c r="H143" s="135"/>
      <c r="I143" s="135"/>
      <c r="J143" s="135"/>
      <c r="K143" s="143">
        <f t="shared" si="10"/>
        <v>0</v>
      </c>
      <c r="L143" s="136"/>
      <c r="M143" s="137"/>
      <c r="N143" s="136"/>
      <c r="O143" s="137"/>
      <c r="P143" s="71">
        <f>SUM(Tabelle274[[#This Row],[Davon: Für nicht angebotene Betreuungstage]:[Davon: Für die Betreuung (corona-abwesend)]])</f>
        <v>0</v>
      </c>
      <c r="Q143" s="64">
        <f t="shared" si="6"/>
        <v>0</v>
      </c>
      <c r="R143" s="71">
        <f t="shared" si="7"/>
        <v>0</v>
      </c>
      <c r="S143" s="72">
        <f t="shared" si="8"/>
        <v>0</v>
      </c>
      <c r="T143" s="72">
        <f t="shared" si="9"/>
        <v>0</v>
      </c>
    </row>
    <row r="144" spans="1:20" x14ac:dyDescent="0.25">
      <c r="A144" s="66"/>
      <c r="B144" s="67"/>
      <c r="C144" s="68"/>
      <c r="D144" s="69"/>
      <c r="E144" s="69"/>
      <c r="F144" s="70"/>
      <c r="G144" s="134"/>
      <c r="H144" s="135"/>
      <c r="I144" s="135"/>
      <c r="J144" s="135"/>
      <c r="K144" s="143">
        <f t="shared" si="10"/>
        <v>0</v>
      </c>
      <c r="L144" s="136"/>
      <c r="M144" s="137"/>
      <c r="N144" s="136"/>
      <c r="O144" s="137"/>
      <c r="P144" s="71">
        <f>SUM(Tabelle274[[#This Row],[Davon: Für nicht angebotene Betreuungstage]:[Davon: Für die Betreuung (corona-abwesend)]])</f>
        <v>0</v>
      </c>
      <c r="Q144" s="64">
        <f t="shared" si="6"/>
        <v>0</v>
      </c>
      <c r="R144" s="71">
        <f t="shared" si="7"/>
        <v>0</v>
      </c>
      <c r="S144" s="72">
        <f t="shared" si="8"/>
        <v>0</v>
      </c>
      <c r="T144" s="72">
        <f t="shared" si="9"/>
        <v>0</v>
      </c>
    </row>
    <row r="145" spans="1:20" x14ac:dyDescent="0.25">
      <c r="A145" s="66"/>
      <c r="B145" s="67"/>
      <c r="C145" s="68"/>
      <c r="D145" s="69"/>
      <c r="E145" s="69"/>
      <c r="F145" s="70"/>
      <c r="G145" s="134"/>
      <c r="H145" s="135"/>
      <c r="I145" s="135"/>
      <c r="J145" s="135"/>
      <c r="K145" s="143">
        <f t="shared" si="10"/>
        <v>0</v>
      </c>
      <c r="L145" s="136"/>
      <c r="M145" s="137"/>
      <c r="N145" s="136"/>
      <c r="O145" s="137"/>
      <c r="P145" s="71">
        <f>SUM(Tabelle274[[#This Row],[Davon: Für nicht angebotene Betreuungstage]:[Davon: Für die Betreuung (corona-abwesend)]])</f>
        <v>0</v>
      </c>
      <c r="Q145" s="64">
        <f t="shared" si="6"/>
        <v>0</v>
      </c>
      <c r="R145" s="71">
        <f t="shared" si="7"/>
        <v>0</v>
      </c>
      <c r="S145" s="72">
        <f t="shared" si="8"/>
        <v>0</v>
      </c>
      <c r="T145" s="72">
        <f t="shared" si="9"/>
        <v>0</v>
      </c>
    </row>
    <row r="146" spans="1:20" x14ac:dyDescent="0.25">
      <c r="A146" s="66"/>
      <c r="B146" s="67"/>
      <c r="C146" s="68"/>
      <c r="D146" s="69"/>
      <c r="E146" s="69"/>
      <c r="F146" s="70"/>
      <c r="G146" s="134"/>
      <c r="H146" s="135"/>
      <c r="I146" s="135"/>
      <c r="J146" s="135"/>
      <c r="K146" s="143">
        <f t="shared" si="10"/>
        <v>0</v>
      </c>
      <c r="L146" s="136"/>
      <c r="M146" s="137"/>
      <c r="N146" s="136"/>
      <c r="O146" s="137"/>
      <c r="P146" s="71">
        <f>SUM(Tabelle274[[#This Row],[Davon: Für nicht angebotene Betreuungstage]:[Davon: Für die Betreuung (corona-abwesend)]])</f>
        <v>0</v>
      </c>
      <c r="Q146" s="64">
        <f t="shared" si="6"/>
        <v>0</v>
      </c>
      <c r="R146" s="71">
        <f t="shared" si="7"/>
        <v>0</v>
      </c>
      <c r="S146" s="72">
        <f t="shared" si="8"/>
        <v>0</v>
      </c>
      <c r="T146" s="72">
        <f t="shared" si="9"/>
        <v>0</v>
      </c>
    </row>
    <row r="147" spans="1:20" x14ac:dyDescent="0.25">
      <c r="A147" s="66"/>
      <c r="B147" s="67"/>
      <c r="C147" s="68"/>
      <c r="D147" s="69"/>
      <c r="E147" s="69"/>
      <c r="F147" s="70"/>
      <c r="G147" s="134"/>
      <c r="H147" s="135"/>
      <c r="I147" s="135"/>
      <c r="J147" s="135"/>
      <c r="K147" s="143">
        <f t="shared" si="10"/>
        <v>0</v>
      </c>
      <c r="L147" s="136"/>
      <c r="M147" s="137"/>
      <c r="N147" s="136"/>
      <c r="O147" s="137"/>
      <c r="P147" s="71">
        <f>SUM(Tabelle274[[#This Row],[Davon: Für nicht angebotene Betreuungstage]:[Davon: Für die Betreuung (corona-abwesend)]])</f>
        <v>0</v>
      </c>
      <c r="Q147" s="64">
        <f t="shared" ref="Q147:Q210" si="11">IFERROR(MROUND((L147*K147/G147),0.05),0)</f>
        <v>0</v>
      </c>
      <c r="R147" s="71">
        <f t="shared" ref="R147:R210" si="12">IFERROR(MROUND((N147*K147/G147),0.05),0)</f>
        <v>0</v>
      </c>
      <c r="S147" s="72">
        <f t="shared" ref="S147:S210" si="13">IFERROR(MROUND((G147-L147-N147)*K147/G147,0.05),0)</f>
        <v>0</v>
      </c>
      <c r="T147" s="72">
        <f t="shared" si="9"/>
        <v>0</v>
      </c>
    </row>
    <row r="148" spans="1:20" x14ac:dyDescent="0.25">
      <c r="A148" s="66"/>
      <c r="B148" s="67"/>
      <c r="C148" s="68"/>
      <c r="D148" s="69"/>
      <c r="E148" s="69"/>
      <c r="F148" s="70"/>
      <c r="G148" s="134"/>
      <c r="H148" s="135"/>
      <c r="I148" s="135"/>
      <c r="J148" s="135"/>
      <c r="K148" s="143">
        <f t="shared" si="10"/>
        <v>0</v>
      </c>
      <c r="L148" s="136"/>
      <c r="M148" s="137"/>
      <c r="N148" s="136"/>
      <c r="O148" s="137"/>
      <c r="P148" s="71">
        <f>SUM(Tabelle274[[#This Row],[Davon: Für nicht angebotene Betreuungstage]:[Davon: Für die Betreuung (corona-abwesend)]])</f>
        <v>0</v>
      </c>
      <c r="Q148" s="64">
        <f t="shared" si="11"/>
        <v>0</v>
      </c>
      <c r="R148" s="71">
        <f t="shared" si="12"/>
        <v>0</v>
      </c>
      <c r="S148" s="72">
        <f t="shared" si="13"/>
        <v>0</v>
      </c>
      <c r="T148" s="72">
        <f t="shared" ref="T148:T211" si="14">MROUND(L148*D148*25,0.05)</f>
        <v>0</v>
      </c>
    </row>
    <row r="149" spans="1:20" x14ac:dyDescent="0.25">
      <c r="A149" s="66"/>
      <c r="B149" s="67"/>
      <c r="C149" s="68"/>
      <c r="D149" s="69"/>
      <c r="E149" s="69"/>
      <c r="F149" s="70"/>
      <c r="G149" s="134"/>
      <c r="H149" s="135"/>
      <c r="I149" s="135"/>
      <c r="J149" s="135"/>
      <c r="K149" s="143">
        <f t="shared" si="10"/>
        <v>0</v>
      </c>
      <c r="L149" s="136"/>
      <c r="M149" s="137"/>
      <c r="N149" s="136"/>
      <c r="O149" s="137"/>
      <c r="P149" s="71">
        <f>SUM(Tabelle274[[#This Row],[Davon: Für nicht angebotene Betreuungstage]:[Davon: Für die Betreuung (corona-abwesend)]])</f>
        <v>0</v>
      </c>
      <c r="Q149" s="64">
        <f t="shared" si="11"/>
        <v>0</v>
      </c>
      <c r="R149" s="71">
        <f t="shared" si="12"/>
        <v>0</v>
      </c>
      <c r="S149" s="72">
        <f t="shared" si="13"/>
        <v>0</v>
      </c>
      <c r="T149" s="72">
        <f t="shared" si="14"/>
        <v>0</v>
      </c>
    </row>
    <row r="150" spans="1:20" x14ac:dyDescent="0.25">
      <c r="A150" s="66"/>
      <c r="B150" s="67"/>
      <c r="C150" s="68"/>
      <c r="D150" s="69"/>
      <c r="E150" s="69"/>
      <c r="F150" s="70"/>
      <c r="G150" s="134"/>
      <c r="H150" s="135"/>
      <c r="I150" s="135"/>
      <c r="J150" s="135"/>
      <c r="K150" s="143">
        <f t="shared" si="10"/>
        <v>0</v>
      </c>
      <c r="L150" s="136"/>
      <c r="M150" s="137"/>
      <c r="N150" s="136"/>
      <c r="O150" s="137"/>
      <c r="P150" s="71">
        <f>SUM(Tabelle274[[#This Row],[Davon: Für nicht angebotene Betreuungstage]:[Davon: Für die Betreuung (corona-abwesend)]])</f>
        <v>0</v>
      </c>
      <c r="Q150" s="64">
        <f t="shared" si="11"/>
        <v>0</v>
      </c>
      <c r="R150" s="71">
        <f t="shared" si="12"/>
        <v>0</v>
      </c>
      <c r="S150" s="72">
        <f t="shared" si="13"/>
        <v>0</v>
      </c>
      <c r="T150" s="72">
        <f t="shared" si="14"/>
        <v>0</v>
      </c>
    </row>
    <row r="151" spans="1:20" x14ac:dyDescent="0.25">
      <c r="A151" s="66"/>
      <c r="B151" s="67"/>
      <c r="C151" s="68"/>
      <c r="D151" s="69"/>
      <c r="E151" s="69"/>
      <c r="F151" s="70"/>
      <c r="G151" s="134"/>
      <c r="H151" s="135"/>
      <c r="I151" s="135"/>
      <c r="J151" s="135"/>
      <c r="K151" s="143">
        <f t="shared" si="10"/>
        <v>0</v>
      </c>
      <c r="L151" s="136"/>
      <c r="M151" s="137"/>
      <c r="N151" s="136"/>
      <c r="O151" s="137"/>
      <c r="P151" s="71">
        <f>SUM(Tabelle274[[#This Row],[Davon: Für nicht angebotene Betreuungstage]:[Davon: Für die Betreuung (corona-abwesend)]])</f>
        <v>0</v>
      </c>
      <c r="Q151" s="64">
        <f t="shared" si="11"/>
        <v>0</v>
      </c>
      <c r="R151" s="71">
        <f t="shared" si="12"/>
        <v>0</v>
      </c>
      <c r="S151" s="72">
        <f t="shared" si="13"/>
        <v>0</v>
      </c>
      <c r="T151" s="72">
        <f t="shared" si="14"/>
        <v>0</v>
      </c>
    </row>
    <row r="152" spans="1:20" x14ac:dyDescent="0.25">
      <c r="A152" s="66"/>
      <c r="B152" s="67"/>
      <c r="C152" s="68"/>
      <c r="D152" s="69"/>
      <c r="E152" s="69"/>
      <c r="F152" s="70"/>
      <c r="G152" s="134"/>
      <c r="H152" s="135"/>
      <c r="I152" s="135"/>
      <c r="J152" s="135"/>
      <c r="K152" s="143">
        <f t="shared" si="10"/>
        <v>0</v>
      </c>
      <c r="L152" s="136"/>
      <c r="M152" s="137"/>
      <c r="N152" s="136"/>
      <c r="O152" s="137"/>
      <c r="P152" s="71">
        <f>SUM(Tabelle274[[#This Row],[Davon: Für nicht angebotene Betreuungstage]:[Davon: Für die Betreuung (corona-abwesend)]])</f>
        <v>0</v>
      </c>
      <c r="Q152" s="64">
        <f t="shared" si="11"/>
        <v>0</v>
      </c>
      <c r="R152" s="71">
        <f t="shared" si="12"/>
        <v>0</v>
      </c>
      <c r="S152" s="72">
        <f t="shared" si="13"/>
        <v>0</v>
      </c>
      <c r="T152" s="72">
        <f t="shared" si="14"/>
        <v>0</v>
      </c>
    </row>
    <row r="153" spans="1:20" x14ac:dyDescent="0.25">
      <c r="A153" s="66"/>
      <c r="B153" s="67"/>
      <c r="C153" s="68"/>
      <c r="D153" s="69"/>
      <c r="E153" s="69"/>
      <c r="F153" s="70"/>
      <c r="G153" s="134"/>
      <c r="H153" s="135"/>
      <c r="I153" s="135"/>
      <c r="J153" s="135"/>
      <c r="K153" s="143">
        <f t="shared" si="10"/>
        <v>0</v>
      </c>
      <c r="L153" s="136"/>
      <c r="M153" s="137"/>
      <c r="N153" s="136"/>
      <c r="O153" s="137"/>
      <c r="P153" s="71">
        <f>SUM(Tabelle274[[#This Row],[Davon: Für nicht angebotene Betreuungstage]:[Davon: Für die Betreuung (corona-abwesend)]])</f>
        <v>0</v>
      </c>
      <c r="Q153" s="64">
        <f t="shared" si="11"/>
        <v>0</v>
      </c>
      <c r="R153" s="71">
        <f t="shared" si="12"/>
        <v>0</v>
      </c>
      <c r="S153" s="72">
        <f t="shared" si="13"/>
        <v>0</v>
      </c>
      <c r="T153" s="72">
        <f t="shared" si="14"/>
        <v>0</v>
      </c>
    </row>
    <row r="154" spans="1:20" x14ac:dyDescent="0.25">
      <c r="A154" s="66"/>
      <c r="B154" s="67"/>
      <c r="C154" s="68"/>
      <c r="D154" s="69"/>
      <c r="E154" s="69"/>
      <c r="F154" s="70"/>
      <c r="G154" s="134"/>
      <c r="H154" s="135"/>
      <c r="I154" s="135"/>
      <c r="J154" s="135"/>
      <c r="K154" s="143">
        <f t="shared" si="10"/>
        <v>0</v>
      </c>
      <c r="L154" s="136"/>
      <c r="M154" s="137"/>
      <c r="N154" s="136"/>
      <c r="O154" s="137"/>
      <c r="P154" s="71">
        <f>SUM(Tabelle274[[#This Row],[Davon: Für nicht angebotene Betreuungstage]:[Davon: Für die Betreuung (corona-abwesend)]])</f>
        <v>0</v>
      </c>
      <c r="Q154" s="64">
        <f t="shared" si="11"/>
        <v>0</v>
      </c>
      <c r="R154" s="71">
        <f t="shared" si="12"/>
        <v>0</v>
      </c>
      <c r="S154" s="72">
        <f t="shared" si="13"/>
        <v>0</v>
      </c>
      <c r="T154" s="72">
        <f t="shared" si="14"/>
        <v>0</v>
      </c>
    </row>
    <row r="155" spans="1:20" x14ac:dyDescent="0.25">
      <c r="A155" s="66"/>
      <c r="B155" s="67"/>
      <c r="C155" s="68"/>
      <c r="D155" s="69"/>
      <c r="E155" s="69"/>
      <c r="F155" s="70"/>
      <c r="G155" s="134"/>
      <c r="H155" s="135"/>
      <c r="I155" s="135"/>
      <c r="J155" s="135"/>
      <c r="K155" s="143">
        <f t="shared" si="10"/>
        <v>0</v>
      </c>
      <c r="L155" s="136"/>
      <c r="M155" s="137"/>
      <c r="N155" s="136"/>
      <c r="O155" s="137"/>
      <c r="P155" s="71">
        <f>SUM(Tabelle274[[#This Row],[Davon: Für nicht angebotene Betreuungstage]:[Davon: Für die Betreuung (corona-abwesend)]])</f>
        <v>0</v>
      </c>
      <c r="Q155" s="64">
        <f t="shared" si="11"/>
        <v>0</v>
      </c>
      <c r="R155" s="71">
        <f t="shared" si="12"/>
        <v>0</v>
      </c>
      <c r="S155" s="72">
        <f t="shared" si="13"/>
        <v>0</v>
      </c>
      <c r="T155" s="72">
        <f t="shared" si="14"/>
        <v>0</v>
      </c>
    </row>
    <row r="156" spans="1:20" x14ac:dyDescent="0.25">
      <c r="A156" s="66"/>
      <c r="B156" s="67"/>
      <c r="C156" s="68"/>
      <c r="D156" s="69"/>
      <c r="E156" s="69"/>
      <c r="F156" s="70"/>
      <c r="G156" s="134"/>
      <c r="H156" s="135"/>
      <c r="I156" s="135"/>
      <c r="J156" s="135"/>
      <c r="K156" s="143">
        <f t="shared" si="10"/>
        <v>0</v>
      </c>
      <c r="L156" s="136"/>
      <c r="M156" s="137"/>
      <c r="N156" s="136"/>
      <c r="O156" s="137"/>
      <c r="P156" s="71">
        <f>SUM(Tabelle274[[#This Row],[Davon: Für nicht angebotene Betreuungstage]:[Davon: Für die Betreuung (corona-abwesend)]])</f>
        <v>0</v>
      </c>
      <c r="Q156" s="64">
        <f t="shared" si="11"/>
        <v>0</v>
      </c>
      <c r="R156" s="71">
        <f t="shared" si="12"/>
        <v>0</v>
      </c>
      <c r="S156" s="72">
        <f t="shared" si="13"/>
        <v>0</v>
      </c>
      <c r="T156" s="72">
        <f t="shared" si="14"/>
        <v>0</v>
      </c>
    </row>
    <row r="157" spans="1:20" x14ac:dyDescent="0.25">
      <c r="A157" s="66"/>
      <c r="B157" s="67"/>
      <c r="C157" s="68"/>
      <c r="D157" s="69"/>
      <c r="E157" s="69"/>
      <c r="F157" s="70"/>
      <c r="G157" s="134"/>
      <c r="H157" s="135"/>
      <c r="I157" s="135"/>
      <c r="J157" s="135"/>
      <c r="K157" s="143">
        <f t="shared" si="10"/>
        <v>0</v>
      </c>
      <c r="L157" s="136"/>
      <c r="M157" s="137"/>
      <c r="N157" s="136"/>
      <c r="O157" s="137"/>
      <c r="P157" s="71">
        <f>SUM(Tabelle274[[#This Row],[Davon: Für nicht angebotene Betreuungstage]:[Davon: Für die Betreuung (corona-abwesend)]])</f>
        <v>0</v>
      </c>
      <c r="Q157" s="64">
        <f t="shared" si="11"/>
        <v>0</v>
      </c>
      <c r="R157" s="71">
        <f t="shared" si="12"/>
        <v>0</v>
      </c>
      <c r="S157" s="72">
        <f t="shared" si="13"/>
        <v>0</v>
      </c>
      <c r="T157" s="72">
        <f t="shared" si="14"/>
        <v>0</v>
      </c>
    </row>
    <row r="158" spans="1:20" x14ac:dyDescent="0.25">
      <c r="A158" s="66"/>
      <c r="B158" s="67"/>
      <c r="C158" s="68"/>
      <c r="D158" s="69"/>
      <c r="E158" s="69"/>
      <c r="F158" s="70"/>
      <c r="G158" s="134"/>
      <c r="H158" s="135"/>
      <c r="I158" s="135"/>
      <c r="J158" s="135"/>
      <c r="K158" s="143">
        <f t="shared" si="10"/>
        <v>0</v>
      </c>
      <c r="L158" s="136"/>
      <c r="M158" s="137"/>
      <c r="N158" s="136"/>
      <c r="O158" s="137"/>
      <c r="P158" s="71">
        <f>SUM(Tabelle274[[#This Row],[Davon: Für nicht angebotene Betreuungstage]:[Davon: Für die Betreuung (corona-abwesend)]])</f>
        <v>0</v>
      </c>
      <c r="Q158" s="64">
        <f t="shared" si="11"/>
        <v>0</v>
      </c>
      <c r="R158" s="71">
        <f t="shared" si="12"/>
        <v>0</v>
      </c>
      <c r="S158" s="72">
        <f t="shared" si="13"/>
        <v>0</v>
      </c>
      <c r="T158" s="72">
        <f t="shared" si="14"/>
        <v>0</v>
      </c>
    </row>
    <row r="159" spans="1:20" x14ac:dyDescent="0.25">
      <c r="A159" s="66"/>
      <c r="B159" s="67"/>
      <c r="C159" s="68"/>
      <c r="D159" s="69"/>
      <c r="E159" s="69"/>
      <c r="F159" s="70"/>
      <c r="G159" s="134"/>
      <c r="H159" s="135"/>
      <c r="I159" s="135"/>
      <c r="J159" s="135"/>
      <c r="K159" s="143">
        <f t="shared" si="10"/>
        <v>0</v>
      </c>
      <c r="L159" s="136"/>
      <c r="M159" s="137"/>
      <c r="N159" s="136"/>
      <c r="O159" s="137"/>
      <c r="P159" s="71">
        <f>SUM(Tabelle274[[#This Row],[Davon: Für nicht angebotene Betreuungstage]:[Davon: Für die Betreuung (corona-abwesend)]])</f>
        <v>0</v>
      </c>
      <c r="Q159" s="64">
        <f t="shared" si="11"/>
        <v>0</v>
      </c>
      <c r="R159" s="71">
        <f t="shared" si="12"/>
        <v>0</v>
      </c>
      <c r="S159" s="72">
        <f t="shared" si="13"/>
        <v>0</v>
      </c>
      <c r="T159" s="72">
        <f t="shared" si="14"/>
        <v>0</v>
      </c>
    </row>
    <row r="160" spans="1:20" x14ac:dyDescent="0.25">
      <c r="A160" s="66"/>
      <c r="B160" s="67"/>
      <c r="C160" s="68"/>
      <c r="D160" s="69"/>
      <c r="E160" s="69"/>
      <c r="F160" s="70"/>
      <c r="G160" s="134"/>
      <c r="H160" s="135"/>
      <c r="I160" s="135"/>
      <c r="J160" s="135"/>
      <c r="K160" s="143">
        <f t="shared" si="10"/>
        <v>0</v>
      </c>
      <c r="L160" s="136"/>
      <c r="M160" s="137"/>
      <c r="N160" s="136"/>
      <c r="O160" s="137"/>
      <c r="P160" s="71">
        <f>SUM(Tabelle274[[#This Row],[Davon: Für nicht angebotene Betreuungstage]:[Davon: Für die Betreuung (corona-abwesend)]])</f>
        <v>0</v>
      </c>
      <c r="Q160" s="64">
        <f t="shared" si="11"/>
        <v>0</v>
      </c>
      <c r="R160" s="71">
        <f t="shared" si="12"/>
        <v>0</v>
      </c>
      <c r="S160" s="72">
        <f t="shared" si="13"/>
        <v>0</v>
      </c>
      <c r="T160" s="72">
        <f t="shared" si="14"/>
        <v>0</v>
      </c>
    </row>
    <row r="161" spans="1:20" x14ac:dyDescent="0.25">
      <c r="A161" s="66"/>
      <c r="B161" s="67"/>
      <c r="C161" s="68"/>
      <c r="D161" s="69"/>
      <c r="E161" s="69"/>
      <c r="F161" s="70"/>
      <c r="G161" s="134"/>
      <c r="H161" s="135"/>
      <c r="I161" s="135"/>
      <c r="J161" s="135"/>
      <c r="K161" s="143">
        <f t="shared" si="10"/>
        <v>0</v>
      </c>
      <c r="L161" s="136"/>
      <c r="M161" s="137"/>
      <c r="N161" s="136"/>
      <c r="O161" s="137"/>
      <c r="P161" s="71">
        <f>SUM(Tabelle274[[#This Row],[Davon: Für nicht angebotene Betreuungstage]:[Davon: Für die Betreuung (corona-abwesend)]])</f>
        <v>0</v>
      </c>
      <c r="Q161" s="64">
        <f t="shared" si="11"/>
        <v>0</v>
      </c>
      <c r="R161" s="71">
        <f t="shared" si="12"/>
        <v>0</v>
      </c>
      <c r="S161" s="72">
        <f t="shared" si="13"/>
        <v>0</v>
      </c>
      <c r="T161" s="72">
        <f t="shared" si="14"/>
        <v>0</v>
      </c>
    </row>
    <row r="162" spans="1:20" x14ac:dyDescent="0.25">
      <c r="A162" s="66"/>
      <c r="B162" s="67"/>
      <c r="C162" s="68"/>
      <c r="D162" s="69"/>
      <c r="E162" s="69"/>
      <c r="F162" s="70"/>
      <c r="G162" s="134"/>
      <c r="H162" s="135"/>
      <c r="I162" s="135"/>
      <c r="J162" s="135"/>
      <c r="K162" s="143">
        <f t="shared" si="10"/>
        <v>0</v>
      </c>
      <c r="L162" s="136"/>
      <c r="M162" s="137"/>
      <c r="N162" s="136"/>
      <c r="O162" s="137"/>
      <c r="P162" s="71">
        <f>SUM(Tabelle274[[#This Row],[Davon: Für nicht angebotene Betreuungstage]:[Davon: Für die Betreuung (corona-abwesend)]])</f>
        <v>0</v>
      </c>
      <c r="Q162" s="64">
        <f t="shared" si="11"/>
        <v>0</v>
      </c>
      <c r="R162" s="71">
        <f t="shared" si="12"/>
        <v>0</v>
      </c>
      <c r="S162" s="72">
        <f t="shared" si="13"/>
        <v>0</v>
      </c>
      <c r="T162" s="72">
        <f t="shared" si="14"/>
        <v>0</v>
      </c>
    </row>
    <row r="163" spans="1:20" x14ac:dyDescent="0.25">
      <c r="A163" s="66"/>
      <c r="B163" s="67"/>
      <c r="C163" s="68"/>
      <c r="D163" s="69"/>
      <c r="E163" s="69"/>
      <c r="F163" s="70"/>
      <c r="G163" s="134"/>
      <c r="H163" s="135"/>
      <c r="I163" s="135"/>
      <c r="J163" s="135"/>
      <c r="K163" s="143">
        <f t="shared" si="10"/>
        <v>0</v>
      </c>
      <c r="L163" s="136"/>
      <c r="M163" s="137"/>
      <c r="N163" s="136"/>
      <c r="O163" s="137"/>
      <c r="P163" s="71">
        <f>SUM(Tabelle274[[#This Row],[Davon: Für nicht angebotene Betreuungstage]:[Davon: Für die Betreuung (corona-abwesend)]])</f>
        <v>0</v>
      </c>
      <c r="Q163" s="64">
        <f t="shared" si="11"/>
        <v>0</v>
      </c>
      <c r="R163" s="71">
        <f t="shared" si="12"/>
        <v>0</v>
      </c>
      <c r="S163" s="72">
        <f t="shared" si="13"/>
        <v>0</v>
      </c>
      <c r="T163" s="72">
        <f t="shared" si="14"/>
        <v>0</v>
      </c>
    </row>
    <row r="164" spans="1:20" x14ac:dyDescent="0.25">
      <c r="A164" s="66"/>
      <c r="B164" s="67"/>
      <c r="C164" s="68"/>
      <c r="D164" s="69"/>
      <c r="E164" s="69"/>
      <c r="F164" s="70"/>
      <c r="G164" s="134"/>
      <c r="H164" s="135"/>
      <c r="I164" s="135"/>
      <c r="J164" s="135"/>
      <c r="K164" s="143">
        <f t="shared" si="10"/>
        <v>0</v>
      </c>
      <c r="L164" s="136"/>
      <c r="M164" s="137"/>
      <c r="N164" s="136"/>
      <c r="O164" s="137"/>
      <c r="P164" s="71">
        <f>SUM(Tabelle274[[#This Row],[Davon: Für nicht angebotene Betreuungstage]:[Davon: Für die Betreuung (corona-abwesend)]])</f>
        <v>0</v>
      </c>
      <c r="Q164" s="64">
        <f t="shared" si="11"/>
        <v>0</v>
      </c>
      <c r="R164" s="71">
        <f t="shared" si="12"/>
        <v>0</v>
      </c>
      <c r="S164" s="72">
        <f t="shared" si="13"/>
        <v>0</v>
      </c>
      <c r="T164" s="72">
        <f t="shared" si="14"/>
        <v>0</v>
      </c>
    </row>
    <row r="165" spans="1:20" x14ac:dyDescent="0.25">
      <c r="A165" s="66"/>
      <c r="B165" s="67"/>
      <c r="C165" s="68"/>
      <c r="D165" s="69"/>
      <c r="E165" s="69"/>
      <c r="F165" s="70"/>
      <c r="G165" s="134"/>
      <c r="H165" s="135"/>
      <c r="I165" s="135"/>
      <c r="J165" s="135"/>
      <c r="K165" s="143">
        <f t="shared" si="10"/>
        <v>0</v>
      </c>
      <c r="L165" s="136"/>
      <c r="M165" s="137"/>
      <c r="N165" s="136"/>
      <c r="O165" s="137"/>
      <c r="P165" s="71">
        <f>SUM(Tabelle274[[#This Row],[Davon: Für nicht angebotene Betreuungstage]:[Davon: Für die Betreuung (corona-abwesend)]])</f>
        <v>0</v>
      </c>
      <c r="Q165" s="64">
        <f t="shared" si="11"/>
        <v>0</v>
      </c>
      <c r="R165" s="71">
        <f t="shared" si="12"/>
        <v>0</v>
      </c>
      <c r="S165" s="72">
        <f t="shared" si="13"/>
        <v>0</v>
      </c>
      <c r="T165" s="72">
        <f t="shared" si="14"/>
        <v>0</v>
      </c>
    </row>
    <row r="166" spans="1:20" x14ac:dyDescent="0.25">
      <c r="A166" s="66"/>
      <c r="B166" s="67"/>
      <c r="C166" s="68"/>
      <c r="D166" s="69"/>
      <c r="E166" s="69"/>
      <c r="F166" s="70"/>
      <c r="G166" s="134"/>
      <c r="H166" s="135"/>
      <c r="I166" s="135"/>
      <c r="J166" s="135"/>
      <c r="K166" s="143">
        <f t="shared" si="10"/>
        <v>0</v>
      </c>
      <c r="L166" s="136"/>
      <c r="M166" s="137"/>
      <c r="N166" s="136"/>
      <c r="O166" s="137"/>
      <c r="P166" s="71">
        <f>SUM(Tabelle274[[#This Row],[Davon: Für nicht angebotene Betreuungstage]:[Davon: Für die Betreuung (corona-abwesend)]])</f>
        <v>0</v>
      </c>
      <c r="Q166" s="64">
        <f t="shared" si="11"/>
        <v>0</v>
      </c>
      <c r="R166" s="71">
        <f t="shared" si="12"/>
        <v>0</v>
      </c>
      <c r="S166" s="72">
        <f t="shared" si="13"/>
        <v>0</v>
      </c>
      <c r="T166" s="72">
        <f t="shared" si="14"/>
        <v>0</v>
      </c>
    </row>
    <row r="167" spans="1:20" x14ac:dyDescent="0.25">
      <c r="A167" s="66"/>
      <c r="B167" s="67"/>
      <c r="C167" s="68"/>
      <c r="D167" s="69"/>
      <c r="E167" s="69"/>
      <c r="F167" s="70"/>
      <c r="G167" s="134"/>
      <c r="H167" s="135"/>
      <c r="I167" s="135"/>
      <c r="J167" s="135"/>
      <c r="K167" s="143">
        <f t="shared" si="10"/>
        <v>0</v>
      </c>
      <c r="L167" s="136"/>
      <c r="M167" s="137"/>
      <c r="N167" s="136"/>
      <c r="O167" s="137"/>
      <c r="P167" s="71">
        <f>SUM(Tabelle274[[#This Row],[Davon: Für nicht angebotene Betreuungstage]:[Davon: Für die Betreuung (corona-abwesend)]])</f>
        <v>0</v>
      </c>
      <c r="Q167" s="64">
        <f t="shared" si="11"/>
        <v>0</v>
      </c>
      <c r="R167" s="71">
        <f t="shared" si="12"/>
        <v>0</v>
      </c>
      <c r="S167" s="72">
        <f t="shared" si="13"/>
        <v>0</v>
      </c>
      <c r="T167" s="72">
        <f t="shared" si="14"/>
        <v>0</v>
      </c>
    </row>
    <row r="168" spans="1:20" x14ac:dyDescent="0.25">
      <c r="A168" s="66"/>
      <c r="B168" s="67"/>
      <c r="C168" s="68"/>
      <c r="D168" s="69"/>
      <c r="E168" s="69"/>
      <c r="F168" s="70"/>
      <c r="G168" s="134"/>
      <c r="H168" s="135"/>
      <c r="I168" s="135"/>
      <c r="J168" s="135"/>
      <c r="K168" s="143">
        <f t="shared" si="10"/>
        <v>0</v>
      </c>
      <c r="L168" s="136"/>
      <c r="M168" s="137"/>
      <c r="N168" s="136"/>
      <c r="O168" s="137"/>
      <c r="P168" s="71">
        <f>SUM(Tabelle274[[#This Row],[Davon: Für nicht angebotene Betreuungstage]:[Davon: Für die Betreuung (corona-abwesend)]])</f>
        <v>0</v>
      </c>
      <c r="Q168" s="64">
        <f t="shared" si="11"/>
        <v>0</v>
      </c>
      <c r="R168" s="71">
        <f t="shared" si="12"/>
        <v>0</v>
      </c>
      <c r="S168" s="72">
        <f t="shared" si="13"/>
        <v>0</v>
      </c>
      <c r="T168" s="72">
        <f t="shared" si="14"/>
        <v>0</v>
      </c>
    </row>
    <row r="169" spans="1:20" x14ac:dyDescent="0.25">
      <c r="A169" s="66"/>
      <c r="B169" s="67"/>
      <c r="C169" s="68"/>
      <c r="D169" s="69"/>
      <c r="E169" s="69"/>
      <c r="F169" s="70"/>
      <c r="G169" s="134"/>
      <c r="H169" s="135"/>
      <c r="I169" s="135"/>
      <c r="J169" s="135"/>
      <c r="K169" s="143">
        <f t="shared" si="10"/>
        <v>0</v>
      </c>
      <c r="L169" s="136"/>
      <c r="M169" s="137"/>
      <c r="N169" s="136"/>
      <c r="O169" s="137"/>
      <c r="P169" s="71">
        <f>SUM(Tabelle274[[#This Row],[Davon: Für nicht angebotene Betreuungstage]:[Davon: Für die Betreuung (corona-abwesend)]])</f>
        <v>0</v>
      </c>
      <c r="Q169" s="64">
        <f t="shared" si="11"/>
        <v>0</v>
      </c>
      <c r="R169" s="71">
        <f t="shared" si="12"/>
        <v>0</v>
      </c>
      <c r="S169" s="72">
        <f t="shared" si="13"/>
        <v>0</v>
      </c>
      <c r="T169" s="72">
        <f t="shared" si="14"/>
        <v>0</v>
      </c>
    </row>
    <row r="170" spans="1:20" x14ac:dyDescent="0.25">
      <c r="A170" s="66"/>
      <c r="B170" s="67"/>
      <c r="C170" s="68"/>
      <c r="D170" s="69"/>
      <c r="E170" s="69"/>
      <c r="F170" s="70"/>
      <c r="G170" s="134"/>
      <c r="H170" s="135"/>
      <c r="I170" s="135"/>
      <c r="J170" s="135"/>
      <c r="K170" s="143">
        <f t="shared" si="10"/>
        <v>0</v>
      </c>
      <c r="L170" s="136"/>
      <c r="M170" s="137"/>
      <c r="N170" s="136"/>
      <c r="O170" s="137"/>
      <c r="P170" s="71">
        <f>SUM(Tabelle274[[#This Row],[Davon: Für nicht angebotene Betreuungstage]:[Davon: Für die Betreuung (corona-abwesend)]])</f>
        <v>0</v>
      </c>
      <c r="Q170" s="64">
        <f t="shared" si="11"/>
        <v>0</v>
      </c>
      <c r="R170" s="71">
        <f t="shared" si="12"/>
        <v>0</v>
      </c>
      <c r="S170" s="72">
        <f t="shared" si="13"/>
        <v>0</v>
      </c>
      <c r="T170" s="72">
        <f t="shared" si="14"/>
        <v>0</v>
      </c>
    </row>
    <row r="171" spans="1:20" x14ac:dyDescent="0.25">
      <c r="A171" s="66"/>
      <c r="B171" s="67"/>
      <c r="C171" s="68"/>
      <c r="D171" s="69"/>
      <c r="E171" s="69"/>
      <c r="F171" s="70"/>
      <c r="G171" s="134"/>
      <c r="H171" s="135"/>
      <c r="I171" s="135"/>
      <c r="J171" s="135"/>
      <c r="K171" s="143">
        <f t="shared" si="10"/>
        <v>0</v>
      </c>
      <c r="L171" s="136"/>
      <c r="M171" s="137"/>
      <c r="N171" s="136"/>
      <c r="O171" s="137"/>
      <c r="P171" s="71">
        <f>SUM(Tabelle274[[#This Row],[Davon: Für nicht angebotene Betreuungstage]:[Davon: Für die Betreuung (corona-abwesend)]])</f>
        <v>0</v>
      </c>
      <c r="Q171" s="64">
        <f t="shared" si="11"/>
        <v>0</v>
      </c>
      <c r="R171" s="71">
        <f t="shared" si="12"/>
        <v>0</v>
      </c>
      <c r="S171" s="72">
        <f t="shared" si="13"/>
        <v>0</v>
      </c>
      <c r="T171" s="72">
        <f t="shared" si="14"/>
        <v>0</v>
      </c>
    </row>
    <row r="172" spans="1:20" x14ac:dyDescent="0.25">
      <c r="A172" s="66"/>
      <c r="B172" s="67"/>
      <c r="C172" s="68"/>
      <c r="D172" s="69"/>
      <c r="E172" s="69"/>
      <c r="F172" s="70"/>
      <c r="G172" s="134"/>
      <c r="H172" s="135"/>
      <c r="I172" s="135"/>
      <c r="J172" s="135"/>
      <c r="K172" s="143">
        <f t="shared" si="10"/>
        <v>0</v>
      </c>
      <c r="L172" s="136"/>
      <c r="M172" s="137"/>
      <c r="N172" s="136"/>
      <c r="O172" s="137"/>
      <c r="P172" s="71">
        <f>SUM(Tabelle274[[#This Row],[Davon: Für nicht angebotene Betreuungstage]:[Davon: Für die Betreuung (corona-abwesend)]])</f>
        <v>0</v>
      </c>
      <c r="Q172" s="64">
        <f t="shared" si="11"/>
        <v>0</v>
      </c>
      <c r="R172" s="71">
        <f t="shared" si="12"/>
        <v>0</v>
      </c>
      <c r="S172" s="72">
        <f t="shared" si="13"/>
        <v>0</v>
      </c>
      <c r="T172" s="72">
        <f t="shared" si="14"/>
        <v>0</v>
      </c>
    </row>
    <row r="173" spans="1:20" x14ac:dyDescent="0.25">
      <c r="A173" s="66"/>
      <c r="B173" s="67"/>
      <c r="C173" s="68"/>
      <c r="D173" s="69"/>
      <c r="E173" s="69"/>
      <c r="F173" s="70"/>
      <c r="G173" s="134"/>
      <c r="H173" s="135"/>
      <c r="I173" s="135"/>
      <c r="J173" s="135"/>
      <c r="K173" s="143">
        <f t="shared" si="10"/>
        <v>0</v>
      </c>
      <c r="L173" s="136"/>
      <c r="M173" s="137"/>
      <c r="N173" s="136"/>
      <c r="O173" s="137"/>
      <c r="P173" s="71">
        <f>SUM(Tabelle274[[#This Row],[Davon: Für nicht angebotene Betreuungstage]:[Davon: Für die Betreuung (corona-abwesend)]])</f>
        <v>0</v>
      </c>
      <c r="Q173" s="64">
        <f t="shared" si="11"/>
        <v>0</v>
      </c>
      <c r="R173" s="71">
        <f t="shared" si="12"/>
        <v>0</v>
      </c>
      <c r="S173" s="72">
        <f t="shared" si="13"/>
        <v>0</v>
      </c>
      <c r="T173" s="72">
        <f t="shared" si="14"/>
        <v>0</v>
      </c>
    </row>
    <row r="174" spans="1:20" x14ac:dyDescent="0.25">
      <c r="A174" s="66"/>
      <c r="B174" s="67"/>
      <c r="C174" s="68"/>
      <c r="D174" s="69"/>
      <c r="E174" s="69"/>
      <c r="F174" s="70"/>
      <c r="G174" s="134"/>
      <c r="H174" s="135"/>
      <c r="I174" s="135"/>
      <c r="J174" s="135"/>
      <c r="K174" s="143">
        <f t="shared" si="10"/>
        <v>0</v>
      </c>
      <c r="L174" s="136"/>
      <c r="M174" s="137"/>
      <c r="N174" s="136"/>
      <c r="O174" s="137"/>
      <c r="P174" s="71">
        <f>SUM(Tabelle274[[#This Row],[Davon: Für nicht angebotene Betreuungstage]:[Davon: Für die Betreuung (corona-abwesend)]])</f>
        <v>0</v>
      </c>
      <c r="Q174" s="64">
        <f t="shared" si="11"/>
        <v>0</v>
      </c>
      <c r="R174" s="71">
        <f t="shared" si="12"/>
        <v>0</v>
      </c>
      <c r="S174" s="72">
        <f t="shared" si="13"/>
        <v>0</v>
      </c>
      <c r="T174" s="72">
        <f t="shared" si="14"/>
        <v>0</v>
      </c>
    </row>
    <row r="175" spans="1:20" x14ac:dyDescent="0.25">
      <c r="A175" s="66"/>
      <c r="B175" s="67"/>
      <c r="C175" s="68"/>
      <c r="D175" s="69"/>
      <c r="E175" s="69"/>
      <c r="F175" s="70"/>
      <c r="G175" s="134"/>
      <c r="H175" s="135"/>
      <c r="I175" s="135"/>
      <c r="J175" s="135"/>
      <c r="K175" s="143">
        <f t="shared" si="10"/>
        <v>0</v>
      </c>
      <c r="L175" s="136"/>
      <c r="M175" s="137"/>
      <c r="N175" s="136"/>
      <c r="O175" s="137"/>
      <c r="P175" s="71">
        <f>SUM(Tabelle274[[#This Row],[Davon: Für nicht angebotene Betreuungstage]:[Davon: Für die Betreuung (corona-abwesend)]])</f>
        <v>0</v>
      </c>
      <c r="Q175" s="64">
        <f t="shared" si="11"/>
        <v>0</v>
      </c>
      <c r="R175" s="71">
        <f t="shared" si="12"/>
        <v>0</v>
      </c>
      <c r="S175" s="72">
        <f t="shared" si="13"/>
        <v>0</v>
      </c>
      <c r="T175" s="72">
        <f t="shared" si="14"/>
        <v>0</v>
      </c>
    </row>
    <row r="176" spans="1:20" x14ac:dyDescent="0.25">
      <c r="A176" s="66"/>
      <c r="B176" s="67"/>
      <c r="C176" s="68"/>
      <c r="D176" s="69"/>
      <c r="E176" s="69"/>
      <c r="F176" s="70"/>
      <c r="G176" s="134"/>
      <c r="H176" s="135"/>
      <c r="I176" s="135"/>
      <c r="J176" s="135"/>
      <c r="K176" s="143">
        <f t="shared" si="10"/>
        <v>0</v>
      </c>
      <c r="L176" s="136"/>
      <c r="M176" s="137"/>
      <c r="N176" s="136"/>
      <c r="O176" s="137"/>
      <c r="P176" s="71">
        <f>SUM(Tabelle274[[#This Row],[Davon: Für nicht angebotene Betreuungstage]:[Davon: Für die Betreuung (corona-abwesend)]])</f>
        <v>0</v>
      </c>
      <c r="Q176" s="64">
        <f t="shared" si="11"/>
        <v>0</v>
      </c>
      <c r="R176" s="71">
        <f t="shared" si="12"/>
        <v>0</v>
      </c>
      <c r="S176" s="72">
        <f t="shared" si="13"/>
        <v>0</v>
      </c>
      <c r="T176" s="72">
        <f t="shared" si="14"/>
        <v>0</v>
      </c>
    </row>
    <row r="177" spans="1:20" x14ac:dyDescent="0.25">
      <c r="A177" s="66"/>
      <c r="B177" s="67"/>
      <c r="C177" s="68"/>
      <c r="D177" s="69"/>
      <c r="E177" s="69"/>
      <c r="F177" s="70"/>
      <c r="G177" s="134"/>
      <c r="H177" s="135"/>
      <c r="I177" s="135"/>
      <c r="J177" s="135"/>
      <c r="K177" s="143">
        <f t="shared" si="10"/>
        <v>0</v>
      </c>
      <c r="L177" s="136"/>
      <c r="M177" s="137"/>
      <c r="N177" s="136"/>
      <c r="O177" s="137"/>
      <c r="P177" s="71">
        <f>SUM(Tabelle274[[#This Row],[Davon: Für nicht angebotene Betreuungstage]:[Davon: Für die Betreuung (corona-abwesend)]])</f>
        <v>0</v>
      </c>
      <c r="Q177" s="64">
        <f t="shared" si="11"/>
        <v>0</v>
      </c>
      <c r="R177" s="71">
        <f t="shared" si="12"/>
        <v>0</v>
      </c>
      <c r="S177" s="72">
        <f t="shared" si="13"/>
        <v>0</v>
      </c>
      <c r="T177" s="72">
        <f t="shared" si="14"/>
        <v>0</v>
      </c>
    </row>
    <row r="178" spans="1:20" x14ac:dyDescent="0.25">
      <c r="A178" s="66"/>
      <c r="B178" s="67"/>
      <c r="C178" s="68"/>
      <c r="D178" s="69"/>
      <c r="E178" s="69"/>
      <c r="F178" s="70"/>
      <c r="G178" s="134"/>
      <c r="H178" s="135"/>
      <c r="I178" s="135"/>
      <c r="J178" s="135"/>
      <c r="K178" s="143">
        <f t="shared" si="10"/>
        <v>0</v>
      </c>
      <c r="L178" s="136"/>
      <c r="M178" s="137"/>
      <c r="N178" s="136"/>
      <c r="O178" s="137"/>
      <c r="P178" s="71">
        <f>SUM(Tabelle274[[#This Row],[Davon: Für nicht angebotene Betreuungstage]:[Davon: Für die Betreuung (corona-abwesend)]])</f>
        <v>0</v>
      </c>
      <c r="Q178" s="64">
        <f t="shared" si="11"/>
        <v>0</v>
      </c>
      <c r="R178" s="71">
        <f t="shared" si="12"/>
        <v>0</v>
      </c>
      <c r="S178" s="72">
        <f t="shared" si="13"/>
        <v>0</v>
      </c>
      <c r="T178" s="72">
        <f t="shared" si="14"/>
        <v>0</v>
      </c>
    </row>
    <row r="179" spans="1:20" x14ac:dyDescent="0.25">
      <c r="A179" s="66"/>
      <c r="B179" s="67"/>
      <c r="C179" s="68"/>
      <c r="D179" s="69"/>
      <c r="E179" s="69"/>
      <c r="F179" s="70"/>
      <c r="G179" s="134"/>
      <c r="H179" s="135"/>
      <c r="I179" s="135"/>
      <c r="J179" s="135"/>
      <c r="K179" s="143">
        <f t="shared" si="10"/>
        <v>0</v>
      </c>
      <c r="L179" s="136"/>
      <c r="M179" s="137"/>
      <c r="N179" s="136"/>
      <c r="O179" s="137"/>
      <c r="P179" s="71">
        <f>SUM(Tabelle274[[#This Row],[Davon: Für nicht angebotene Betreuungstage]:[Davon: Für die Betreuung (corona-abwesend)]])</f>
        <v>0</v>
      </c>
      <c r="Q179" s="64">
        <f t="shared" si="11"/>
        <v>0</v>
      </c>
      <c r="R179" s="71">
        <f t="shared" si="12"/>
        <v>0</v>
      </c>
      <c r="S179" s="72">
        <f t="shared" si="13"/>
        <v>0</v>
      </c>
      <c r="T179" s="72">
        <f t="shared" si="14"/>
        <v>0</v>
      </c>
    </row>
    <row r="180" spans="1:20" x14ac:dyDescent="0.25">
      <c r="A180" s="66"/>
      <c r="B180" s="67"/>
      <c r="C180" s="68"/>
      <c r="D180" s="69"/>
      <c r="E180" s="69"/>
      <c r="F180" s="70"/>
      <c r="G180" s="134"/>
      <c r="H180" s="135"/>
      <c r="I180" s="135"/>
      <c r="J180" s="135"/>
      <c r="K180" s="143">
        <f t="shared" ref="K180:K243" si="15">H180-I180-J180</f>
        <v>0</v>
      </c>
      <c r="L180" s="136"/>
      <c r="M180" s="137"/>
      <c r="N180" s="136"/>
      <c r="O180" s="137"/>
      <c r="P180" s="71">
        <f>SUM(Tabelle274[[#This Row],[Davon: Für nicht angebotene Betreuungstage]:[Davon: Für die Betreuung (corona-abwesend)]])</f>
        <v>0</v>
      </c>
      <c r="Q180" s="64">
        <f t="shared" si="11"/>
        <v>0</v>
      </c>
      <c r="R180" s="71">
        <f t="shared" si="12"/>
        <v>0</v>
      </c>
      <c r="S180" s="72">
        <f t="shared" si="13"/>
        <v>0</v>
      </c>
      <c r="T180" s="72">
        <f t="shared" si="14"/>
        <v>0</v>
      </c>
    </row>
    <row r="181" spans="1:20" x14ac:dyDescent="0.25">
      <c r="A181" s="66"/>
      <c r="B181" s="67"/>
      <c r="C181" s="68"/>
      <c r="D181" s="69"/>
      <c r="E181" s="69"/>
      <c r="F181" s="70"/>
      <c r="G181" s="134"/>
      <c r="H181" s="135"/>
      <c r="I181" s="135"/>
      <c r="J181" s="135"/>
      <c r="K181" s="143">
        <f t="shared" si="15"/>
        <v>0</v>
      </c>
      <c r="L181" s="136"/>
      <c r="M181" s="137"/>
      <c r="N181" s="136"/>
      <c r="O181" s="137"/>
      <c r="P181" s="71">
        <f>SUM(Tabelle274[[#This Row],[Davon: Für nicht angebotene Betreuungstage]:[Davon: Für die Betreuung (corona-abwesend)]])</f>
        <v>0</v>
      </c>
      <c r="Q181" s="64">
        <f t="shared" si="11"/>
        <v>0</v>
      </c>
      <c r="R181" s="71">
        <f t="shared" si="12"/>
        <v>0</v>
      </c>
      <c r="S181" s="72">
        <f t="shared" si="13"/>
        <v>0</v>
      </c>
      <c r="T181" s="72">
        <f t="shared" si="14"/>
        <v>0</v>
      </c>
    </row>
    <row r="182" spans="1:20" x14ac:dyDescent="0.25">
      <c r="A182" s="66"/>
      <c r="B182" s="67"/>
      <c r="C182" s="68"/>
      <c r="D182" s="69"/>
      <c r="E182" s="69"/>
      <c r="F182" s="70"/>
      <c r="G182" s="134"/>
      <c r="H182" s="135"/>
      <c r="I182" s="135"/>
      <c r="J182" s="135"/>
      <c r="K182" s="143">
        <f t="shared" si="15"/>
        <v>0</v>
      </c>
      <c r="L182" s="136"/>
      <c r="M182" s="137"/>
      <c r="N182" s="136"/>
      <c r="O182" s="137"/>
      <c r="P182" s="71">
        <f>SUM(Tabelle274[[#This Row],[Davon: Für nicht angebotene Betreuungstage]:[Davon: Für die Betreuung (corona-abwesend)]])</f>
        <v>0</v>
      </c>
      <c r="Q182" s="64">
        <f t="shared" si="11"/>
        <v>0</v>
      </c>
      <c r="R182" s="71">
        <f t="shared" si="12"/>
        <v>0</v>
      </c>
      <c r="S182" s="72">
        <f t="shared" si="13"/>
        <v>0</v>
      </c>
      <c r="T182" s="72">
        <f t="shared" si="14"/>
        <v>0</v>
      </c>
    </row>
    <row r="183" spans="1:20" x14ac:dyDescent="0.25">
      <c r="A183" s="66"/>
      <c r="B183" s="67"/>
      <c r="C183" s="68"/>
      <c r="D183" s="69"/>
      <c r="E183" s="69"/>
      <c r="F183" s="70"/>
      <c r="G183" s="134"/>
      <c r="H183" s="135"/>
      <c r="I183" s="135"/>
      <c r="J183" s="135"/>
      <c r="K183" s="143">
        <f t="shared" si="15"/>
        <v>0</v>
      </c>
      <c r="L183" s="136"/>
      <c r="M183" s="137"/>
      <c r="N183" s="136"/>
      <c r="O183" s="137"/>
      <c r="P183" s="71">
        <f>SUM(Tabelle274[[#This Row],[Davon: Für nicht angebotene Betreuungstage]:[Davon: Für die Betreuung (corona-abwesend)]])</f>
        <v>0</v>
      </c>
      <c r="Q183" s="64">
        <f t="shared" si="11"/>
        <v>0</v>
      </c>
      <c r="R183" s="71">
        <f t="shared" si="12"/>
        <v>0</v>
      </c>
      <c r="S183" s="72">
        <f t="shared" si="13"/>
        <v>0</v>
      </c>
      <c r="T183" s="72">
        <f t="shared" si="14"/>
        <v>0</v>
      </c>
    </row>
    <row r="184" spans="1:20" x14ac:dyDescent="0.25">
      <c r="A184" s="66"/>
      <c r="B184" s="67"/>
      <c r="C184" s="68"/>
      <c r="D184" s="69"/>
      <c r="E184" s="69"/>
      <c r="F184" s="70"/>
      <c r="G184" s="134"/>
      <c r="H184" s="135"/>
      <c r="I184" s="135"/>
      <c r="J184" s="135"/>
      <c r="K184" s="143">
        <f t="shared" si="15"/>
        <v>0</v>
      </c>
      <c r="L184" s="136"/>
      <c r="M184" s="137"/>
      <c r="N184" s="136"/>
      <c r="O184" s="137"/>
      <c r="P184" s="71">
        <f>SUM(Tabelle274[[#This Row],[Davon: Für nicht angebotene Betreuungstage]:[Davon: Für die Betreuung (corona-abwesend)]])</f>
        <v>0</v>
      </c>
      <c r="Q184" s="64">
        <f t="shared" si="11"/>
        <v>0</v>
      </c>
      <c r="R184" s="71">
        <f t="shared" si="12"/>
        <v>0</v>
      </c>
      <c r="S184" s="72">
        <f t="shared" si="13"/>
        <v>0</v>
      </c>
      <c r="T184" s="72">
        <f t="shared" si="14"/>
        <v>0</v>
      </c>
    </row>
    <row r="185" spans="1:20" x14ac:dyDescent="0.25">
      <c r="A185" s="66"/>
      <c r="B185" s="67"/>
      <c r="C185" s="68"/>
      <c r="D185" s="69"/>
      <c r="E185" s="69"/>
      <c r="F185" s="70"/>
      <c r="G185" s="134"/>
      <c r="H185" s="135"/>
      <c r="I185" s="135"/>
      <c r="J185" s="135"/>
      <c r="K185" s="143">
        <f t="shared" si="15"/>
        <v>0</v>
      </c>
      <c r="L185" s="136"/>
      <c r="M185" s="137"/>
      <c r="N185" s="136"/>
      <c r="O185" s="137"/>
      <c r="P185" s="71">
        <f>SUM(Tabelle274[[#This Row],[Davon: Für nicht angebotene Betreuungstage]:[Davon: Für die Betreuung (corona-abwesend)]])</f>
        <v>0</v>
      </c>
      <c r="Q185" s="64">
        <f t="shared" si="11"/>
        <v>0</v>
      </c>
      <c r="R185" s="71">
        <f t="shared" si="12"/>
        <v>0</v>
      </c>
      <c r="S185" s="72">
        <f t="shared" si="13"/>
        <v>0</v>
      </c>
      <c r="T185" s="72">
        <f t="shared" si="14"/>
        <v>0</v>
      </c>
    </row>
    <row r="186" spans="1:20" x14ac:dyDescent="0.25">
      <c r="A186" s="66"/>
      <c r="B186" s="67"/>
      <c r="C186" s="68"/>
      <c r="D186" s="69"/>
      <c r="E186" s="69"/>
      <c r="F186" s="70"/>
      <c r="G186" s="134"/>
      <c r="H186" s="135"/>
      <c r="I186" s="135"/>
      <c r="J186" s="135"/>
      <c r="K186" s="143">
        <f t="shared" si="15"/>
        <v>0</v>
      </c>
      <c r="L186" s="136"/>
      <c r="M186" s="137"/>
      <c r="N186" s="136"/>
      <c r="O186" s="137"/>
      <c r="P186" s="71">
        <f>SUM(Tabelle274[[#This Row],[Davon: Für nicht angebotene Betreuungstage]:[Davon: Für die Betreuung (corona-abwesend)]])</f>
        <v>0</v>
      </c>
      <c r="Q186" s="64">
        <f t="shared" si="11"/>
        <v>0</v>
      </c>
      <c r="R186" s="71">
        <f t="shared" si="12"/>
        <v>0</v>
      </c>
      <c r="S186" s="72">
        <f t="shared" si="13"/>
        <v>0</v>
      </c>
      <c r="T186" s="72">
        <f t="shared" si="14"/>
        <v>0</v>
      </c>
    </row>
    <row r="187" spans="1:20" x14ac:dyDescent="0.25">
      <c r="A187" s="66"/>
      <c r="B187" s="67"/>
      <c r="C187" s="68"/>
      <c r="D187" s="69"/>
      <c r="E187" s="69"/>
      <c r="F187" s="70"/>
      <c r="G187" s="134"/>
      <c r="H187" s="135"/>
      <c r="I187" s="135"/>
      <c r="J187" s="135"/>
      <c r="K187" s="143">
        <f t="shared" si="15"/>
        <v>0</v>
      </c>
      <c r="L187" s="136"/>
      <c r="M187" s="137"/>
      <c r="N187" s="136"/>
      <c r="O187" s="137"/>
      <c r="P187" s="71">
        <f>SUM(Tabelle274[[#This Row],[Davon: Für nicht angebotene Betreuungstage]:[Davon: Für die Betreuung (corona-abwesend)]])</f>
        <v>0</v>
      </c>
      <c r="Q187" s="64">
        <f t="shared" si="11"/>
        <v>0</v>
      </c>
      <c r="R187" s="71">
        <f t="shared" si="12"/>
        <v>0</v>
      </c>
      <c r="S187" s="72">
        <f t="shared" si="13"/>
        <v>0</v>
      </c>
      <c r="T187" s="72">
        <f t="shared" si="14"/>
        <v>0</v>
      </c>
    </row>
    <row r="188" spans="1:20" x14ac:dyDescent="0.25">
      <c r="A188" s="66"/>
      <c r="B188" s="67"/>
      <c r="C188" s="68"/>
      <c r="D188" s="69"/>
      <c r="E188" s="69"/>
      <c r="F188" s="70"/>
      <c r="G188" s="134"/>
      <c r="H188" s="135"/>
      <c r="I188" s="135"/>
      <c r="J188" s="135"/>
      <c r="K188" s="143">
        <f t="shared" si="15"/>
        <v>0</v>
      </c>
      <c r="L188" s="136"/>
      <c r="M188" s="137"/>
      <c r="N188" s="136"/>
      <c r="O188" s="137"/>
      <c r="P188" s="71">
        <f>SUM(Tabelle274[[#This Row],[Davon: Für nicht angebotene Betreuungstage]:[Davon: Für die Betreuung (corona-abwesend)]])</f>
        <v>0</v>
      </c>
      <c r="Q188" s="64">
        <f t="shared" si="11"/>
        <v>0</v>
      </c>
      <c r="R188" s="71">
        <f t="shared" si="12"/>
        <v>0</v>
      </c>
      <c r="S188" s="72">
        <f t="shared" si="13"/>
        <v>0</v>
      </c>
      <c r="T188" s="72">
        <f t="shared" si="14"/>
        <v>0</v>
      </c>
    </row>
    <row r="189" spans="1:20" x14ac:dyDescent="0.25">
      <c r="A189" s="66"/>
      <c r="B189" s="67"/>
      <c r="C189" s="68"/>
      <c r="D189" s="69"/>
      <c r="E189" s="69"/>
      <c r="F189" s="70"/>
      <c r="G189" s="134"/>
      <c r="H189" s="135"/>
      <c r="I189" s="135"/>
      <c r="J189" s="135"/>
      <c r="K189" s="143">
        <f t="shared" si="15"/>
        <v>0</v>
      </c>
      <c r="L189" s="136"/>
      <c r="M189" s="137"/>
      <c r="N189" s="136"/>
      <c r="O189" s="137"/>
      <c r="P189" s="71">
        <f>SUM(Tabelle274[[#This Row],[Davon: Für nicht angebotene Betreuungstage]:[Davon: Für die Betreuung (corona-abwesend)]])</f>
        <v>0</v>
      </c>
      <c r="Q189" s="64">
        <f t="shared" si="11"/>
        <v>0</v>
      </c>
      <c r="R189" s="71">
        <f t="shared" si="12"/>
        <v>0</v>
      </c>
      <c r="S189" s="72">
        <f t="shared" si="13"/>
        <v>0</v>
      </c>
      <c r="T189" s="72">
        <f t="shared" si="14"/>
        <v>0</v>
      </c>
    </row>
    <row r="190" spans="1:20" x14ac:dyDescent="0.25">
      <c r="A190" s="66"/>
      <c r="B190" s="67"/>
      <c r="C190" s="68"/>
      <c r="D190" s="69"/>
      <c r="E190" s="69"/>
      <c r="F190" s="70"/>
      <c r="G190" s="134"/>
      <c r="H190" s="135"/>
      <c r="I190" s="135"/>
      <c r="J190" s="135"/>
      <c r="K190" s="143">
        <f t="shared" si="15"/>
        <v>0</v>
      </c>
      <c r="L190" s="136"/>
      <c r="M190" s="137"/>
      <c r="N190" s="136"/>
      <c r="O190" s="137"/>
      <c r="P190" s="71">
        <f>SUM(Tabelle274[[#This Row],[Davon: Für nicht angebotene Betreuungstage]:[Davon: Für die Betreuung (corona-abwesend)]])</f>
        <v>0</v>
      </c>
      <c r="Q190" s="64">
        <f t="shared" si="11"/>
        <v>0</v>
      </c>
      <c r="R190" s="71">
        <f t="shared" si="12"/>
        <v>0</v>
      </c>
      <c r="S190" s="72">
        <f t="shared" si="13"/>
        <v>0</v>
      </c>
      <c r="T190" s="72">
        <f t="shared" si="14"/>
        <v>0</v>
      </c>
    </row>
    <row r="191" spans="1:20" x14ac:dyDescent="0.25">
      <c r="A191" s="66"/>
      <c r="B191" s="67"/>
      <c r="C191" s="68"/>
      <c r="D191" s="69"/>
      <c r="E191" s="69"/>
      <c r="F191" s="70"/>
      <c r="G191" s="134"/>
      <c r="H191" s="135"/>
      <c r="I191" s="135"/>
      <c r="J191" s="135"/>
      <c r="K191" s="143">
        <f t="shared" si="15"/>
        <v>0</v>
      </c>
      <c r="L191" s="136"/>
      <c r="M191" s="137"/>
      <c r="N191" s="136"/>
      <c r="O191" s="137"/>
      <c r="P191" s="71">
        <f>SUM(Tabelle274[[#This Row],[Davon: Für nicht angebotene Betreuungstage]:[Davon: Für die Betreuung (corona-abwesend)]])</f>
        <v>0</v>
      </c>
      <c r="Q191" s="64">
        <f t="shared" si="11"/>
        <v>0</v>
      </c>
      <c r="R191" s="71">
        <f t="shared" si="12"/>
        <v>0</v>
      </c>
      <c r="S191" s="72">
        <f t="shared" si="13"/>
        <v>0</v>
      </c>
      <c r="T191" s="72">
        <f t="shared" si="14"/>
        <v>0</v>
      </c>
    </row>
    <row r="192" spans="1:20" x14ac:dyDescent="0.25">
      <c r="A192" s="66"/>
      <c r="B192" s="67"/>
      <c r="C192" s="68"/>
      <c r="D192" s="69"/>
      <c r="E192" s="69"/>
      <c r="F192" s="70"/>
      <c r="G192" s="134"/>
      <c r="H192" s="135"/>
      <c r="I192" s="135"/>
      <c r="J192" s="135"/>
      <c r="K192" s="143">
        <f t="shared" si="15"/>
        <v>0</v>
      </c>
      <c r="L192" s="136"/>
      <c r="M192" s="137"/>
      <c r="N192" s="136"/>
      <c r="O192" s="137"/>
      <c r="P192" s="71">
        <f>SUM(Tabelle274[[#This Row],[Davon: Für nicht angebotene Betreuungstage]:[Davon: Für die Betreuung (corona-abwesend)]])</f>
        <v>0</v>
      </c>
      <c r="Q192" s="64">
        <f t="shared" si="11"/>
        <v>0</v>
      </c>
      <c r="R192" s="71">
        <f t="shared" si="12"/>
        <v>0</v>
      </c>
      <c r="S192" s="72">
        <f t="shared" si="13"/>
        <v>0</v>
      </c>
      <c r="T192" s="72">
        <f t="shared" si="14"/>
        <v>0</v>
      </c>
    </row>
    <row r="193" spans="1:20" x14ac:dyDescent="0.25">
      <c r="A193" s="66"/>
      <c r="B193" s="67"/>
      <c r="C193" s="68"/>
      <c r="D193" s="69"/>
      <c r="E193" s="69"/>
      <c r="F193" s="70"/>
      <c r="G193" s="134"/>
      <c r="H193" s="135"/>
      <c r="I193" s="135"/>
      <c r="J193" s="135"/>
      <c r="K193" s="143">
        <f t="shared" si="15"/>
        <v>0</v>
      </c>
      <c r="L193" s="136"/>
      <c r="M193" s="137"/>
      <c r="N193" s="136"/>
      <c r="O193" s="137"/>
      <c r="P193" s="71">
        <f>SUM(Tabelle274[[#This Row],[Davon: Für nicht angebotene Betreuungstage]:[Davon: Für die Betreuung (corona-abwesend)]])</f>
        <v>0</v>
      </c>
      <c r="Q193" s="64">
        <f t="shared" si="11"/>
        <v>0</v>
      </c>
      <c r="R193" s="71">
        <f t="shared" si="12"/>
        <v>0</v>
      </c>
      <c r="S193" s="72">
        <f t="shared" si="13"/>
        <v>0</v>
      </c>
      <c r="T193" s="72">
        <f t="shared" si="14"/>
        <v>0</v>
      </c>
    </row>
    <row r="194" spans="1:20" x14ac:dyDescent="0.25">
      <c r="A194" s="66"/>
      <c r="B194" s="67"/>
      <c r="C194" s="68"/>
      <c r="D194" s="69"/>
      <c r="E194" s="69"/>
      <c r="F194" s="70"/>
      <c r="G194" s="134"/>
      <c r="H194" s="135"/>
      <c r="I194" s="135"/>
      <c r="J194" s="135"/>
      <c r="K194" s="143">
        <f t="shared" si="15"/>
        <v>0</v>
      </c>
      <c r="L194" s="136"/>
      <c r="M194" s="137"/>
      <c r="N194" s="136"/>
      <c r="O194" s="137"/>
      <c r="P194" s="71">
        <f>SUM(Tabelle274[[#This Row],[Davon: Für nicht angebotene Betreuungstage]:[Davon: Für die Betreuung (corona-abwesend)]])</f>
        <v>0</v>
      </c>
      <c r="Q194" s="64">
        <f t="shared" si="11"/>
        <v>0</v>
      </c>
      <c r="R194" s="71">
        <f t="shared" si="12"/>
        <v>0</v>
      </c>
      <c r="S194" s="72">
        <f t="shared" si="13"/>
        <v>0</v>
      </c>
      <c r="T194" s="72">
        <f t="shared" si="14"/>
        <v>0</v>
      </c>
    </row>
    <row r="195" spans="1:20" x14ac:dyDescent="0.25">
      <c r="A195" s="66"/>
      <c r="B195" s="67"/>
      <c r="C195" s="68"/>
      <c r="D195" s="69"/>
      <c r="E195" s="69"/>
      <c r="F195" s="70"/>
      <c r="G195" s="134"/>
      <c r="H195" s="135"/>
      <c r="I195" s="135"/>
      <c r="J195" s="135"/>
      <c r="K195" s="143">
        <f t="shared" si="15"/>
        <v>0</v>
      </c>
      <c r="L195" s="136"/>
      <c r="M195" s="137"/>
      <c r="N195" s="136"/>
      <c r="O195" s="137"/>
      <c r="P195" s="71">
        <f>SUM(Tabelle274[[#This Row],[Davon: Für nicht angebotene Betreuungstage]:[Davon: Für die Betreuung (corona-abwesend)]])</f>
        <v>0</v>
      </c>
      <c r="Q195" s="64">
        <f t="shared" si="11"/>
        <v>0</v>
      </c>
      <c r="R195" s="71">
        <f t="shared" si="12"/>
        <v>0</v>
      </c>
      <c r="S195" s="72">
        <f t="shared" si="13"/>
        <v>0</v>
      </c>
      <c r="T195" s="72">
        <f t="shared" si="14"/>
        <v>0</v>
      </c>
    </row>
    <row r="196" spans="1:20" x14ac:dyDescent="0.25">
      <c r="A196" s="66"/>
      <c r="B196" s="67"/>
      <c r="C196" s="68"/>
      <c r="D196" s="69"/>
      <c r="E196" s="69"/>
      <c r="F196" s="70"/>
      <c r="G196" s="134"/>
      <c r="H196" s="135"/>
      <c r="I196" s="135"/>
      <c r="J196" s="135"/>
      <c r="K196" s="143">
        <f t="shared" si="15"/>
        <v>0</v>
      </c>
      <c r="L196" s="136"/>
      <c r="M196" s="137"/>
      <c r="N196" s="136"/>
      <c r="O196" s="137"/>
      <c r="P196" s="71">
        <f>SUM(Tabelle274[[#This Row],[Davon: Für nicht angebotene Betreuungstage]:[Davon: Für die Betreuung (corona-abwesend)]])</f>
        <v>0</v>
      </c>
      <c r="Q196" s="64">
        <f t="shared" si="11"/>
        <v>0</v>
      </c>
      <c r="R196" s="71">
        <f t="shared" si="12"/>
        <v>0</v>
      </c>
      <c r="S196" s="72">
        <f t="shared" si="13"/>
        <v>0</v>
      </c>
      <c r="T196" s="72">
        <f t="shared" si="14"/>
        <v>0</v>
      </c>
    </row>
    <row r="197" spans="1:20" x14ac:dyDescent="0.25">
      <c r="A197" s="66"/>
      <c r="B197" s="67"/>
      <c r="C197" s="68"/>
      <c r="D197" s="69"/>
      <c r="E197" s="69"/>
      <c r="F197" s="70"/>
      <c r="G197" s="134"/>
      <c r="H197" s="135"/>
      <c r="I197" s="135"/>
      <c r="J197" s="135"/>
      <c r="K197" s="143">
        <f t="shared" si="15"/>
        <v>0</v>
      </c>
      <c r="L197" s="136"/>
      <c r="M197" s="137"/>
      <c r="N197" s="136"/>
      <c r="O197" s="137"/>
      <c r="P197" s="71">
        <f>SUM(Tabelle274[[#This Row],[Davon: Für nicht angebotene Betreuungstage]:[Davon: Für die Betreuung (corona-abwesend)]])</f>
        <v>0</v>
      </c>
      <c r="Q197" s="64">
        <f t="shared" si="11"/>
        <v>0</v>
      </c>
      <c r="R197" s="71">
        <f t="shared" si="12"/>
        <v>0</v>
      </c>
      <c r="S197" s="72">
        <f t="shared" si="13"/>
        <v>0</v>
      </c>
      <c r="T197" s="72">
        <f t="shared" si="14"/>
        <v>0</v>
      </c>
    </row>
    <row r="198" spans="1:20" x14ac:dyDescent="0.25">
      <c r="A198" s="66"/>
      <c r="B198" s="67"/>
      <c r="C198" s="68"/>
      <c r="D198" s="69"/>
      <c r="E198" s="69"/>
      <c r="F198" s="70"/>
      <c r="G198" s="134"/>
      <c r="H198" s="135"/>
      <c r="I198" s="135"/>
      <c r="J198" s="135"/>
      <c r="K198" s="143">
        <f t="shared" si="15"/>
        <v>0</v>
      </c>
      <c r="L198" s="136"/>
      <c r="M198" s="137"/>
      <c r="N198" s="136"/>
      <c r="O198" s="137"/>
      <c r="P198" s="71">
        <f>SUM(Tabelle274[[#This Row],[Davon: Für nicht angebotene Betreuungstage]:[Davon: Für die Betreuung (corona-abwesend)]])</f>
        <v>0</v>
      </c>
      <c r="Q198" s="64">
        <f t="shared" si="11"/>
        <v>0</v>
      </c>
      <c r="R198" s="71">
        <f t="shared" si="12"/>
        <v>0</v>
      </c>
      <c r="S198" s="72">
        <f t="shared" si="13"/>
        <v>0</v>
      </c>
      <c r="T198" s="72">
        <f t="shared" si="14"/>
        <v>0</v>
      </c>
    </row>
    <row r="199" spans="1:20" x14ac:dyDescent="0.25">
      <c r="A199" s="66"/>
      <c r="B199" s="67"/>
      <c r="C199" s="68"/>
      <c r="D199" s="69"/>
      <c r="E199" s="69"/>
      <c r="F199" s="70"/>
      <c r="G199" s="134"/>
      <c r="H199" s="135"/>
      <c r="I199" s="135"/>
      <c r="J199" s="135"/>
      <c r="K199" s="143">
        <f t="shared" si="15"/>
        <v>0</v>
      </c>
      <c r="L199" s="136"/>
      <c r="M199" s="137"/>
      <c r="N199" s="136"/>
      <c r="O199" s="137"/>
      <c r="P199" s="71">
        <f>SUM(Tabelle274[[#This Row],[Davon: Für nicht angebotene Betreuungstage]:[Davon: Für die Betreuung (corona-abwesend)]])</f>
        <v>0</v>
      </c>
      <c r="Q199" s="64">
        <f t="shared" si="11"/>
        <v>0</v>
      </c>
      <c r="R199" s="71">
        <f t="shared" si="12"/>
        <v>0</v>
      </c>
      <c r="S199" s="72">
        <f t="shared" si="13"/>
        <v>0</v>
      </c>
      <c r="T199" s="72">
        <f t="shared" si="14"/>
        <v>0</v>
      </c>
    </row>
    <row r="200" spans="1:20" x14ac:dyDescent="0.25">
      <c r="A200" s="66"/>
      <c r="B200" s="67"/>
      <c r="C200" s="68"/>
      <c r="D200" s="69"/>
      <c r="E200" s="69"/>
      <c r="F200" s="70"/>
      <c r="G200" s="134"/>
      <c r="H200" s="135"/>
      <c r="I200" s="135"/>
      <c r="J200" s="135"/>
      <c r="K200" s="143">
        <f t="shared" si="15"/>
        <v>0</v>
      </c>
      <c r="L200" s="136"/>
      <c r="M200" s="137"/>
      <c r="N200" s="136"/>
      <c r="O200" s="137"/>
      <c r="P200" s="71">
        <f>SUM(Tabelle274[[#This Row],[Davon: Für nicht angebotene Betreuungstage]:[Davon: Für die Betreuung (corona-abwesend)]])</f>
        <v>0</v>
      </c>
      <c r="Q200" s="64">
        <f t="shared" si="11"/>
        <v>0</v>
      </c>
      <c r="R200" s="71">
        <f t="shared" si="12"/>
        <v>0</v>
      </c>
      <c r="S200" s="72">
        <f t="shared" si="13"/>
        <v>0</v>
      </c>
      <c r="T200" s="72">
        <f t="shared" si="14"/>
        <v>0</v>
      </c>
    </row>
    <row r="201" spans="1:20" x14ac:dyDescent="0.25">
      <c r="A201" s="66"/>
      <c r="B201" s="67"/>
      <c r="C201" s="68"/>
      <c r="D201" s="69"/>
      <c r="E201" s="69"/>
      <c r="F201" s="70"/>
      <c r="G201" s="134"/>
      <c r="H201" s="135"/>
      <c r="I201" s="135"/>
      <c r="J201" s="135"/>
      <c r="K201" s="143">
        <f t="shared" si="15"/>
        <v>0</v>
      </c>
      <c r="L201" s="136"/>
      <c r="M201" s="137"/>
      <c r="N201" s="136"/>
      <c r="O201" s="137"/>
      <c r="P201" s="71">
        <f>SUM(Tabelle274[[#This Row],[Davon: Für nicht angebotene Betreuungstage]:[Davon: Für die Betreuung (corona-abwesend)]])</f>
        <v>0</v>
      </c>
      <c r="Q201" s="64">
        <f t="shared" si="11"/>
        <v>0</v>
      </c>
      <c r="R201" s="71">
        <f t="shared" si="12"/>
        <v>0</v>
      </c>
      <c r="S201" s="72">
        <f t="shared" si="13"/>
        <v>0</v>
      </c>
      <c r="T201" s="72">
        <f t="shared" si="14"/>
        <v>0</v>
      </c>
    </row>
    <row r="202" spans="1:20" x14ac:dyDescent="0.25">
      <c r="A202" s="66"/>
      <c r="B202" s="67"/>
      <c r="C202" s="68"/>
      <c r="D202" s="69"/>
      <c r="E202" s="69"/>
      <c r="F202" s="70"/>
      <c r="G202" s="134"/>
      <c r="H202" s="135"/>
      <c r="I202" s="135"/>
      <c r="J202" s="135"/>
      <c r="K202" s="143">
        <f t="shared" si="15"/>
        <v>0</v>
      </c>
      <c r="L202" s="136"/>
      <c r="M202" s="137"/>
      <c r="N202" s="136"/>
      <c r="O202" s="137"/>
      <c r="P202" s="71">
        <f>SUM(Tabelle274[[#This Row],[Davon: Für nicht angebotene Betreuungstage]:[Davon: Für die Betreuung (corona-abwesend)]])</f>
        <v>0</v>
      </c>
      <c r="Q202" s="64">
        <f t="shared" si="11"/>
        <v>0</v>
      </c>
      <c r="R202" s="71">
        <f t="shared" si="12"/>
        <v>0</v>
      </c>
      <c r="S202" s="72">
        <f t="shared" si="13"/>
        <v>0</v>
      </c>
      <c r="T202" s="72">
        <f t="shared" si="14"/>
        <v>0</v>
      </c>
    </row>
    <row r="203" spans="1:20" x14ac:dyDescent="0.25">
      <c r="A203" s="66"/>
      <c r="B203" s="67"/>
      <c r="C203" s="68"/>
      <c r="D203" s="69"/>
      <c r="E203" s="69"/>
      <c r="F203" s="70"/>
      <c r="G203" s="134"/>
      <c r="H203" s="135"/>
      <c r="I203" s="135"/>
      <c r="J203" s="135"/>
      <c r="K203" s="143">
        <f t="shared" si="15"/>
        <v>0</v>
      </c>
      <c r="L203" s="136"/>
      <c r="M203" s="137"/>
      <c r="N203" s="136"/>
      <c r="O203" s="137"/>
      <c r="P203" s="71">
        <f>SUM(Tabelle274[[#This Row],[Davon: Für nicht angebotene Betreuungstage]:[Davon: Für die Betreuung (corona-abwesend)]])</f>
        <v>0</v>
      </c>
      <c r="Q203" s="64">
        <f t="shared" si="11"/>
        <v>0</v>
      </c>
      <c r="R203" s="71">
        <f t="shared" si="12"/>
        <v>0</v>
      </c>
      <c r="S203" s="72">
        <f t="shared" si="13"/>
        <v>0</v>
      </c>
      <c r="T203" s="72">
        <f t="shared" si="14"/>
        <v>0</v>
      </c>
    </row>
    <row r="204" spans="1:20" x14ac:dyDescent="0.25">
      <c r="A204" s="66"/>
      <c r="B204" s="67"/>
      <c r="C204" s="68"/>
      <c r="D204" s="69"/>
      <c r="E204" s="69"/>
      <c r="F204" s="70"/>
      <c r="G204" s="134"/>
      <c r="H204" s="135"/>
      <c r="I204" s="135"/>
      <c r="J204" s="135"/>
      <c r="K204" s="143">
        <f t="shared" si="15"/>
        <v>0</v>
      </c>
      <c r="L204" s="136"/>
      <c r="M204" s="137"/>
      <c r="N204" s="136"/>
      <c r="O204" s="137"/>
      <c r="P204" s="71">
        <f>SUM(Tabelle274[[#This Row],[Davon: Für nicht angebotene Betreuungstage]:[Davon: Für die Betreuung (corona-abwesend)]])</f>
        <v>0</v>
      </c>
      <c r="Q204" s="64">
        <f t="shared" si="11"/>
        <v>0</v>
      </c>
      <c r="R204" s="71">
        <f t="shared" si="12"/>
        <v>0</v>
      </c>
      <c r="S204" s="72">
        <f t="shared" si="13"/>
        <v>0</v>
      </c>
      <c r="T204" s="72">
        <f t="shared" si="14"/>
        <v>0</v>
      </c>
    </row>
    <row r="205" spans="1:20" x14ac:dyDescent="0.25">
      <c r="A205" s="66"/>
      <c r="B205" s="67"/>
      <c r="C205" s="68"/>
      <c r="D205" s="69"/>
      <c r="E205" s="69"/>
      <c r="F205" s="70"/>
      <c r="G205" s="134"/>
      <c r="H205" s="135"/>
      <c r="I205" s="135"/>
      <c r="J205" s="135"/>
      <c r="K205" s="143">
        <f t="shared" si="15"/>
        <v>0</v>
      </c>
      <c r="L205" s="136"/>
      <c r="M205" s="137"/>
      <c r="N205" s="136"/>
      <c r="O205" s="137"/>
      <c r="P205" s="71">
        <f>SUM(Tabelle274[[#This Row],[Davon: Für nicht angebotene Betreuungstage]:[Davon: Für die Betreuung (corona-abwesend)]])</f>
        <v>0</v>
      </c>
      <c r="Q205" s="64">
        <f t="shared" si="11"/>
        <v>0</v>
      </c>
      <c r="R205" s="71">
        <f t="shared" si="12"/>
        <v>0</v>
      </c>
      <c r="S205" s="72">
        <f t="shared" si="13"/>
        <v>0</v>
      </c>
      <c r="T205" s="72">
        <f t="shared" si="14"/>
        <v>0</v>
      </c>
    </row>
    <row r="206" spans="1:20" x14ac:dyDescent="0.25">
      <c r="A206" s="66"/>
      <c r="B206" s="67"/>
      <c r="C206" s="68"/>
      <c r="D206" s="69"/>
      <c r="E206" s="69"/>
      <c r="F206" s="70"/>
      <c r="G206" s="134"/>
      <c r="H206" s="135"/>
      <c r="I206" s="135"/>
      <c r="J206" s="135"/>
      <c r="K206" s="143">
        <f t="shared" si="15"/>
        <v>0</v>
      </c>
      <c r="L206" s="136"/>
      <c r="M206" s="137"/>
      <c r="N206" s="136"/>
      <c r="O206" s="137"/>
      <c r="P206" s="71">
        <f>SUM(Tabelle274[[#This Row],[Davon: Für nicht angebotene Betreuungstage]:[Davon: Für die Betreuung (corona-abwesend)]])</f>
        <v>0</v>
      </c>
      <c r="Q206" s="64">
        <f t="shared" si="11"/>
        <v>0</v>
      </c>
      <c r="R206" s="71">
        <f t="shared" si="12"/>
        <v>0</v>
      </c>
      <c r="S206" s="72">
        <f t="shared" si="13"/>
        <v>0</v>
      </c>
      <c r="T206" s="72">
        <f t="shared" si="14"/>
        <v>0</v>
      </c>
    </row>
    <row r="207" spans="1:20" x14ac:dyDescent="0.25">
      <c r="A207" s="66"/>
      <c r="B207" s="67"/>
      <c r="C207" s="68"/>
      <c r="D207" s="69"/>
      <c r="E207" s="69"/>
      <c r="F207" s="70"/>
      <c r="G207" s="134"/>
      <c r="H207" s="135"/>
      <c r="I207" s="135"/>
      <c r="J207" s="135"/>
      <c r="K207" s="143">
        <f t="shared" si="15"/>
        <v>0</v>
      </c>
      <c r="L207" s="136"/>
      <c r="M207" s="137"/>
      <c r="N207" s="136"/>
      <c r="O207" s="137"/>
      <c r="P207" s="71">
        <f>SUM(Tabelle274[[#This Row],[Davon: Für nicht angebotene Betreuungstage]:[Davon: Für die Betreuung (corona-abwesend)]])</f>
        <v>0</v>
      </c>
      <c r="Q207" s="64">
        <f t="shared" si="11"/>
        <v>0</v>
      </c>
      <c r="R207" s="71">
        <f t="shared" si="12"/>
        <v>0</v>
      </c>
      <c r="S207" s="72">
        <f t="shared" si="13"/>
        <v>0</v>
      </c>
      <c r="T207" s="72">
        <f t="shared" si="14"/>
        <v>0</v>
      </c>
    </row>
    <row r="208" spans="1:20" x14ac:dyDescent="0.25">
      <c r="A208" s="66"/>
      <c r="B208" s="67"/>
      <c r="C208" s="68"/>
      <c r="D208" s="69"/>
      <c r="E208" s="69"/>
      <c r="F208" s="70"/>
      <c r="G208" s="134"/>
      <c r="H208" s="135"/>
      <c r="I208" s="135"/>
      <c r="J208" s="135"/>
      <c r="K208" s="143">
        <f t="shared" si="15"/>
        <v>0</v>
      </c>
      <c r="L208" s="136"/>
      <c r="M208" s="137"/>
      <c r="N208" s="136"/>
      <c r="O208" s="137"/>
      <c r="P208" s="71">
        <f>SUM(Tabelle274[[#This Row],[Davon: Für nicht angebotene Betreuungstage]:[Davon: Für die Betreuung (corona-abwesend)]])</f>
        <v>0</v>
      </c>
      <c r="Q208" s="64">
        <f t="shared" si="11"/>
        <v>0</v>
      </c>
      <c r="R208" s="71">
        <f t="shared" si="12"/>
        <v>0</v>
      </c>
      <c r="S208" s="72">
        <f t="shared" si="13"/>
        <v>0</v>
      </c>
      <c r="T208" s="72">
        <f t="shared" si="14"/>
        <v>0</v>
      </c>
    </row>
    <row r="209" spans="1:20" x14ac:dyDescent="0.25">
      <c r="A209" s="66"/>
      <c r="B209" s="67"/>
      <c r="C209" s="68"/>
      <c r="D209" s="69"/>
      <c r="E209" s="69"/>
      <c r="F209" s="70"/>
      <c r="G209" s="134"/>
      <c r="H209" s="135"/>
      <c r="I209" s="135"/>
      <c r="J209" s="135"/>
      <c r="K209" s="143">
        <f t="shared" si="15"/>
        <v>0</v>
      </c>
      <c r="L209" s="136"/>
      <c r="M209" s="137"/>
      <c r="N209" s="136"/>
      <c r="O209" s="137"/>
      <c r="P209" s="71">
        <f>SUM(Tabelle274[[#This Row],[Davon: Für nicht angebotene Betreuungstage]:[Davon: Für die Betreuung (corona-abwesend)]])</f>
        <v>0</v>
      </c>
      <c r="Q209" s="64">
        <f t="shared" si="11"/>
        <v>0</v>
      </c>
      <c r="R209" s="71">
        <f t="shared" si="12"/>
        <v>0</v>
      </c>
      <c r="S209" s="72">
        <f t="shared" si="13"/>
        <v>0</v>
      </c>
      <c r="T209" s="72">
        <f t="shared" si="14"/>
        <v>0</v>
      </c>
    </row>
    <row r="210" spans="1:20" x14ac:dyDescent="0.25">
      <c r="A210" s="66"/>
      <c r="B210" s="67"/>
      <c r="C210" s="68"/>
      <c r="D210" s="69"/>
      <c r="E210" s="69"/>
      <c r="F210" s="70"/>
      <c r="G210" s="134"/>
      <c r="H210" s="135"/>
      <c r="I210" s="135"/>
      <c r="J210" s="135"/>
      <c r="K210" s="143">
        <f t="shared" si="15"/>
        <v>0</v>
      </c>
      <c r="L210" s="136"/>
      <c r="M210" s="137"/>
      <c r="N210" s="136"/>
      <c r="O210" s="137"/>
      <c r="P210" s="71">
        <f>SUM(Tabelle274[[#This Row],[Davon: Für nicht angebotene Betreuungstage]:[Davon: Für die Betreuung (corona-abwesend)]])</f>
        <v>0</v>
      </c>
      <c r="Q210" s="64">
        <f t="shared" si="11"/>
        <v>0</v>
      </c>
      <c r="R210" s="71">
        <f t="shared" si="12"/>
        <v>0</v>
      </c>
      <c r="S210" s="72">
        <f t="shared" si="13"/>
        <v>0</v>
      </c>
      <c r="T210" s="72">
        <f t="shared" si="14"/>
        <v>0</v>
      </c>
    </row>
    <row r="211" spans="1:20" x14ac:dyDescent="0.25">
      <c r="A211" s="66"/>
      <c r="B211" s="67"/>
      <c r="C211" s="68"/>
      <c r="D211" s="69"/>
      <c r="E211" s="69"/>
      <c r="F211" s="70"/>
      <c r="G211" s="134"/>
      <c r="H211" s="135"/>
      <c r="I211" s="135"/>
      <c r="J211" s="135"/>
      <c r="K211" s="143">
        <f t="shared" si="15"/>
        <v>0</v>
      </c>
      <c r="L211" s="136"/>
      <c r="M211" s="137"/>
      <c r="N211" s="136"/>
      <c r="O211" s="137"/>
      <c r="P211" s="71">
        <f>SUM(Tabelle274[[#This Row],[Davon: Für nicht angebotene Betreuungstage]:[Davon: Für die Betreuung (corona-abwesend)]])</f>
        <v>0</v>
      </c>
      <c r="Q211" s="64">
        <f t="shared" ref="Q211:Q274" si="16">IFERROR(MROUND((L211*K211/G211),0.05),0)</f>
        <v>0</v>
      </c>
      <c r="R211" s="71">
        <f t="shared" ref="R211:R274" si="17">IFERROR(MROUND((N211*K211/G211),0.05),0)</f>
        <v>0</v>
      </c>
      <c r="S211" s="72">
        <f t="shared" ref="S211:S274" si="18">IFERROR(MROUND((G211-L211-N211)*K211/G211,0.05),0)</f>
        <v>0</v>
      </c>
      <c r="T211" s="72">
        <f t="shared" si="14"/>
        <v>0</v>
      </c>
    </row>
    <row r="212" spans="1:20" x14ac:dyDescent="0.25">
      <c r="A212" s="66"/>
      <c r="B212" s="67"/>
      <c r="C212" s="68"/>
      <c r="D212" s="69"/>
      <c r="E212" s="69"/>
      <c r="F212" s="70"/>
      <c r="G212" s="134"/>
      <c r="H212" s="135"/>
      <c r="I212" s="135"/>
      <c r="J212" s="135"/>
      <c r="K212" s="143">
        <f t="shared" si="15"/>
        <v>0</v>
      </c>
      <c r="L212" s="136"/>
      <c r="M212" s="137"/>
      <c r="N212" s="136"/>
      <c r="O212" s="137"/>
      <c r="P212" s="71">
        <f>SUM(Tabelle274[[#This Row],[Davon: Für nicht angebotene Betreuungstage]:[Davon: Für die Betreuung (corona-abwesend)]])</f>
        <v>0</v>
      </c>
      <c r="Q212" s="64">
        <f t="shared" si="16"/>
        <v>0</v>
      </c>
      <c r="R212" s="71">
        <f t="shared" si="17"/>
        <v>0</v>
      </c>
      <c r="S212" s="72">
        <f t="shared" si="18"/>
        <v>0</v>
      </c>
      <c r="T212" s="72">
        <f t="shared" ref="T212:T275" si="19">MROUND(L212*D212*25,0.05)</f>
        <v>0</v>
      </c>
    </row>
    <row r="213" spans="1:20" x14ac:dyDescent="0.25">
      <c r="A213" s="66"/>
      <c r="B213" s="67"/>
      <c r="C213" s="68"/>
      <c r="D213" s="69"/>
      <c r="E213" s="69"/>
      <c r="F213" s="70"/>
      <c r="G213" s="134"/>
      <c r="H213" s="135"/>
      <c r="I213" s="135"/>
      <c r="J213" s="135"/>
      <c r="K213" s="143">
        <f t="shared" si="15"/>
        <v>0</v>
      </c>
      <c r="L213" s="136"/>
      <c r="M213" s="137"/>
      <c r="N213" s="136"/>
      <c r="O213" s="137"/>
      <c r="P213" s="71">
        <f>SUM(Tabelle274[[#This Row],[Davon: Für nicht angebotene Betreuungstage]:[Davon: Für die Betreuung (corona-abwesend)]])</f>
        <v>0</v>
      </c>
      <c r="Q213" s="64">
        <f t="shared" si="16"/>
        <v>0</v>
      </c>
      <c r="R213" s="71">
        <f t="shared" si="17"/>
        <v>0</v>
      </c>
      <c r="S213" s="72">
        <f t="shared" si="18"/>
        <v>0</v>
      </c>
      <c r="T213" s="72">
        <f t="shared" si="19"/>
        <v>0</v>
      </c>
    </row>
    <row r="214" spans="1:20" x14ac:dyDescent="0.25">
      <c r="A214" s="66"/>
      <c r="B214" s="67"/>
      <c r="C214" s="68"/>
      <c r="D214" s="69"/>
      <c r="E214" s="69"/>
      <c r="F214" s="70"/>
      <c r="G214" s="134"/>
      <c r="H214" s="135"/>
      <c r="I214" s="135"/>
      <c r="J214" s="135"/>
      <c r="K214" s="143">
        <f t="shared" si="15"/>
        <v>0</v>
      </c>
      <c r="L214" s="136"/>
      <c r="M214" s="137"/>
      <c r="N214" s="136"/>
      <c r="O214" s="137"/>
      <c r="P214" s="71">
        <f>SUM(Tabelle274[[#This Row],[Davon: Für nicht angebotene Betreuungstage]:[Davon: Für die Betreuung (corona-abwesend)]])</f>
        <v>0</v>
      </c>
      <c r="Q214" s="64">
        <f t="shared" si="16"/>
        <v>0</v>
      </c>
      <c r="R214" s="71">
        <f t="shared" si="17"/>
        <v>0</v>
      </c>
      <c r="S214" s="72">
        <f t="shared" si="18"/>
        <v>0</v>
      </c>
      <c r="T214" s="72">
        <f t="shared" si="19"/>
        <v>0</v>
      </c>
    </row>
    <row r="215" spans="1:20" x14ac:dyDescent="0.25">
      <c r="A215" s="66"/>
      <c r="B215" s="67"/>
      <c r="C215" s="68"/>
      <c r="D215" s="69"/>
      <c r="E215" s="69"/>
      <c r="F215" s="70"/>
      <c r="G215" s="134"/>
      <c r="H215" s="135"/>
      <c r="I215" s="135"/>
      <c r="J215" s="135"/>
      <c r="K215" s="143">
        <f t="shared" si="15"/>
        <v>0</v>
      </c>
      <c r="L215" s="136"/>
      <c r="M215" s="137"/>
      <c r="N215" s="136"/>
      <c r="O215" s="137"/>
      <c r="P215" s="71">
        <f>SUM(Tabelle274[[#This Row],[Davon: Für nicht angebotene Betreuungstage]:[Davon: Für die Betreuung (corona-abwesend)]])</f>
        <v>0</v>
      </c>
      <c r="Q215" s="64">
        <f t="shared" si="16"/>
        <v>0</v>
      </c>
      <c r="R215" s="71">
        <f t="shared" si="17"/>
        <v>0</v>
      </c>
      <c r="S215" s="72">
        <f t="shared" si="18"/>
        <v>0</v>
      </c>
      <c r="T215" s="72">
        <f t="shared" si="19"/>
        <v>0</v>
      </c>
    </row>
    <row r="216" spans="1:20" x14ac:dyDescent="0.25">
      <c r="A216" s="66"/>
      <c r="B216" s="67"/>
      <c r="C216" s="68"/>
      <c r="D216" s="69"/>
      <c r="E216" s="69"/>
      <c r="F216" s="70"/>
      <c r="G216" s="134"/>
      <c r="H216" s="135"/>
      <c r="I216" s="135"/>
      <c r="J216" s="135"/>
      <c r="K216" s="143">
        <f t="shared" si="15"/>
        <v>0</v>
      </c>
      <c r="L216" s="136"/>
      <c r="M216" s="137"/>
      <c r="N216" s="136"/>
      <c r="O216" s="137"/>
      <c r="P216" s="71">
        <f>SUM(Tabelle274[[#This Row],[Davon: Für nicht angebotene Betreuungstage]:[Davon: Für die Betreuung (corona-abwesend)]])</f>
        <v>0</v>
      </c>
      <c r="Q216" s="64">
        <f t="shared" si="16"/>
        <v>0</v>
      </c>
      <c r="R216" s="71">
        <f t="shared" si="17"/>
        <v>0</v>
      </c>
      <c r="S216" s="72">
        <f t="shared" si="18"/>
        <v>0</v>
      </c>
      <c r="T216" s="72">
        <f t="shared" si="19"/>
        <v>0</v>
      </c>
    </row>
    <row r="217" spans="1:20" x14ac:dyDescent="0.25">
      <c r="A217" s="66"/>
      <c r="B217" s="67"/>
      <c r="C217" s="68"/>
      <c r="D217" s="69"/>
      <c r="E217" s="69"/>
      <c r="F217" s="70"/>
      <c r="G217" s="134"/>
      <c r="H217" s="135"/>
      <c r="I217" s="135"/>
      <c r="J217" s="135"/>
      <c r="K217" s="143">
        <f t="shared" si="15"/>
        <v>0</v>
      </c>
      <c r="L217" s="136"/>
      <c r="M217" s="137"/>
      <c r="N217" s="136"/>
      <c r="O217" s="137"/>
      <c r="P217" s="71">
        <f>SUM(Tabelle274[[#This Row],[Davon: Für nicht angebotene Betreuungstage]:[Davon: Für die Betreuung (corona-abwesend)]])</f>
        <v>0</v>
      </c>
      <c r="Q217" s="64">
        <f t="shared" si="16"/>
        <v>0</v>
      </c>
      <c r="R217" s="71">
        <f t="shared" si="17"/>
        <v>0</v>
      </c>
      <c r="S217" s="72">
        <f t="shared" si="18"/>
        <v>0</v>
      </c>
      <c r="T217" s="72">
        <f t="shared" si="19"/>
        <v>0</v>
      </c>
    </row>
    <row r="218" spans="1:20" x14ac:dyDescent="0.25">
      <c r="A218" s="66"/>
      <c r="B218" s="67"/>
      <c r="C218" s="68"/>
      <c r="D218" s="69"/>
      <c r="E218" s="69"/>
      <c r="F218" s="70"/>
      <c r="G218" s="134"/>
      <c r="H218" s="135"/>
      <c r="I218" s="135"/>
      <c r="J218" s="135"/>
      <c r="K218" s="143">
        <f t="shared" si="15"/>
        <v>0</v>
      </c>
      <c r="L218" s="136"/>
      <c r="M218" s="137"/>
      <c r="N218" s="136"/>
      <c r="O218" s="137"/>
      <c r="P218" s="71">
        <f>SUM(Tabelle274[[#This Row],[Davon: Für nicht angebotene Betreuungstage]:[Davon: Für die Betreuung (corona-abwesend)]])</f>
        <v>0</v>
      </c>
      <c r="Q218" s="64">
        <f t="shared" si="16"/>
        <v>0</v>
      </c>
      <c r="R218" s="71">
        <f t="shared" si="17"/>
        <v>0</v>
      </c>
      <c r="S218" s="72">
        <f t="shared" si="18"/>
        <v>0</v>
      </c>
      <c r="T218" s="72">
        <f t="shared" si="19"/>
        <v>0</v>
      </c>
    </row>
    <row r="219" spans="1:20" x14ac:dyDescent="0.25">
      <c r="A219" s="66"/>
      <c r="B219" s="67"/>
      <c r="C219" s="68"/>
      <c r="D219" s="69"/>
      <c r="E219" s="69"/>
      <c r="F219" s="70"/>
      <c r="G219" s="134"/>
      <c r="H219" s="135"/>
      <c r="I219" s="135"/>
      <c r="J219" s="135"/>
      <c r="K219" s="143">
        <f t="shared" si="15"/>
        <v>0</v>
      </c>
      <c r="L219" s="136"/>
      <c r="M219" s="137"/>
      <c r="N219" s="136"/>
      <c r="O219" s="137"/>
      <c r="P219" s="71">
        <f>SUM(Tabelle274[[#This Row],[Davon: Für nicht angebotene Betreuungstage]:[Davon: Für die Betreuung (corona-abwesend)]])</f>
        <v>0</v>
      </c>
      <c r="Q219" s="64">
        <f t="shared" si="16"/>
        <v>0</v>
      </c>
      <c r="R219" s="71">
        <f t="shared" si="17"/>
        <v>0</v>
      </c>
      <c r="S219" s="72">
        <f t="shared" si="18"/>
        <v>0</v>
      </c>
      <c r="T219" s="72">
        <f t="shared" si="19"/>
        <v>0</v>
      </c>
    </row>
    <row r="220" spans="1:20" x14ac:dyDescent="0.25">
      <c r="A220" s="66"/>
      <c r="B220" s="67"/>
      <c r="C220" s="68"/>
      <c r="D220" s="69"/>
      <c r="E220" s="69"/>
      <c r="F220" s="70"/>
      <c r="G220" s="134"/>
      <c r="H220" s="135"/>
      <c r="I220" s="135"/>
      <c r="J220" s="135"/>
      <c r="K220" s="143">
        <f t="shared" si="15"/>
        <v>0</v>
      </c>
      <c r="L220" s="136"/>
      <c r="M220" s="137"/>
      <c r="N220" s="136"/>
      <c r="O220" s="137"/>
      <c r="P220" s="71">
        <f>SUM(Tabelle274[[#This Row],[Davon: Für nicht angebotene Betreuungstage]:[Davon: Für die Betreuung (corona-abwesend)]])</f>
        <v>0</v>
      </c>
      <c r="Q220" s="64">
        <f t="shared" si="16"/>
        <v>0</v>
      </c>
      <c r="R220" s="71">
        <f t="shared" si="17"/>
        <v>0</v>
      </c>
      <c r="S220" s="72">
        <f t="shared" si="18"/>
        <v>0</v>
      </c>
      <c r="T220" s="72">
        <f t="shared" si="19"/>
        <v>0</v>
      </c>
    </row>
    <row r="221" spans="1:20" x14ac:dyDescent="0.25">
      <c r="A221" s="66"/>
      <c r="B221" s="67"/>
      <c r="C221" s="68"/>
      <c r="D221" s="69"/>
      <c r="E221" s="69"/>
      <c r="F221" s="70"/>
      <c r="G221" s="134"/>
      <c r="H221" s="135"/>
      <c r="I221" s="135"/>
      <c r="J221" s="135"/>
      <c r="K221" s="143">
        <f t="shared" si="15"/>
        <v>0</v>
      </c>
      <c r="L221" s="136"/>
      <c r="M221" s="137"/>
      <c r="N221" s="136"/>
      <c r="O221" s="137"/>
      <c r="P221" s="71">
        <f>SUM(Tabelle274[[#This Row],[Davon: Für nicht angebotene Betreuungstage]:[Davon: Für die Betreuung (corona-abwesend)]])</f>
        <v>0</v>
      </c>
      <c r="Q221" s="64">
        <f t="shared" si="16"/>
        <v>0</v>
      </c>
      <c r="R221" s="71">
        <f t="shared" si="17"/>
        <v>0</v>
      </c>
      <c r="S221" s="72">
        <f t="shared" si="18"/>
        <v>0</v>
      </c>
      <c r="T221" s="72">
        <f t="shared" si="19"/>
        <v>0</v>
      </c>
    </row>
    <row r="222" spans="1:20" x14ac:dyDescent="0.25">
      <c r="A222" s="66"/>
      <c r="B222" s="67"/>
      <c r="C222" s="68"/>
      <c r="D222" s="69"/>
      <c r="E222" s="69"/>
      <c r="F222" s="70"/>
      <c r="G222" s="134"/>
      <c r="H222" s="135"/>
      <c r="I222" s="135"/>
      <c r="J222" s="135"/>
      <c r="K222" s="143">
        <f t="shared" si="15"/>
        <v>0</v>
      </c>
      <c r="L222" s="136"/>
      <c r="M222" s="137"/>
      <c r="N222" s="136"/>
      <c r="O222" s="137"/>
      <c r="P222" s="71">
        <f>SUM(Tabelle274[[#This Row],[Davon: Für nicht angebotene Betreuungstage]:[Davon: Für die Betreuung (corona-abwesend)]])</f>
        <v>0</v>
      </c>
      <c r="Q222" s="64">
        <f t="shared" si="16"/>
        <v>0</v>
      </c>
      <c r="R222" s="71">
        <f t="shared" si="17"/>
        <v>0</v>
      </c>
      <c r="S222" s="72">
        <f t="shared" si="18"/>
        <v>0</v>
      </c>
      <c r="T222" s="72">
        <f t="shared" si="19"/>
        <v>0</v>
      </c>
    </row>
    <row r="223" spans="1:20" x14ac:dyDescent="0.25">
      <c r="A223" s="66"/>
      <c r="B223" s="67"/>
      <c r="C223" s="68"/>
      <c r="D223" s="69"/>
      <c r="E223" s="69"/>
      <c r="F223" s="70"/>
      <c r="G223" s="134"/>
      <c r="H223" s="135"/>
      <c r="I223" s="135"/>
      <c r="J223" s="135"/>
      <c r="K223" s="143">
        <f t="shared" si="15"/>
        <v>0</v>
      </c>
      <c r="L223" s="136"/>
      <c r="M223" s="137"/>
      <c r="N223" s="136"/>
      <c r="O223" s="137"/>
      <c r="P223" s="71">
        <f>SUM(Tabelle274[[#This Row],[Davon: Für nicht angebotene Betreuungstage]:[Davon: Für die Betreuung (corona-abwesend)]])</f>
        <v>0</v>
      </c>
      <c r="Q223" s="64">
        <f t="shared" si="16"/>
        <v>0</v>
      </c>
      <c r="R223" s="71">
        <f t="shared" si="17"/>
        <v>0</v>
      </c>
      <c r="S223" s="72">
        <f t="shared" si="18"/>
        <v>0</v>
      </c>
      <c r="T223" s="72">
        <f t="shared" si="19"/>
        <v>0</v>
      </c>
    </row>
    <row r="224" spans="1:20" x14ac:dyDescent="0.25">
      <c r="A224" s="66"/>
      <c r="B224" s="67"/>
      <c r="C224" s="68"/>
      <c r="D224" s="69"/>
      <c r="E224" s="69"/>
      <c r="F224" s="70"/>
      <c r="G224" s="134"/>
      <c r="H224" s="135"/>
      <c r="I224" s="135"/>
      <c r="J224" s="135"/>
      <c r="K224" s="143">
        <f t="shared" si="15"/>
        <v>0</v>
      </c>
      <c r="L224" s="136"/>
      <c r="M224" s="137"/>
      <c r="N224" s="136"/>
      <c r="O224" s="137"/>
      <c r="P224" s="71">
        <f>SUM(Tabelle274[[#This Row],[Davon: Für nicht angebotene Betreuungstage]:[Davon: Für die Betreuung (corona-abwesend)]])</f>
        <v>0</v>
      </c>
      <c r="Q224" s="64">
        <f t="shared" si="16"/>
        <v>0</v>
      </c>
      <c r="R224" s="71">
        <f t="shared" si="17"/>
        <v>0</v>
      </c>
      <c r="S224" s="72">
        <f t="shared" si="18"/>
        <v>0</v>
      </c>
      <c r="T224" s="72">
        <f t="shared" si="19"/>
        <v>0</v>
      </c>
    </row>
    <row r="225" spans="1:20" x14ac:dyDescent="0.25">
      <c r="A225" s="66"/>
      <c r="B225" s="67"/>
      <c r="C225" s="68"/>
      <c r="D225" s="69"/>
      <c r="E225" s="69"/>
      <c r="F225" s="70"/>
      <c r="G225" s="134"/>
      <c r="H225" s="135"/>
      <c r="I225" s="135"/>
      <c r="J225" s="135"/>
      <c r="K225" s="143">
        <f t="shared" si="15"/>
        <v>0</v>
      </c>
      <c r="L225" s="136"/>
      <c r="M225" s="137"/>
      <c r="N225" s="136"/>
      <c r="O225" s="137"/>
      <c r="P225" s="71">
        <f>SUM(Tabelle274[[#This Row],[Davon: Für nicht angebotene Betreuungstage]:[Davon: Für die Betreuung (corona-abwesend)]])</f>
        <v>0</v>
      </c>
      <c r="Q225" s="64">
        <f t="shared" si="16"/>
        <v>0</v>
      </c>
      <c r="R225" s="71">
        <f t="shared" si="17"/>
        <v>0</v>
      </c>
      <c r="S225" s="72">
        <f t="shared" si="18"/>
        <v>0</v>
      </c>
      <c r="T225" s="72">
        <f t="shared" si="19"/>
        <v>0</v>
      </c>
    </row>
    <row r="226" spans="1:20" x14ac:dyDescent="0.25">
      <c r="A226" s="66"/>
      <c r="B226" s="67"/>
      <c r="C226" s="68"/>
      <c r="D226" s="69"/>
      <c r="E226" s="69"/>
      <c r="F226" s="70"/>
      <c r="G226" s="134"/>
      <c r="H226" s="135"/>
      <c r="I226" s="135"/>
      <c r="J226" s="135"/>
      <c r="K226" s="143">
        <f t="shared" si="15"/>
        <v>0</v>
      </c>
      <c r="L226" s="136"/>
      <c r="M226" s="137"/>
      <c r="N226" s="136"/>
      <c r="O226" s="137"/>
      <c r="P226" s="71">
        <f>SUM(Tabelle274[[#This Row],[Davon: Für nicht angebotene Betreuungstage]:[Davon: Für die Betreuung (corona-abwesend)]])</f>
        <v>0</v>
      </c>
      <c r="Q226" s="64">
        <f t="shared" si="16"/>
        <v>0</v>
      </c>
      <c r="R226" s="71">
        <f t="shared" si="17"/>
        <v>0</v>
      </c>
      <c r="S226" s="72">
        <f t="shared" si="18"/>
        <v>0</v>
      </c>
      <c r="T226" s="72">
        <f t="shared" si="19"/>
        <v>0</v>
      </c>
    </row>
    <row r="227" spans="1:20" x14ac:dyDescent="0.25">
      <c r="A227" s="66"/>
      <c r="B227" s="67"/>
      <c r="C227" s="68"/>
      <c r="D227" s="69"/>
      <c r="E227" s="69"/>
      <c r="F227" s="70"/>
      <c r="G227" s="134"/>
      <c r="H227" s="135"/>
      <c r="I227" s="135"/>
      <c r="J227" s="135"/>
      <c r="K227" s="143">
        <f t="shared" si="15"/>
        <v>0</v>
      </c>
      <c r="L227" s="136"/>
      <c r="M227" s="137"/>
      <c r="N227" s="136"/>
      <c r="O227" s="137"/>
      <c r="P227" s="71">
        <f>SUM(Tabelle274[[#This Row],[Davon: Für nicht angebotene Betreuungstage]:[Davon: Für die Betreuung (corona-abwesend)]])</f>
        <v>0</v>
      </c>
      <c r="Q227" s="64">
        <f t="shared" si="16"/>
        <v>0</v>
      </c>
      <c r="R227" s="71">
        <f t="shared" si="17"/>
        <v>0</v>
      </c>
      <c r="S227" s="72">
        <f t="shared" si="18"/>
        <v>0</v>
      </c>
      <c r="T227" s="72">
        <f t="shared" si="19"/>
        <v>0</v>
      </c>
    </row>
    <row r="228" spans="1:20" x14ac:dyDescent="0.25">
      <c r="A228" s="66"/>
      <c r="B228" s="67"/>
      <c r="C228" s="68"/>
      <c r="D228" s="69"/>
      <c r="E228" s="69"/>
      <c r="F228" s="70"/>
      <c r="G228" s="134"/>
      <c r="H228" s="135"/>
      <c r="I228" s="135"/>
      <c r="J228" s="135"/>
      <c r="K228" s="143">
        <f t="shared" si="15"/>
        <v>0</v>
      </c>
      <c r="L228" s="136"/>
      <c r="M228" s="137"/>
      <c r="N228" s="136"/>
      <c r="O228" s="137"/>
      <c r="P228" s="71">
        <f>SUM(Tabelle274[[#This Row],[Davon: Für nicht angebotene Betreuungstage]:[Davon: Für die Betreuung (corona-abwesend)]])</f>
        <v>0</v>
      </c>
      <c r="Q228" s="64">
        <f t="shared" si="16"/>
        <v>0</v>
      </c>
      <c r="R228" s="71">
        <f t="shared" si="17"/>
        <v>0</v>
      </c>
      <c r="S228" s="72">
        <f t="shared" si="18"/>
        <v>0</v>
      </c>
      <c r="T228" s="72">
        <f t="shared" si="19"/>
        <v>0</v>
      </c>
    </row>
    <row r="229" spans="1:20" x14ac:dyDescent="0.25">
      <c r="A229" s="66"/>
      <c r="B229" s="67"/>
      <c r="C229" s="68"/>
      <c r="D229" s="69"/>
      <c r="E229" s="69"/>
      <c r="F229" s="70"/>
      <c r="G229" s="134"/>
      <c r="H229" s="135"/>
      <c r="I229" s="135"/>
      <c r="J229" s="135"/>
      <c r="K229" s="143">
        <f t="shared" si="15"/>
        <v>0</v>
      </c>
      <c r="L229" s="136"/>
      <c r="M229" s="137"/>
      <c r="N229" s="136"/>
      <c r="O229" s="137"/>
      <c r="P229" s="71">
        <f>SUM(Tabelle274[[#This Row],[Davon: Für nicht angebotene Betreuungstage]:[Davon: Für die Betreuung (corona-abwesend)]])</f>
        <v>0</v>
      </c>
      <c r="Q229" s="64">
        <f t="shared" si="16"/>
        <v>0</v>
      </c>
      <c r="R229" s="71">
        <f t="shared" si="17"/>
        <v>0</v>
      </c>
      <c r="S229" s="72">
        <f t="shared" si="18"/>
        <v>0</v>
      </c>
      <c r="T229" s="72">
        <f t="shared" si="19"/>
        <v>0</v>
      </c>
    </row>
    <row r="230" spans="1:20" x14ac:dyDescent="0.25">
      <c r="A230" s="66"/>
      <c r="B230" s="67"/>
      <c r="C230" s="68"/>
      <c r="D230" s="69"/>
      <c r="E230" s="69"/>
      <c r="F230" s="70"/>
      <c r="G230" s="134"/>
      <c r="H230" s="135"/>
      <c r="I230" s="135"/>
      <c r="J230" s="135"/>
      <c r="K230" s="143">
        <f t="shared" si="15"/>
        <v>0</v>
      </c>
      <c r="L230" s="136"/>
      <c r="M230" s="137"/>
      <c r="N230" s="136"/>
      <c r="O230" s="137"/>
      <c r="P230" s="71">
        <f>SUM(Tabelle274[[#This Row],[Davon: Für nicht angebotene Betreuungstage]:[Davon: Für die Betreuung (corona-abwesend)]])</f>
        <v>0</v>
      </c>
      <c r="Q230" s="64">
        <f t="shared" si="16"/>
        <v>0</v>
      </c>
      <c r="R230" s="71">
        <f t="shared" si="17"/>
        <v>0</v>
      </c>
      <c r="S230" s="72">
        <f t="shared" si="18"/>
        <v>0</v>
      </c>
      <c r="T230" s="72">
        <f t="shared" si="19"/>
        <v>0</v>
      </c>
    </row>
    <row r="231" spans="1:20" x14ac:dyDescent="0.25">
      <c r="A231" s="66"/>
      <c r="B231" s="67"/>
      <c r="C231" s="68"/>
      <c r="D231" s="69"/>
      <c r="E231" s="69"/>
      <c r="F231" s="70"/>
      <c r="G231" s="134"/>
      <c r="H231" s="135"/>
      <c r="I231" s="135"/>
      <c r="J231" s="135"/>
      <c r="K231" s="143">
        <f t="shared" si="15"/>
        <v>0</v>
      </c>
      <c r="L231" s="136"/>
      <c r="M231" s="137"/>
      <c r="N231" s="136"/>
      <c r="O231" s="137"/>
      <c r="P231" s="71">
        <f>SUM(Tabelle274[[#This Row],[Davon: Für nicht angebotene Betreuungstage]:[Davon: Für die Betreuung (corona-abwesend)]])</f>
        <v>0</v>
      </c>
      <c r="Q231" s="64">
        <f t="shared" si="16"/>
        <v>0</v>
      </c>
      <c r="R231" s="71">
        <f t="shared" si="17"/>
        <v>0</v>
      </c>
      <c r="S231" s="72">
        <f t="shared" si="18"/>
        <v>0</v>
      </c>
      <c r="T231" s="72">
        <f t="shared" si="19"/>
        <v>0</v>
      </c>
    </row>
    <row r="232" spans="1:20" x14ac:dyDescent="0.25">
      <c r="A232" s="66"/>
      <c r="B232" s="67"/>
      <c r="C232" s="68"/>
      <c r="D232" s="69"/>
      <c r="E232" s="69"/>
      <c r="F232" s="70"/>
      <c r="G232" s="134"/>
      <c r="H232" s="135"/>
      <c r="I232" s="135"/>
      <c r="J232" s="135"/>
      <c r="K232" s="143">
        <f t="shared" si="15"/>
        <v>0</v>
      </c>
      <c r="L232" s="136"/>
      <c r="M232" s="137"/>
      <c r="N232" s="136"/>
      <c r="O232" s="137"/>
      <c r="P232" s="71">
        <f>SUM(Tabelle274[[#This Row],[Davon: Für nicht angebotene Betreuungstage]:[Davon: Für die Betreuung (corona-abwesend)]])</f>
        <v>0</v>
      </c>
      <c r="Q232" s="64">
        <f t="shared" si="16"/>
        <v>0</v>
      </c>
      <c r="R232" s="71">
        <f t="shared" si="17"/>
        <v>0</v>
      </c>
      <c r="S232" s="72">
        <f t="shared" si="18"/>
        <v>0</v>
      </c>
      <c r="T232" s="72">
        <f t="shared" si="19"/>
        <v>0</v>
      </c>
    </row>
    <row r="233" spans="1:20" x14ac:dyDescent="0.25">
      <c r="A233" s="66"/>
      <c r="B233" s="67"/>
      <c r="C233" s="68"/>
      <c r="D233" s="69"/>
      <c r="E233" s="69"/>
      <c r="F233" s="70"/>
      <c r="G233" s="134"/>
      <c r="H233" s="135"/>
      <c r="I233" s="135"/>
      <c r="J233" s="135"/>
      <c r="K233" s="143">
        <f t="shared" si="15"/>
        <v>0</v>
      </c>
      <c r="L233" s="136"/>
      <c r="M233" s="137"/>
      <c r="N233" s="136"/>
      <c r="O233" s="137"/>
      <c r="P233" s="71">
        <f>SUM(Tabelle274[[#This Row],[Davon: Für nicht angebotene Betreuungstage]:[Davon: Für die Betreuung (corona-abwesend)]])</f>
        <v>0</v>
      </c>
      <c r="Q233" s="64">
        <f t="shared" si="16"/>
        <v>0</v>
      </c>
      <c r="R233" s="71">
        <f t="shared" si="17"/>
        <v>0</v>
      </c>
      <c r="S233" s="72">
        <f t="shared" si="18"/>
        <v>0</v>
      </c>
      <c r="T233" s="72">
        <f t="shared" si="19"/>
        <v>0</v>
      </c>
    </row>
    <row r="234" spans="1:20" x14ac:dyDescent="0.25">
      <c r="A234" s="66"/>
      <c r="B234" s="67"/>
      <c r="C234" s="68"/>
      <c r="D234" s="69"/>
      <c r="E234" s="69"/>
      <c r="F234" s="70"/>
      <c r="G234" s="134"/>
      <c r="H234" s="135"/>
      <c r="I234" s="135"/>
      <c r="J234" s="135"/>
      <c r="K234" s="143">
        <f t="shared" si="15"/>
        <v>0</v>
      </c>
      <c r="L234" s="136"/>
      <c r="M234" s="137"/>
      <c r="N234" s="136"/>
      <c r="O234" s="137"/>
      <c r="P234" s="71">
        <f>SUM(Tabelle274[[#This Row],[Davon: Für nicht angebotene Betreuungstage]:[Davon: Für die Betreuung (corona-abwesend)]])</f>
        <v>0</v>
      </c>
      <c r="Q234" s="64">
        <f t="shared" si="16"/>
        <v>0</v>
      </c>
      <c r="R234" s="71">
        <f t="shared" si="17"/>
        <v>0</v>
      </c>
      <c r="S234" s="72">
        <f t="shared" si="18"/>
        <v>0</v>
      </c>
      <c r="T234" s="72">
        <f t="shared" si="19"/>
        <v>0</v>
      </c>
    </row>
    <row r="235" spans="1:20" x14ac:dyDescent="0.25">
      <c r="A235" s="66"/>
      <c r="B235" s="67"/>
      <c r="C235" s="68"/>
      <c r="D235" s="69"/>
      <c r="E235" s="69"/>
      <c r="F235" s="70"/>
      <c r="G235" s="134"/>
      <c r="H235" s="135"/>
      <c r="I235" s="135"/>
      <c r="J235" s="135"/>
      <c r="K235" s="143">
        <f t="shared" si="15"/>
        <v>0</v>
      </c>
      <c r="L235" s="136"/>
      <c r="M235" s="137"/>
      <c r="N235" s="136"/>
      <c r="O235" s="137"/>
      <c r="P235" s="71">
        <f>SUM(Tabelle274[[#This Row],[Davon: Für nicht angebotene Betreuungstage]:[Davon: Für die Betreuung (corona-abwesend)]])</f>
        <v>0</v>
      </c>
      <c r="Q235" s="64">
        <f t="shared" si="16"/>
        <v>0</v>
      </c>
      <c r="R235" s="71">
        <f t="shared" si="17"/>
        <v>0</v>
      </c>
      <c r="S235" s="72">
        <f t="shared" si="18"/>
        <v>0</v>
      </c>
      <c r="T235" s="72">
        <f t="shared" si="19"/>
        <v>0</v>
      </c>
    </row>
    <row r="236" spans="1:20" x14ac:dyDescent="0.25">
      <c r="A236" s="66"/>
      <c r="B236" s="67"/>
      <c r="C236" s="68"/>
      <c r="D236" s="69"/>
      <c r="E236" s="69"/>
      <c r="F236" s="70"/>
      <c r="G236" s="134"/>
      <c r="H236" s="135"/>
      <c r="I236" s="135"/>
      <c r="J236" s="135"/>
      <c r="K236" s="143">
        <f t="shared" si="15"/>
        <v>0</v>
      </c>
      <c r="L236" s="136"/>
      <c r="M236" s="137"/>
      <c r="N236" s="136"/>
      <c r="O236" s="137"/>
      <c r="P236" s="71">
        <f>SUM(Tabelle274[[#This Row],[Davon: Für nicht angebotene Betreuungstage]:[Davon: Für die Betreuung (corona-abwesend)]])</f>
        <v>0</v>
      </c>
      <c r="Q236" s="64">
        <f t="shared" si="16"/>
        <v>0</v>
      </c>
      <c r="R236" s="71">
        <f t="shared" si="17"/>
        <v>0</v>
      </c>
      <c r="S236" s="72">
        <f t="shared" si="18"/>
        <v>0</v>
      </c>
      <c r="T236" s="72">
        <f t="shared" si="19"/>
        <v>0</v>
      </c>
    </row>
    <row r="237" spans="1:20" x14ac:dyDescent="0.25">
      <c r="A237" s="66"/>
      <c r="B237" s="67"/>
      <c r="C237" s="68"/>
      <c r="D237" s="69"/>
      <c r="E237" s="69"/>
      <c r="F237" s="70"/>
      <c r="G237" s="134"/>
      <c r="H237" s="135"/>
      <c r="I237" s="135"/>
      <c r="J237" s="135"/>
      <c r="K237" s="143">
        <f t="shared" si="15"/>
        <v>0</v>
      </c>
      <c r="L237" s="136"/>
      <c r="M237" s="137"/>
      <c r="N237" s="136"/>
      <c r="O237" s="137"/>
      <c r="P237" s="71">
        <f>SUM(Tabelle274[[#This Row],[Davon: Für nicht angebotene Betreuungstage]:[Davon: Für die Betreuung (corona-abwesend)]])</f>
        <v>0</v>
      </c>
      <c r="Q237" s="64">
        <f t="shared" si="16"/>
        <v>0</v>
      </c>
      <c r="R237" s="71">
        <f t="shared" si="17"/>
        <v>0</v>
      </c>
      <c r="S237" s="72">
        <f t="shared" si="18"/>
        <v>0</v>
      </c>
      <c r="T237" s="72">
        <f t="shared" si="19"/>
        <v>0</v>
      </c>
    </row>
    <row r="238" spans="1:20" x14ac:dyDescent="0.25">
      <c r="A238" s="66"/>
      <c r="B238" s="67"/>
      <c r="C238" s="68"/>
      <c r="D238" s="69"/>
      <c r="E238" s="69"/>
      <c r="F238" s="70"/>
      <c r="G238" s="134"/>
      <c r="H238" s="135"/>
      <c r="I238" s="135"/>
      <c r="J238" s="135"/>
      <c r="K238" s="143">
        <f t="shared" si="15"/>
        <v>0</v>
      </c>
      <c r="L238" s="136"/>
      <c r="M238" s="137"/>
      <c r="N238" s="136"/>
      <c r="O238" s="137"/>
      <c r="P238" s="71">
        <f>SUM(Tabelle274[[#This Row],[Davon: Für nicht angebotene Betreuungstage]:[Davon: Für die Betreuung (corona-abwesend)]])</f>
        <v>0</v>
      </c>
      <c r="Q238" s="64">
        <f t="shared" si="16"/>
        <v>0</v>
      </c>
      <c r="R238" s="71">
        <f t="shared" si="17"/>
        <v>0</v>
      </c>
      <c r="S238" s="72">
        <f t="shared" si="18"/>
        <v>0</v>
      </c>
      <c r="T238" s="72">
        <f t="shared" si="19"/>
        <v>0</v>
      </c>
    </row>
    <row r="239" spans="1:20" x14ac:dyDescent="0.25">
      <c r="A239" s="66"/>
      <c r="B239" s="67"/>
      <c r="C239" s="68"/>
      <c r="D239" s="69"/>
      <c r="E239" s="69"/>
      <c r="F239" s="70"/>
      <c r="G239" s="134"/>
      <c r="H239" s="135"/>
      <c r="I239" s="135"/>
      <c r="J239" s="135"/>
      <c r="K239" s="143">
        <f t="shared" si="15"/>
        <v>0</v>
      </c>
      <c r="L239" s="136"/>
      <c r="M239" s="137"/>
      <c r="N239" s="136"/>
      <c r="O239" s="137"/>
      <c r="P239" s="71">
        <f>SUM(Tabelle274[[#This Row],[Davon: Für nicht angebotene Betreuungstage]:[Davon: Für die Betreuung (corona-abwesend)]])</f>
        <v>0</v>
      </c>
      <c r="Q239" s="64">
        <f t="shared" si="16"/>
        <v>0</v>
      </c>
      <c r="R239" s="71">
        <f t="shared" si="17"/>
        <v>0</v>
      </c>
      <c r="S239" s="72">
        <f t="shared" si="18"/>
        <v>0</v>
      </c>
      <c r="T239" s="72">
        <f t="shared" si="19"/>
        <v>0</v>
      </c>
    </row>
    <row r="240" spans="1:20" x14ac:dyDescent="0.25">
      <c r="A240" s="66"/>
      <c r="B240" s="67"/>
      <c r="C240" s="68"/>
      <c r="D240" s="69"/>
      <c r="E240" s="69"/>
      <c r="F240" s="70"/>
      <c r="G240" s="134"/>
      <c r="H240" s="135"/>
      <c r="I240" s="135"/>
      <c r="J240" s="135"/>
      <c r="K240" s="143">
        <f t="shared" si="15"/>
        <v>0</v>
      </c>
      <c r="L240" s="136"/>
      <c r="M240" s="137"/>
      <c r="N240" s="136"/>
      <c r="O240" s="137"/>
      <c r="P240" s="71">
        <f>SUM(Tabelle274[[#This Row],[Davon: Für nicht angebotene Betreuungstage]:[Davon: Für die Betreuung (corona-abwesend)]])</f>
        <v>0</v>
      </c>
      <c r="Q240" s="64">
        <f t="shared" si="16"/>
        <v>0</v>
      </c>
      <c r="R240" s="71">
        <f t="shared" si="17"/>
        <v>0</v>
      </c>
      <c r="S240" s="72">
        <f t="shared" si="18"/>
        <v>0</v>
      </c>
      <c r="T240" s="72">
        <f t="shared" si="19"/>
        <v>0</v>
      </c>
    </row>
    <row r="241" spans="1:20" x14ac:dyDescent="0.25">
      <c r="A241" s="66"/>
      <c r="B241" s="67"/>
      <c r="C241" s="68"/>
      <c r="D241" s="69"/>
      <c r="E241" s="69"/>
      <c r="F241" s="70"/>
      <c r="G241" s="134"/>
      <c r="H241" s="135"/>
      <c r="I241" s="135"/>
      <c r="J241" s="135"/>
      <c r="K241" s="143">
        <f t="shared" si="15"/>
        <v>0</v>
      </c>
      <c r="L241" s="136"/>
      <c r="M241" s="137"/>
      <c r="N241" s="136"/>
      <c r="O241" s="137"/>
      <c r="P241" s="71">
        <f>SUM(Tabelle274[[#This Row],[Davon: Für nicht angebotene Betreuungstage]:[Davon: Für die Betreuung (corona-abwesend)]])</f>
        <v>0</v>
      </c>
      <c r="Q241" s="64">
        <f t="shared" si="16"/>
        <v>0</v>
      </c>
      <c r="R241" s="71">
        <f t="shared" si="17"/>
        <v>0</v>
      </c>
      <c r="S241" s="72">
        <f t="shared" si="18"/>
        <v>0</v>
      </c>
      <c r="T241" s="72">
        <f t="shared" si="19"/>
        <v>0</v>
      </c>
    </row>
    <row r="242" spans="1:20" x14ac:dyDescent="0.25">
      <c r="A242" s="66"/>
      <c r="B242" s="67"/>
      <c r="C242" s="68"/>
      <c r="D242" s="69"/>
      <c r="E242" s="69"/>
      <c r="F242" s="70"/>
      <c r="G242" s="134"/>
      <c r="H242" s="135"/>
      <c r="I242" s="135"/>
      <c r="J242" s="135"/>
      <c r="K242" s="143">
        <f t="shared" si="15"/>
        <v>0</v>
      </c>
      <c r="L242" s="136"/>
      <c r="M242" s="137"/>
      <c r="N242" s="136"/>
      <c r="O242" s="137"/>
      <c r="P242" s="71">
        <f>SUM(Tabelle274[[#This Row],[Davon: Für nicht angebotene Betreuungstage]:[Davon: Für die Betreuung (corona-abwesend)]])</f>
        <v>0</v>
      </c>
      <c r="Q242" s="64">
        <f t="shared" si="16"/>
        <v>0</v>
      </c>
      <c r="R242" s="71">
        <f t="shared" si="17"/>
        <v>0</v>
      </c>
      <c r="S242" s="72">
        <f t="shared" si="18"/>
        <v>0</v>
      </c>
      <c r="T242" s="72">
        <f t="shared" si="19"/>
        <v>0</v>
      </c>
    </row>
    <row r="243" spans="1:20" x14ac:dyDescent="0.25">
      <c r="A243" s="66"/>
      <c r="B243" s="67"/>
      <c r="C243" s="68"/>
      <c r="D243" s="69"/>
      <c r="E243" s="69"/>
      <c r="F243" s="70"/>
      <c r="G243" s="134"/>
      <c r="H243" s="135"/>
      <c r="I243" s="135"/>
      <c r="J243" s="135"/>
      <c r="K243" s="143">
        <f t="shared" si="15"/>
        <v>0</v>
      </c>
      <c r="L243" s="136"/>
      <c r="M243" s="137"/>
      <c r="N243" s="136"/>
      <c r="O243" s="137"/>
      <c r="P243" s="71">
        <f>SUM(Tabelle274[[#This Row],[Davon: Für nicht angebotene Betreuungstage]:[Davon: Für die Betreuung (corona-abwesend)]])</f>
        <v>0</v>
      </c>
      <c r="Q243" s="64">
        <f t="shared" si="16"/>
        <v>0</v>
      </c>
      <c r="R243" s="71">
        <f t="shared" si="17"/>
        <v>0</v>
      </c>
      <c r="S243" s="72">
        <f t="shared" si="18"/>
        <v>0</v>
      </c>
      <c r="T243" s="72">
        <f t="shared" si="19"/>
        <v>0</v>
      </c>
    </row>
    <row r="244" spans="1:20" x14ac:dyDescent="0.25">
      <c r="A244" s="66"/>
      <c r="B244" s="67"/>
      <c r="C244" s="68"/>
      <c r="D244" s="69"/>
      <c r="E244" s="69"/>
      <c r="F244" s="70"/>
      <c r="G244" s="134"/>
      <c r="H244" s="135"/>
      <c r="I244" s="135"/>
      <c r="J244" s="135"/>
      <c r="K244" s="143">
        <f t="shared" ref="K244:K307" si="20">H244-I244-J244</f>
        <v>0</v>
      </c>
      <c r="L244" s="136"/>
      <c r="M244" s="137"/>
      <c r="N244" s="136"/>
      <c r="O244" s="137"/>
      <c r="P244" s="71">
        <f>SUM(Tabelle274[[#This Row],[Davon: Für nicht angebotene Betreuungstage]:[Davon: Für die Betreuung (corona-abwesend)]])</f>
        <v>0</v>
      </c>
      <c r="Q244" s="64">
        <f t="shared" si="16"/>
        <v>0</v>
      </c>
      <c r="R244" s="71">
        <f t="shared" si="17"/>
        <v>0</v>
      </c>
      <c r="S244" s="72">
        <f t="shared" si="18"/>
        <v>0</v>
      </c>
      <c r="T244" s="72">
        <f t="shared" si="19"/>
        <v>0</v>
      </c>
    </row>
    <row r="245" spans="1:20" x14ac:dyDescent="0.25">
      <c r="A245" s="66"/>
      <c r="B245" s="67"/>
      <c r="C245" s="68"/>
      <c r="D245" s="69"/>
      <c r="E245" s="69"/>
      <c r="F245" s="70"/>
      <c r="G245" s="134"/>
      <c r="H245" s="135"/>
      <c r="I245" s="135"/>
      <c r="J245" s="135"/>
      <c r="K245" s="143">
        <f t="shared" si="20"/>
        <v>0</v>
      </c>
      <c r="L245" s="136"/>
      <c r="M245" s="137"/>
      <c r="N245" s="136"/>
      <c r="O245" s="137"/>
      <c r="P245" s="71">
        <f>SUM(Tabelle274[[#This Row],[Davon: Für nicht angebotene Betreuungstage]:[Davon: Für die Betreuung (corona-abwesend)]])</f>
        <v>0</v>
      </c>
      <c r="Q245" s="64">
        <f t="shared" si="16"/>
        <v>0</v>
      </c>
      <c r="R245" s="71">
        <f t="shared" si="17"/>
        <v>0</v>
      </c>
      <c r="S245" s="72">
        <f t="shared" si="18"/>
        <v>0</v>
      </c>
      <c r="T245" s="72">
        <f t="shared" si="19"/>
        <v>0</v>
      </c>
    </row>
    <row r="246" spans="1:20" x14ac:dyDescent="0.25">
      <c r="A246" s="66"/>
      <c r="B246" s="67"/>
      <c r="C246" s="68"/>
      <c r="D246" s="69"/>
      <c r="E246" s="69"/>
      <c r="F246" s="70"/>
      <c r="G246" s="134"/>
      <c r="H246" s="135"/>
      <c r="I246" s="135"/>
      <c r="J246" s="135"/>
      <c r="K246" s="143">
        <f t="shared" si="20"/>
        <v>0</v>
      </c>
      <c r="L246" s="136"/>
      <c r="M246" s="137"/>
      <c r="N246" s="136"/>
      <c r="O246" s="137"/>
      <c r="P246" s="71">
        <f>SUM(Tabelle274[[#This Row],[Davon: Für nicht angebotene Betreuungstage]:[Davon: Für die Betreuung (corona-abwesend)]])</f>
        <v>0</v>
      </c>
      <c r="Q246" s="64">
        <f t="shared" si="16"/>
        <v>0</v>
      </c>
      <c r="R246" s="71">
        <f t="shared" si="17"/>
        <v>0</v>
      </c>
      <c r="S246" s="72">
        <f t="shared" si="18"/>
        <v>0</v>
      </c>
      <c r="T246" s="72">
        <f t="shared" si="19"/>
        <v>0</v>
      </c>
    </row>
    <row r="247" spans="1:20" x14ac:dyDescent="0.25">
      <c r="A247" s="66"/>
      <c r="B247" s="67"/>
      <c r="C247" s="68"/>
      <c r="D247" s="69"/>
      <c r="E247" s="69"/>
      <c r="F247" s="70"/>
      <c r="G247" s="134"/>
      <c r="H247" s="135"/>
      <c r="I247" s="135"/>
      <c r="J247" s="135"/>
      <c r="K247" s="143">
        <f t="shared" si="20"/>
        <v>0</v>
      </c>
      <c r="L247" s="136"/>
      <c r="M247" s="137"/>
      <c r="N247" s="136"/>
      <c r="O247" s="137"/>
      <c r="P247" s="71">
        <f>SUM(Tabelle274[[#This Row],[Davon: Für nicht angebotene Betreuungstage]:[Davon: Für die Betreuung (corona-abwesend)]])</f>
        <v>0</v>
      </c>
      <c r="Q247" s="64">
        <f t="shared" si="16"/>
        <v>0</v>
      </c>
      <c r="R247" s="71">
        <f t="shared" si="17"/>
        <v>0</v>
      </c>
      <c r="S247" s="72">
        <f t="shared" si="18"/>
        <v>0</v>
      </c>
      <c r="T247" s="72">
        <f t="shared" si="19"/>
        <v>0</v>
      </c>
    </row>
    <row r="248" spans="1:20" x14ac:dyDescent="0.25">
      <c r="A248" s="66"/>
      <c r="B248" s="67"/>
      <c r="C248" s="68"/>
      <c r="D248" s="69"/>
      <c r="E248" s="69"/>
      <c r="F248" s="70"/>
      <c r="G248" s="134"/>
      <c r="H248" s="135"/>
      <c r="I248" s="135"/>
      <c r="J248" s="135"/>
      <c r="K248" s="143">
        <f t="shared" si="20"/>
        <v>0</v>
      </c>
      <c r="L248" s="136"/>
      <c r="M248" s="137"/>
      <c r="N248" s="136"/>
      <c r="O248" s="137"/>
      <c r="P248" s="71">
        <f>SUM(Tabelle274[[#This Row],[Davon: Für nicht angebotene Betreuungstage]:[Davon: Für die Betreuung (corona-abwesend)]])</f>
        <v>0</v>
      </c>
      <c r="Q248" s="64">
        <f t="shared" si="16"/>
        <v>0</v>
      </c>
      <c r="R248" s="71">
        <f t="shared" si="17"/>
        <v>0</v>
      </c>
      <c r="S248" s="72">
        <f t="shared" si="18"/>
        <v>0</v>
      </c>
      <c r="T248" s="72">
        <f t="shared" si="19"/>
        <v>0</v>
      </c>
    </row>
    <row r="249" spans="1:20" x14ac:dyDescent="0.25">
      <c r="A249" s="66"/>
      <c r="B249" s="67"/>
      <c r="C249" s="68"/>
      <c r="D249" s="69"/>
      <c r="E249" s="69"/>
      <c r="F249" s="70"/>
      <c r="G249" s="134"/>
      <c r="H249" s="135"/>
      <c r="I249" s="135"/>
      <c r="J249" s="135"/>
      <c r="K249" s="143">
        <f t="shared" si="20"/>
        <v>0</v>
      </c>
      <c r="L249" s="136"/>
      <c r="M249" s="137"/>
      <c r="N249" s="136"/>
      <c r="O249" s="137"/>
      <c r="P249" s="71">
        <f>SUM(Tabelle274[[#This Row],[Davon: Für nicht angebotene Betreuungstage]:[Davon: Für die Betreuung (corona-abwesend)]])</f>
        <v>0</v>
      </c>
      <c r="Q249" s="64">
        <f t="shared" si="16"/>
        <v>0</v>
      </c>
      <c r="R249" s="71">
        <f t="shared" si="17"/>
        <v>0</v>
      </c>
      <c r="S249" s="72">
        <f t="shared" si="18"/>
        <v>0</v>
      </c>
      <c r="T249" s="72">
        <f t="shared" si="19"/>
        <v>0</v>
      </c>
    </row>
    <row r="250" spans="1:20" x14ac:dyDescent="0.25">
      <c r="A250" s="66"/>
      <c r="B250" s="67"/>
      <c r="C250" s="68"/>
      <c r="D250" s="69"/>
      <c r="E250" s="69"/>
      <c r="F250" s="70"/>
      <c r="G250" s="134"/>
      <c r="H250" s="135"/>
      <c r="I250" s="135"/>
      <c r="J250" s="135"/>
      <c r="K250" s="143">
        <f t="shared" si="20"/>
        <v>0</v>
      </c>
      <c r="L250" s="136"/>
      <c r="M250" s="137"/>
      <c r="N250" s="136"/>
      <c r="O250" s="137"/>
      <c r="P250" s="71">
        <f>SUM(Tabelle274[[#This Row],[Davon: Für nicht angebotene Betreuungstage]:[Davon: Für die Betreuung (corona-abwesend)]])</f>
        <v>0</v>
      </c>
      <c r="Q250" s="64">
        <f t="shared" si="16"/>
        <v>0</v>
      </c>
      <c r="R250" s="71">
        <f t="shared" si="17"/>
        <v>0</v>
      </c>
      <c r="S250" s="72">
        <f t="shared" si="18"/>
        <v>0</v>
      </c>
      <c r="T250" s="72">
        <f t="shared" si="19"/>
        <v>0</v>
      </c>
    </row>
    <row r="251" spans="1:20" x14ac:dyDescent="0.25">
      <c r="A251" s="66"/>
      <c r="B251" s="67"/>
      <c r="C251" s="68"/>
      <c r="D251" s="69"/>
      <c r="E251" s="69"/>
      <c r="F251" s="70"/>
      <c r="G251" s="134"/>
      <c r="H251" s="135"/>
      <c r="I251" s="135"/>
      <c r="J251" s="135"/>
      <c r="K251" s="143">
        <f t="shared" si="20"/>
        <v>0</v>
      </c>
      <c r="L251" s="136"/>
      <c r="M251" s="137"/>
      <c r="N251" s="136"/>
      <c r="O251" s="137"/>
      <c r="P251" s="71">
        <f>SUM(Tabelle274[[#This Row],[Davon: Für nicht angebotene Betreuungstage]:[Davon: Für die Betreuung (corona-abwesend)]])</f>
        <v>0</v>
      </c>
      <c r="Q251" s="64">
        <f t="shared" si="16"/>
        <v>0</v>
      </c>
      <c r="R251" s="71">
        <f t="shared" si="17"/>
        <v>0</v>
      </c>
      <c r="S251" s="72">
        <f t="shared" si="18"/>
        <v>0</v>
      </c>
      <c r="T251" s="72">
        <f t="shared" si="19"/>
        <v>0</v>
      </c>
    </row>
    <row r="252" spans="1:20" x14ac:dyDescent="0.25">
      <c r="A252" s="66"/>
      <c r="B252" s="67"/>
      <c r="C252" s="68"/>
      <c r="D252" s="69"/>
      <c r="E252" s="69"/>
      <c r="F252" s="70"/>
      <c r="G252" s="134"/>
      <c r="H252" s="135"/>
      <c r="I252" s="135"/>
      <c r="J252" s="135"/>
      <c r="K252" s="143">
        <f t="shared" si="20"/>
        <v>0</v>
      </c>
      <c r="L252" s="136"/>
      <c r="M252" s="137"/>
      <c r="N252" s="136"/>
      <c r="O252" s="137"/>
      <c r="P252" s="71">
        <f>SUM(Tabelle274[[#This Row],[Davon: Für nicht angebotene Betreuungstage]:[Davon: Für die Betreuung (corona-abwesend)]])</f>
        <v>0</v>
      </c>
      <c r="Q252" s="64">
        <f t="shared" si="16"/>
        <v>0</v>
      </c>
      <c r="R252" s="71">
        <f t="shared" si="17"/>
        <v>0</v>
      </c>
      <c r="S252" s="72">
        <f t="shared" si="18"/>
        <v>0</v>
      </c>
      <c r="T252" s="72">
        <f t="shared" si="19"/>
        <v>0</v>
      </c>
    </row>
    <row r="253" spans="1:20" x14ac:dyDescent="0.25">
      <c r="A253" s="66"/>
      <c r="B253" s="67"/>
      <c r="C253" s="68"/>
      <c r="D253" s="69"/>
      <c r="E253" s="69"/>
      <c r="F253" s="70"/>
      <c r="G253" s="134"/>
      <c r="H253" s="135"/>
      <c r="I253" s="135"/>
      <c r="J253" s="135"/>
      <c r="K253" s="143">
        <f t="shared" si="20"/>
        <v>0</v>
      </c>
      <c r="L253" s="136"/>
      <c r="M253" s="137"/>
      <c r="N253" s="136"/>
      <c r="O253" s="137"/>
      <c r="P253" s="71">
        <f>SUM(Tabelle274[[#This Row],[Davon: Für nicht angebotene Betreuungstage]:[Davon: Für die Betreuung (corona-abwesend)]])</f>
        <v>0</v>
      </c>
      <c r="Q253" s="64">
        <f t="shared" si="16"/>
        <v>0</v>
      </c>
      <c r="R253" s="71">
        <f t="shared" si="17"/>
        <v>0</v>
      </c>
      <c r="S253" s="72">
        <f t="shared" si="18"/>
        <v>0</v>
      </c>
      <c r="T253" s="72">
        <f t="shared" si="19"/>
        <v>0</v>
      </c>
    </row>
    <row r="254" spans="1:20" x14ac:dyDescent="0.25">
      <c r="A254" s="66"/>
      <c r="B254" s="67"/>
      <c r="C254" s="68"/>
      <c r="D254" s="69"/>
      <c r="E254" s="69"/>
      <c r="F254" s="70"/>
      <c r="G254" s="134"/>
      <c r="H254" s="135"/>
      <c r="I254" s="135"/>
      <c r="J254" s="135"/>
      <c r="K254" s="143">
        <f t="shared" si="20"/>
        <v>0</v>
      </c>
      <c r="L254" s="136"/>
      <c r="M254" s="137"/>
      <c r="N254" s="136"/>
      <c r="O254" s="137"/>
      <c r="P254" s="71">
        <f>SUM(Tabelle274[[#This Row],[Davon: Für nicht angebotene Betreuungstage]:[Davon: Für die Betreuung (corona-abwesend)]])</f>
        <v>0</v>
      </c>
      <c r="Q254" s="64">
        <f t="shared" si="16"/>
        <v>0</v>
      </c>
      <c r="R254" s="71">
        <f t="shared" si="17"/>
        <v>0</v>
      </c>
      <c r="S254" s="72">
        <f t="shared" si="18"/>
        <v>0</v>
      </c>
      <c r="T254" s="72">
        <f t="shared" si="19"/>
        <v>0</v>
      </c>
    </row>
    <row r="255" spans="1:20" x14ac:dyDescent="0.25">
      <c r="A255" s="66"/>
      <c r="B255" s="67"/>
      <c r="C255" s="68"/>
      <c r="D255" s="69"/>
      <c r="E255" s="69"/>
      <c r="F255" s="70"/>
      <c r="G255" s="134"/>
      <c r="H255" s="135"/>
      <c r="I255" s="135"/>
      <c r="J255" s="135"/>
      <c r="K255" s="143">
        <f t="shared" si="20"/>
        <v>0</v>
      </c>
      <c r="L255" s="136"/>
      <c r="M255" s="137"/>
      <c r="N255" s="136"/>
      <c r="O255" s="137"/>
      <c r="P255" s="71">
        <f>SUM(Tabelle274[[#This Row],[Davon: Für nicht angebotene Betreuungstage]:[Davon: Für die Betreuung (corona-abwesend)]])</f>
        <v>0</v>
      </c>
      <c r="Q255" s="64">
        <f t="shared" si="16"/>
        <v>0</v>
      </c>
      <c r="R255" s="71">
        <f t="shared" si="17"/>
        <v>0</v>
      </c>
      <c r="S255" s="72">
        <f t="shared" si="18"/>
        <v>0</v>
      </c>
      <c r="T255" s="72">
        <f t="shared" si="19"/>
        <v>0</v>
      </c>
    </row>
    <row r="256" spans="1:20" x14ac:dyDescent="0.25">
      <c r="A256" s="66"/>
      <c r="B256" s="67"/>
      <c r="C256" s="68"/>
      <c r="D256" s="69"/>
      <c r="E256" s="69"/>
      <c r="F256" s="70"/>
      <c r="G256" s="134"/>
      <c r="H256" s="135"/>
      <c r="I256" s="135"/>
      <c r="J256" s="135"/>
      <c r="K256" s="143">
        <f t="shared" si="20"/>
        <v>0</v>
      </c>
      <c r="L256" s="136"/>
      <c r="M256" s="137"/>
      <c r="N256" s="136"/>
      <c r="O256" s="137"/>
      <c r="P256" s="71">
        <f>SUM(Tabelle274[[#This Row],[Davon: Für nicht angebotene Betreuungstage]:[Davon: Für die Betreuung (corona-abwesend)]])</f>
        <v>0</v>
      </c>
      <c r="Q256" s="64">
        <f t="shared" si="16"/>
        <v>0</v>
      </c>
      <c r="R256" s="71">
        <f t="shared" si="17"/>
        <v>0</v>
      </c>
      <c r="S256" s="72">
        <f t="shared" si="18"/>
        <v>0</v>
      </c>
      <c r="T256" s="72">
        <f t="shared" si="19"/>
        <v>0</v>
      </c>
    </row>
    <row r="257" spans="1:20" x14ac:dyDescent="0.25">
      <c r="A257" s="66"/>
      <c r="B257" s="67"/>
      <c r="C257" s="68"/>
      <c r="D257" s="69"/>
      <c r="E257" s="69"/>
      <c r="F257" s="70"/>
      <c r="G257" s="134"/>
      <c r="H257" s="135"/>
      <c r="I257" s="135"/>
      <c r="J257" s="135"/>
      <c r="K257" s="143">
        <f t="shared" si="20"/>
        <v>0</v>
      </c>
      <c r="L257" s="136"/>
      <c r="M257" s="137"/>
      <c r="N257" s="136"/>
      <c r="O257" s="137"/>
      <c r="P257" s="71">
        <f>SUM(Tabelle274[[#This Row],[Davon: Für nicht angebotene Betreuungstage]:[Davon: Für die Betreuung (corona-abwesend)]])</f>
        <v>0</v>
      </c>
      <c r="Q257" s="64">
        <f t="shared" si="16"/>
        <v>0</v>
      </c>
      <c r="R257" s="71">
        <f t="shared" si="17"/>
        <v>0</v>
      </c>
      <c r="S257" s="72">
        <f t="shared" si="18"/>
        <v>0</v>
      </c>
      <c r="T257" s="72">
        <f t="shared" si="19"/>
        <v>0</v>
      </c>
    </row>
    <row r="258" spans="1:20" x14ac:dyDescent="0.25">
      <c r="A258" s="66"/>
      <c r="B258" s="67"/>
      <c r="C258" s="68"/>
      <c r="D258" s="69"/>
      <c r="E258" s="69"/>
      <c r="F258" s="70"/>
      <c r="G258" s="134"/>
      <c r="H258" s="135"/>
      <c r="I258" s="135"/>
      <c r="J258" s="135"/>
      <c r="K258" s="143">
        <f t="shared" si="20"/>
        <v>0</v>
      </c>
      <c r="L258" s="136"/>
      <c r="M258" s="137"/>
      <c r="N258" s="136"/>
      <c r="O258" s="137"/>
      <c r="P258" s="71">
        <f>SUM(Tabelle274[[#This Row],[Davon: Für nicht angebotene Betreuungstage]:[Davon: Für die Betreuung (corona-abwesend)]])</f>
        <v>0</v>
      </c>
      <c r="Q258" s="64">
        <f t="shared" si="16"/>
        <v>0</v>
      </c>
      <c r="R258" s="71">
        <f t="shared" si="17"/>
        <v>0</v>
      </c>
      <c r="S258" s="72">
        <f t="shared" si="18"/>
        <v>0</v>
      </c>
      <c r="T258" s="72">
        <f t="shared" si="19"/>
        <v>0</v>
      </c>
    </row>
    <row r="259" spans="1:20" x14ac:dyDescent="0.25">
      <c r="A259" s="66"/>
      <c r="B259" s="67"/>
      <c r="C259" s="68"/>
      <c r="D259" s="69"/>
      <c r="E259" s="69"/>
      <c r="F259" s="70"/>
      <c r="G259" s="134"/>
      <c r="H259" s="135"/>
      <c r="I259" s="135"/>
      <c r="J259" s="135"/>
      <c r="K259" s="143">
        <f t="shared" si="20"/>
        <v>0</v>
      </c>
      <c r="L259" s="136"/>
      <c r="M259" s="137"/>
      <c r="N259" s="136"/>
      <c r="O259" s="137"/>
      <c r="P259" s="71">
        <f>SUM(Tabelle274[[#This Row],[Davon: Für nicht angebotene Betreuungstage]:[Davon: Für die Betreuung (corona-abwesend)]])</f>
        <v>0</v>
      </c>
      <c r="Q259" s="64">
        <f t="shared" si="16"/>
        <v>0</v>
      </c>
      <c r="R259" s="71">
        <f t="shared" si="17"/>
        <v>0</v>
      </c>
      <c r="S259" s="72">
        <f t="shared" si="18"/>
        <v>0</v>
      </c>
      <c r="T259" s="72">
        <f t="shared" si="19"/>
        <v>0</v>
      </c>
    </row>
    <row r="260" spans="1:20" x14ac:dyDescent="0.25">
      <c r="A260" s="66"/>
      <c r="B260" s="67"/>
      <c r="C260" s="68"/>
      <c r="D260" s="69"/>
      <c r="E260" s="69"/>
      <c r="F260" s="70"/>
      <c r="G260" s="134"/>
      <c r="H260" s="135"/>
      <c r="I260" s="135"/>
      <c r="J260" s="135"/>
      <c r="K260" s="143">
        <f t="shared" si="20"/>
        <v>0</v>
      </c>
      <c r="L260" s="136"/>
      <c r="M260" s="137"/>
      <c r="N260" s="136"/>
      <c r="O260" s="137"/>
      <c r="P260" s="71">
        <f>SUM(Tabelle274[[#This Row],[Davon: Für nicht angebotene Betreuungstage]:[Davon: Für die Betreuung (corona-abwesend)]])</f>
        <v>0</v>
      </c>
      <c r="Q260" s="64">
        <f t="shared" si="16"/>
        <v>0</v>
      </c>
      <c r="R260" s="71">
        <f t="shared" si="17"/>
        <v>0</v>
      </c>
      <c r="S260" s="72">
        <f t="shared" si="18"/>
        <v>0</v>
      </c>
      <c r="T260" s="72">
        <f t="shared" si="19"/>
        <v>0</v>
      </c>
    </row>
    <row r="261" spans="1:20" x14ac:dyDescent="0.25">
      <c r="A261" s="66"/>
      <c r="B261" s="67"/>
      <c r="C261" s="68"/>
      <c r="D261" s="69"/>
      <c r="E261" s="69"/>
      <c r="F261" s="70"/>
      <c r="G261" s="134"/>
      <c r="H261" s="135"/>
      <c r="I261" s="135"/>
      <c r="J261" s="135"/>
      <c r="K261" s="143">
        <f t="shared" si="20"/>
        <v>0</v>
      </c>
      <c r="L261" s="136"/>
      <c r="M261" s="137"/>
      <c r="N261" s="136"/>
      <c r="O261" s="137"/>
      <c r="P261" s="71">
        <f>SUM(Tabelle274[[#This Row],[Davon: Für nicht angebotene Betreuungstage]:[Davon: Für die Betreuung (corona-abwesend)]])</f>
        <v>0</v>
      </c>
      <c r="Q261" s="64">
        <f t="shared" si="16"/>
        <v>0</v>
      </c>
      <c r="R261" s="71">
        <f t="shared" si="17"/>
        <v>0</v>
      </c>
      <c r="S261" s="72">
        <f t="shared" si="18"/>
        <v>0</v>
      </c>
      <c r="T261" s="72">
        <f t="shared" si="19"/>
        <v>0</v>
      </c>
    </row>
    <row r="262" spans="1:20" x14ac:dyDescent="0.25">
      <c r="A262" s="66"/>
      <c r="B262" s="67"/>
      <c r="C262" s="68"/>
      <c r="D262" s="69"/>
      <c r="E262" s="69"/>
      <c r="F262" s="70"/>
      <c r="G262" s="134"/>
      <c r="H262" s="135"/>
      <c r="I262" s="135"/>
      <c r="J262" s="135"/>
      <c r="K262" s="143">
        <f t="shared" si="20"/>
        <v>0</v>
      </c>
      <c r="L262" s="136"/>
      <c r="M262" s="137"/>
      <c r="N262" s="136"/>
      <c r="O262" s="137"/>
      <c r="P262" s="71">
        <f>SUM(Tabelle274[[#This Row],[Davon: Für nicht angebotene Betreuungstage]:[Davon: Für die Betreuung (corona-abwesend)]])</f>
        <v>0</v>
      </c>
      <c r="Q262" s="64">
        <f t="shared" si="16"/>
        <v>0</v>
      </c>
      <c r="R262" s="71">
        <f t="shared" si="17"/>
        <v>0</v>
      </c>
      <c r="S262" s="72">
        <f t="shared" si="18"/>
        <v>0</v>
      </c>
      <c r="T262" s="72">
        <f t="shared" si="19"/>
        <v>0</v>
      </c>
    </row>
    <row r="263" spans="1:20" x14ac:dyDescent="0.25">
      <c r="A263" s="66"/>
      <c r="B263" s="67"/>
      <c r="C263" s="68"/>
      <c r="D263" s="69"/>
      <c r="E263" s="69"/>
      <c r="F263" s="70"/>
      <c r="G263" s="134"/>
      <c r="H263" s="135"/>
      <c r="I263" s="135"/>
      <c r="J263" s="135"/>
      <c r="K263" s="143">
        <f t="shared" si="20"/>
        <v>0</v>
      </c>
      <c r="L263" s="136"/>
      <c r="M263" s="137"/>
      <c r="N263" s="136"/>
      <c r="O263" s="137"/>
      <c r="P263" s="71">
        <f>SUM(Tabelle274[[#This Row],[Davon: Für nicht angebotene Betreuungstage]:[Davon: Für die Betreuung (corona-abwesend)]])</f>
        <v>0</v>
      </c>
      <c r="Q263" s="64">
        <f t="shared" si="16"/>
        <v>0</v>
      </c>
      <c r="R263" s="71">
        <f t="shared" si="17"/>
        <v>0</v>
      </c>
      <c r="S263" s="72">
        <f t="shared" si="18"/>
        <v>0</v>
      </c>
      <c r="T263" s="72">
        <f t="shared" si="19"/>
        <v>0</v>
      </c>
    </row>
    <row r="264" spans="1:20" x14ac:dyDescent="0.25">
      <c r="A264" s="66"/>
      <c r="B264" s="67"/>
      <c r="C264" s="68"/>
      <c r="D264" s="69"/>
      <c r="E264" s="69"/>
      <c r="F264" s="70"/>
      <c r="G264" s="134"/>
      <c r="H264" s="135"/>
      <c r="I264" s="135"/>
      <c r="J264" s="135"/>
      <c r="K264" s="143">
        <f t="shared" si="20"/>
        <v>0</v>
      </c>
      <c r="L264" s="136"/>
      <c r="M264" s="137"/>
      <c r="N264" s="136"/>
      <c r="O264" s="137"/>
      <c r="P264" s="71">
        <f>SUM(Tabelle274[[#This Row],[Davon: Für nicht angebotene Betreuungstage]:[Davon: Für die Betreuung (corona-abwesend)]])</f>
        <v>0</v>
      </c>
      <c r="Q264" s="64">
        <f t="shared" si="16"/>
        <v>0</v>
      </c>
      <c r="R264" s="71">
        <f t="shared" si="17"/>
        <v>0</v>
      </c>
      <c r="S264" s="72">
        <f t="shared" si="18"/>
        <v>0</v>
      </c>
      <c r="T264" s="72">
        <f t="shared" si="19"/>
        <v>0</v>
      </c>
    </row>
    <row r="265" spans="1:20" x14ac:dyDescent="0.25">
      <c r="A265" s="66"/>
      <c r="B265" s="67"/>
      <c r="C265" s="68"/>
      <c r="D265" s="69"/>
      <c r="E265" s="69"/>
      <c r="F265" s="70"/>
      <c r="G265" s="134"/>
      <c r="H265" s="135"/>
      <c r="I265" s="135"/>
      <c r="J265" s="135"/>
      <c r="K265" s="143">
        <f t="shared" si="20"/>
        <v>0</v>
      </c>
      <c r="L265" s="136"/>
      <c r="M265" s="137"/>
      <c r="N265" s="136"/>
      <c r="O265" s="137"/>
      <c r="P265" s="71">
        <f>SUM(Tabelle274[[#This Row],[Davon: Für nicht angebotene Betreuungstage]:[Davon: Für die Betreuung (corona-abwesend)]])</f>
        <v>0</v>
      </c>
      <c r="Q265" s="64">
        <f t="shared" si="16"/>
        <v>0</v>
      </c>
      <c r="R265" s="71">
        <f t="shared" si="17"/>
        <v>0</v>
      </c>
      <c r="S265" s="72">
        <f t="shared" si="18"/>
        <v>0</v>
      </c>
      <c r="T265" s="72">
        <f t="shared" si="19"/>
        <v>0</v>
      </c>
    </row>
    <row r="266" spans="1:20" x14ac:dyDescent="0.25">
      <c r="A266" s="66"/>
      <c r="B266" s="67"/>
      <c r="C266" s="68"/>
      <c r="D266" s="69"/>
      <c r="E266" s="69"/>
      <c r="F266" s="70"/>
      <c r="G266" s="134"/>
      <c r="H266" s="135"/>
      <c r="I266" s="135"/>
      <c r="J266" s="135"/>
      <c r="K266" s="143">
        <f t="shared" si="20"/>
        <v>0</v>
      </c>
      <c r="L266" s="136"/>
      <c r="M266" s="137"/>
      <c r="N266" s="136"/>
      <c r="O266" s="137"/>
      <c r="P266" s="71">
        <f>SUM(Tabelle274[[#This Row],[Davon: Für nicht angebotene Betreuungstage]:[Davon: Für die Betreuung (corona-abwesend)]])</f>
        <v>0</v>
      </c>
      <c r="Q266" s="64">
        <f t="shared" si="16"/>
        <v>0</v>
      </c>
      <c r="R266" s="71">
        <f t="shared" si="17"/>
        <v>0</v>
      </c>
      <c r="S266" s="72">
        <f t="shared" si="18"/>
        <v>0</v>
      </c>
      <c r="T266" s="72">
        <f t="shared" si="19"/>
        <v>0</v>
      </c>
    </row>
    <row r="267" spans="1:20" x14ac:dyDescent="0.25">
      <c r="A267" s="66"/>
      <c r="B267" s="67"/>
      <c r="C267" s="68"/>
      <c r="D267" s="69"/>
      <c r="E267" s="69"/>
      <c r="F267" s="70"/>
      <c r="G267" s="134"/>
      <c r="H267" s="135"/>
      <c r="I267" s="135"/>
      <c r="J267" s="135"/>
      <c r="K267" s="143">
        <f t="shared" si="20"/>
        <v>0</v>
      </c>
      <c r="L267" s="136"/>
      <c r="M267" s="137"/>
      <c r="N267" s="136"/>
      <c r="O267" s="137"/>
      <c r="P267" s="71">
        <f>SUM(Tabelle274[[#This Row],[Davon: Für nicht angebotene Betreuungstage]:[Davon: Für die Betreuung (corona-abwesend)]])</f>
        <v>0</v>
      </c>
      <c r="Q267" s="64">
        <f t="shared" si="16"/>
        <v>0</v>
      </c>
      <c r="R267" s="71">
        <f t="shared" si="17"/>
        <v>0</v>
      </c>
      <c r="S267" s="72">
        <f t="shared" si="18"/>
        <v>0</v>
      </c>
      <c r="T267" s="72">
        <f t="shared" si="19"/>
        <v>0</v>
      </c>
    </row>
    <row r="268" spans="1:20" x14ac:dyDescent="0.25">
      <c r="A268" s="66"/>
      <c r="B268" s="67"/>
      <c r="C268" s="68"/>
      <c r="D268" s="69"/>
      <c r="E268" s="69"/>
      <c r="F268" s="70"/>
      <c r="G268" s="134"/>
      <c r="H268" s="135"/>
      <c r="I268" s="135"/>
      <c r="J268" s="135"/>
      <c r="K268" s="143">
        <f t="shared" si="20"/>
        <v>0</v>
      </c>
      <c r="L268" s="136"/>
      <c r="M268" s="137"/>
      <c r="N268" s="136"/>
      <c r="O268" s="137"/>
      <c r="P268" s="71">
        <f>SUM(Tabelle274[[#This Row],[Davon: Für nicht angebotene Betreuungstage]:[Davon: Für die Betreuung (corona-abwesend)]])</f>
        <v>0</v>
      </c>
      <c r="Q268" s="64">
        <f t="shared" si="16"/>
        <v>0</v>
      </c>
      <c r="R268" s="71">
        <f t="shared" si="17"/>
        <v>0</v>
      </c>
      <c r="S268" s="72">
        <f t="shared" si="18"/>
        <v>0</v>
      </c>
      <c r="T268" s="72">
        <f t="shared" si="19"/>
        <v>0</v>
      </c>
    </row>
    <row r="269" spans="1:20" x14ac:dyDescent="0.25">
      <c r="A269" s="66"/>
      <c r="B269" s="67"/>
      <c r="C269" s="68"/>
      <c r="D269" s="69"/>
      <c r="E269" s="69"/>
      <c r="F269" s="70"/>
      <c r="G269" s="134"/>
      <c r="H269" s="135"/>
      <c r="I269" s="135"/>
      <c r="J269" s="135"/>
      <c r="K269" s="143">
        <f t="shared" si="20"/>
        <v>0</v>
      </c>
      <c r="L269" s="136"/>
      <c r="M269" s="137"/>
      <c r="N269" s="136"/>
      <c r="O269" s="137"/>
      <c r="P269" s="71">
        <f>SUM(Tabelle274[[#This Row],[Davon: Für nicht angebotene Betreuungstage]:[Davon: Für die Betreuung (corona-abwesend)]])</f>
        <v>0</v>
      </c>
      <c r="Q269" s="64">
        <f t="shared" si="16"/>
        <v>0</v>
      </c>
      <c r="R269" s="71">
        <f t="shared" si="17"/>
        <v>0</v>
      </c>
      <c r="S269" s="72">
        <f t="shared" si="18"/>
        <v>0</v>
      </c>
      <c r="T269" s="72">
        <f t="shared" si="19"/>
        <v>0</v>
      </c>
    </row>
    <row r="270" spans="1:20" x14ac:dyDescent="0.25">
      <c r="A270" s="66"/>
      <c r="B270" s="67"/>
      <c r="C270" s="68"/>
      <c r="D270" s="69"/>
      <c r="E270" s="69"/>
      <c r="F270" s="70"/>
      <c r="G270" s="134"/>
      <c r="H270" s="135"/>
      <c r="I270" s="135"/>
      <c r="J270" s="135"/>
      <c r="K270" s="143">
        <f t="shared" si="20"/>
        <v>0</v>
      </c>
      <c r="L270" s="136"/>
      <c r="M270" s="137"/>
      <c r="N270" s="136"/>
      <c r="O270" s="137"/>
      <c r="P270" s="71">
        <f>SUM(Tabelle274[[#This Row],[Davon: Für nicht angebotene Betreuungstage]:[Davon: Für die Betreuung (corona-abwesend)]])</f>
        <v>0</v>
      </c>
      <c r="Q270" s="64">
        <f t="shared" si="16"/>
        <v>0</v>
      </c>
      <c r="R270" s="71">
        <f t="shared" si="17"/>
        <v>0</v>
      </c>
      <c r="S270" s="72">
        <f t="shared" si="18"/>
        <v>0</v>
      </c>
      <c r="T270" s="72">
        <f t="shared" si="19"/>
        <v>0</v>
      </c>
    </row>
    <row r="271" spans="1:20" x14ac:dyDescent="0.25">
      <c r="A271" s="66"/>
      <c r="B271" s="67"/>
      <c r="C271" s="68"/>
      <c r="D271" s="69"/>
      <c r="E271" s="69"/>
      <c r="F271" s="70"/>
      <c r="G271" s="134"/>
      <c r="H271" s="135"/>
      <c r="I271" s="135"/>
      <c r="J271" s="135"/>
      <c r="K271" s="143">
        <f t="shared" si="20"/>
        <v>0</v>
      </c>
      <c r="L271" s="136"/>
      <c r="M271" s="137"/>
      <c r="N271" s="136"/>
      <c r="O271" s="137"/>
      <c r="P271" s="71">
        <f>SUM(Tabelle274[[#This Row],[Davon: Für nicht angebotene Betreuungstage]:[Davon: Für die Betreuung (corona-abwesend)]])</f>
        <v>0</v>
      </c>
      <c r="Q271" s="64">
        <f t="shared" si="16"/>
        <v>0</v>
      </c>
      <c r="R271" s="71">
        <f t="shared" si="17"/>
        <v>0</v>
      </c>
      <c r="S271" s="72">
        <f t="shared" si="18"/>
        <v>0</v>
      </c>
      <c r="T271" s="72">
        <f t="shared" si="19"/>
        <v>0</v>
      </c>
    </row>
    <row r="272" spans="1:20" x14ac:dyDescent="0.25">
      <c r="A272" s="66"/>
      <c r="B272" s="67"/>
      <c r="C272" s="68"/>
      <c r="D272" s="69"/>
      <c r="E272" s="69"/>
      <c r="F272" s="70"/>
      <c r="G272" s="134"/>
      <c r="H272" s="135"/>
      <c r="I272" s="135"/>
      <c r="J272" s="135"/>
      <c r="K272" s="143">
        <f t="shared" si="20"/>
        <v>0</v>
      </c>
      <c r="L272" s="136"/>
      <c r="M272" s="137"/>
      <c r="N272" s="136"/>
      <c r="O272" s="137"/>
      <c r="P272" s="71">
        <f>SUM(Tabelle274[[#This Row],[Davon: Für nicht angebotene Betreuungstage]:[Davon: Für die Betreuung (corona-abwesend)]])</f>
        <v>0</v>
      </c>
      <c r="Q272" s="64">
        <f t="shared" si="16"/>
        <v>0</v>
      </c>
      <c r="R272" s="71">
        <f t="shared" si="17"/>
        <v>0</v>
      </c>
      <c r="S272" s="72">
        <f t="shared" si="18"/>
        <v>0</v>
      </c>
      <c r="T272" s="72">
        <f t="shared" si="19"/>
        <v>0</v>
      </c>
    </row>
    <row r="273" spans="1:20" x14ac:dyDescent="0.25">
      <c r="A273" s="66"/>
      <c r="B273" s="67"/>
      <c r="C273" s="68"/>
      <c r="D273" s="69"/>
      <c r="E273" s="69"/>
      <c r="F273" s="70"/>
      <c r="G273" s="134"/>
      <c r="H273" s="135"/>
      <c r="I273" s="135"/>
      <c r="J273" s="135"/>
      <c r="K273" s="143">
        <f t="shared" si="20"/>
        <v>0</v>
      </c>
      <c r="L273" s="136"/>
      <c r="M273" s="137"/>
      <c r="N273" s="136"/>
      <c r="O273" s="137"/>
      <c r="P273" s="71">
        <f>SUM(Tabelle274[[#This Row],[Davon: Für nicht angebotene Betreuungstage]:[Davon: Für die Betreuung (corona-abwesend)]])</f>
        <v>0</v>
      </c>
      <c r="Q273" s="64">
        <f t="shared" si="16"/>
        <v>0</v>
      </c>
      <c r="R273" s="71">
        <f t="shared" si="17"/>
        <v>0</v>
      </c>
      <c r="S273" s="72">
        <f t="shared" si="18"/>
        <v>0</v>
      </c>
      <c r="T273" s="72">
        <f t="shared" si="19"/>
        <v>0</v>
      </c>
    </row>
    <row r="274" spans="1:20" x14ac:dyDescent="0.25">
      <c r="A274" s="66"/>
      <c r="B274" s="67"/>
      <c r="C274" s="68"/>
      <c r="D274" s="69"/>
      <c r="E274" s="69"/>
      <c r="F274" s="70"/>
      <c r="G274" s="134"/>
      <c r="H274" s="135"/>
      <c r="I274" s="135"/>
      <c r="J274" s="135"/>
      <c r="K274" s="143">
        <f t="shared" si="20"/>
        <v>0</v>
      </c>
      <c r="L274" s="136"/>
      <c r="M274" s="137"/>
      <c r="N274" s="136"/>
      <c r="O274" s="137"/>
      <c r="P274" s="71">
        <f>SUM(Tabelle274[[#This Row],[Davon: Für nicht angebotene Betreuungstage]:[Davon: Für die Betreuung (corona-abwesend)]])</f>
        <v>0</v>
      </c>
      <c r="Q274" s="64">
        <f t="shared" si="16"/>
        <v>0</v>
      </c>
      <c r="R274" s="71">
        <f t="shared" si="17"/>
        <v>0</v>
      </c>
      <c r="S274" s="72">
        <f t="shared" si="18"/>
        <v>0</v>
      </c>
      <c r="T274" s="72">
        <f t="shared" si="19"/>
        <v>0</v>
      </c>
    </row>
    <row r="275" spans="1:20" x14ac:dyDescent="0.25">
      <c r="A275" s="66"/>
      <c r="B275" s="67"/>
      <c r="C275" s="68"/>
      <c r="D275" s="69"/>
      <c r="E275" s="69"/>
      <c r="F275" s="70"/>
      <c r="G275" s="134"/>
      <c r="H275" s="135"/>
      <c r="I275" s="135"/>
      <c r="J275" s="135"/>
      <c r="K275" s="143">
        <f t="shared" si="20"/>
        <v>0</v>
      </c>
      <c r="L275" s="136"/>
      <c r="M275" s="137"/>
      <c r="N275" s="136"/>
      <c r="O275" s="137"/>
      <c r="P275" s="71">
        <f>SUM(Tabelle274[[#This Row],[Davon: Für nicht angebotene Betreuungstage]:[Davon: Für die Betreuung (corona-abwesend)]])</f>
        <v>0</v>
      </c>
      <c r="Q275" s="64">
        <f t="shared" ref="Q275:Q338" si="21">IFERROR(MROUND((L275*K275/G275),0.05),0)</f>
        <v>0</v>
      </c>
      <c r="R275" s="71">
        <f t="shared" ref="R275:R338" si="22">IFERROR(MROUND((N275*K275/G275),0.05),0)</f>
        <v>0</v>
      </c>
      <c r="S275" s="72">
        <f t="shared" ref="S275:S338" si="23">IFERROR(MROUND((G275-L275-N275)*K275/G275,0.05),0)</f>
        <v>0</v>
      </c>
      <c r="T275" s="72">
        <f t="shared" si="19"/>
        <v>0</v>
      </c>
    </row>
    <row r="276" spans="1:20" x14ac:dyDescent="0.25">
      <c r="A276" s="66"/>
      <c r="B276" s="67"/>
      <c r="C276" s="68"/>
      <c r="D276" s="69"/>
      <c r="E276" s="69"/>
      <c r="F276" s="70"/>
      <c r="G276" s="134"/>
      <c r="H276" s="135"/>
      <c r="I276" s="135"/>
      <c r="J276" s="135"/>
      <c r="K276" s="143">
        <f t="shared" si="20"/>
        <v>0</v>
      </c>
      <c r="L276" s="136"/>
      <c r="M276" s="137"/>
      <c r="N276" s="136"/>
      <c r="O276" s="137"/>
      <c r="P276" s="71">
        <f>SUM(Tabelle274[[#This Row],[Davon: Für nicht angebotene Betreuungstage]:[Davon: Für die Betreuung (corona-abwesend)]])</f>
        <v>0</v>
      </c>
      <c r="Q276" s="64">
        <f t="shared" si="21"/>
        <v>0</v>
      </c>
      <c r="R276" s="71">
        <f t="shared" si="22"/>
        <v>0</v>
      </c>
      <c r="S276" s="72">
        <f t="shared" si="23"/>
        <v>0</v>
      </c>
      <c r="T276" s="72">
        <f t="shared" ref="T276:T339" si="24">MROUND(L276*D276*25,0.05)</f>
        <v>0</v>
      </c>
    </row>
    <row r="277" spans="1:20" x14ac:dyDescent="0.25">
      <c r="A277" s="66"/>
      <c r="B277" s="67"/>
      <c r="C277" s="68"/>
      <c r="D277" s="69"/>
      <c r="E277" s="69"/>
      <c r="F277" s="70"/>
      <c r="G277" s="134"/>
      <c r="H277" s="135"/>
      <c r="I277" s="135"/>
      <c r="J277" s="135"/>
      <c r="K277" s="143">
        <f t="shared" si="20"/>
        <v>0</v>
      </c>
      <c r="L277" s="136"/>
      <c r="M277" s="137"/>
      <c r="N277" s="136"/>
      <c r="O277" s="137"/>
      <c r="P277" s="71">
        <f>SUM(Tabelle274[[#This Row],[Davon: Für nicht angebotene Betreuungstage]:[Davon: Für die Betreuung (corona-abwesend)]])</f>
        <v>0</v>
      </c>
      <c r="Q277" s="64">
        <f t="shared" si="21"/>
        <v>0</v>
      </c>
      <c r="R277" s="71">
        <f t="shared" si="22"/>
        <v>0</v>
      </c>
      <c r="S277" s="72">
        <f t="shared" si="23"/>
        <v>0</v>
      </c>
      <c r="T277" s="72">
        <f t="shared" si="24"/>
        <v>0</v>
      </c>
    </row>
    <row r="278" spans="1:20" x14ac:dyDescent="0.25">
      <c r="A278" s="66"/>
      <c r="B278" s="67"/>
      <c r="C278" s="68"/>
      <c r="D278" s="69"/>
      <c r="E278" s="69"/>
      <c r="F278" s="70"/>
      <c r="G278" s="134"/>
      <c r="H278" s="135"/>
      <c r="I278" s="135"/>
      <c r="J278" s="135"/>
      <c r="K278" s="143">
        <f t="shared" si="20"/>
        <v>0</v>
      </c>
      <c r="L278" s="136"/>
      <c r="M278" s="137"/>
      <c r="N278" s="136"/>
      <c r="O278" s="137"/>
      <c r="P278" s="71">
        <f>SUM(Tabelle274[[#This Row],[Davon: Für nicht angebotene Betreuungstage]:[Davon: Für die Betreuung (corona-abwesend)]])</f>
        <v>0</v>
      </c>
      <c r="Q278" s="64">
        <f t="shared" si="21"/>
        <v>0</v>
      </c>
      <c r="R278" s="71">
        <f t="shared" si="22"/>
        <v>0</v>
      </c>
      <c r="S278" s="72">
        <f t="shared" si="23"/>
        <v>0</v>
      </c>
      <c r="T278" s="72">
        <f t="shared" si="24"/>
        <v>0</v>
      </c>
    </row>
    <row r="279" spans="1:20" x14ac:dyDescent="0.25">
      <c r="A279" s="66"/>
      <c r="B279" s="67"/>
      <c r="C279" s="68"/>
      <c r="D279" s="69"/>
      <c r="E279" s="69"/>
      <c r="F279" s="70"/>
      <c r="G279" s="134"/>
      <c r="H279" s="135"/>
      <c r="I279" s="135"/>
      <c r="J279" s="135"/>
      <c r="K279" s="143">
        <f t="shared" si="20"/>
        <v>0</v>
      </c>
      <c r="L279" s="136"/>
      <c r="M279" s="137"/>
      <c r="N279" s="136"/>
      <c r="O279" s="137"/>
      <c r="P279" s="71">
        <f>SUM(Tabelle274[[#This Row],[Davon: Für nicht angebotene Betreuungstage]:[Davon: Für die Betreuung (corona-abwesend)]])</f>
        <v>0</v>
      </c>
      <c r="Q279" s="64">
        <f t="shared" si="21"/>
        <v>0</v>
      </c>
      <c r="R279" s="71">
        <f t="shared" si="22"/>
        <v>0</v>
      </c>
      <c r="S279" s="72">
        <f t="shared" si="23"/>
        <v>0</v>
      </c>
      <c r="T279" s="72">
        <f t="shared" si="24"/>
        <v>0</v>
      </c>
    </row>
    <row r="280" spans="1:20" x14ac:dyDescent="0.25">
      <c r="A280" s="66"/>
      <c r="B280" s="67"/>
      <c r="C280" s="68"/>
      <c r="D280" s="69"/>
      <c r="E280" s="69"/>
      <c r="F280" s="70"/>
      <c r="G280" s="134"/>
      <c r="H280" s="135"/>
      <c r="I280" s="135"/>
      <c r="J280" s="135"/>
      <c r="K280" s="143">
        <f t="shared" si="20"/>
        <v>0</v>
      </c>
      <c r="L280" s="136"/>
      <c r="M280" s="137"/>
      <c r="N280" s="136"/>
      <c r="O280" s="137"/>
      <c r="P280" s="71">
        <f>SUM(Tabelle274[[#This Row],[Davon: Für nicht angebotene Betreuungstage]:[Davon: Für die Betreuung (corona-abwesend)]])</f>
        <v>0</v>
      </c>
      <c r="Q280" s="64">
        <f t="shared" si="21"/>
        <v>0</v>
      </c>
      <c r="R280" s="71">
        <f t="shared" si="22"/>
        <v>0</v>
      </c>
      <c r="S280" s="72">
        <f t="shared" si="23"/>
        <v>0</v>
      </c>
      <c r="T280" s="72">
        <f t="shared" si="24"/>
        <v>0</v>
      </c>
    </row>
    <row r="281" spans="1:20" x14ac:dyDescent="0.25">
      <c r="A281" s="66"/>
      <c r="B281" s="67"/>
      <c r="C281" s="68"/>
      <c r="D281" s="69"/>
      <c r="E281" s="69"/>
      <c r="F281" s="70"/>
      <c r="G281" s="134"/>
      <c r="H281" s="135"/>
      <c r="I281" s="135"/>
      <c r="J281" s="135"/>
      <c r="K281" s="143">
        <f t="shared" si="20"/>
        <v>0</v>
      </c>
      <c r="L281" s="136"/>
      <c r="M281" s="137"/>
      <c r="N281" s="136"/>
      <c r="O281" s="137"/>
      <c r="P281" s="71">
        <f>SUM(Tabelle274[[#This Row],[Davon: Für nicht angebotene Betreuungstage]:[Davon: Für die Betreuung (corona-abwesend)]])</f>
        <v>0</v>
      </c>
      <c r="Q281" s="64">
        <f t="shared" si="21"/>
        <v>0</v>
      </c>
      <c r="R281" s="71">
        <f t="shared" si="22"/>
        <v>0</v>
      </c>
      <c r="S281" s="72">
        <f t="shared" si="23"/>
        <v>0</v>
      </c>
      <c r="T281" s="72">
        <f t="shared" si="24"/>
        <v>0</v>
      </c>
    </row>
    <row r="282" spans="1:20" x14ac:dyDescent="0.25">
      <c r="A282" s="66"/>
      <c r="B282" s="67"/>
      <c r="C282" s="68"/>
      <c r="D282" s="69"/>
      <c r="E282" s="69"/>
      <c r="F282" s="70"/>
      <c r="G282" s="134"/>
      <c r="H282" s="135"/>
      <c r="I282" s="135"/>
      <c r="J282" s="135"/>
      <c r="K282" s="143">
        <f t="shared" si="20"/>
        <v>0</v>
      </c>
      <c r="L282" s="136"/>
      <c r="M282" s="137"/>
      <c r="N282" s="136"/>
      <c r="O282" s="137"/>
      <c r="P282" s="71">
        <f>SUM(Tabelle274[[#This Row],[Davon: Für nicht angebotene Betreuungstage]:[Davon: Für die Betreuung (corona-abwesend)]])</f>
        <v>0</v>
      </c>
      <c r="Q282" s="64">
        <f t="shared" si="21"/>
        <v>0</v>
      </c>
      <c r="R282" s="71">
        <f t="shared" si="22"/>
        <v>0</v>
      </c>
      <c r="S282" s="72">
        <f t="shared" si="23"/>
        <v>0</v>
      </c>
      <c r="T282" s="72">
        <f t="shared" si="24"/>
        <v>0</v>
      </c>
    </row>
    <row r="283" spans="1:20" x14ac:dyDescent="0.25">
      <c r="A283" s="66"/>
      <c r="B283" s="67"/>
      <c r="C283" s="68"/>
      <c r="D283" s="69"/>
      <c r="E283" s="69"/>
      <c r="F283" s="70"/>
      <c r="G283" s="134"/>
      <c r="H283" s="135"/>
      <c r="I283" s="135"/>
      <c r="J283" s="135"/>
      <c r="K283" s="143">
        <f t="shared" si="20"/>
        <v>0</v>
      </c>
      <c r="L283" s="136"/>
      <c r="M283" s="137"/>
      <c r="N283" s="136"/>
      <c r="O283" s="137"/>
      <c r="P283" s="71">
        <f>SUM(Tabelle274[[#This Row],[Davon: Für nicht angebotene Betreuungstage]:[Davon: Für die Betreuung (corona-abwesend)]])</f>
        <v>0</v>
      </c>
      <c r="Q283" s="64">
        <f t="shared" si="21"/>
        <v>0</v>
      </c>
      <c r="R283" s="71">
        <f t="shared" si="22"/>
        <v>0</v>
      </c>
      <c r="S283" s="72">
        <f t="shared" si="23"/>
        <v>0</v>
      </c>
      <c r="T283" s="72">
        <f t="shared" si="24"/>
        <v>0</v>
      </c>
    </row>
    <row r="284" spans="1:20" x14ac:dyDescent="0.25">
      <c r="A284" s="66"/>
      <c r="B284" s="67"/>
      <c r="C284" s="68"/>
      <c r="D284" s="69"/>
      <c r="E284" s="69"/>
      <c r="F284" s="70"/>
      <c r="G284" s="134"/>
      <c r="H284" s="135"/>
      <c r="I284" s="135"/>
      <c r="J284" s="135"/>
      <c r="K284" s="143">
        <f t="shared" si="20"/>
        <v>0</v>
      </c>
      <c r="L284" s="136"/>
      <c r="M284" s="137"/>
      <c r="N284" s="136"/>
      <c r="O284" s="137"/>
      <c r="P284" s="71">
        <f>SUM(Tabelle274[[#This Row],[Davon: Für nicht angebotene Betreuungstage]:[Davon: Für die Betreuung (corona-abwesend)]])</f>
        <v>0</v>
      </c>
      <c r="Q284" s="64">
        <f t="shared" si="21"/>
        <v>0</v>
      </c>
      <c r="R284" s="71">
        <f t="shared" si="22"/>
        <v>0</v>
      </c>
      <c r="S284" s="72">
        <f t="shared" si="23"/>
        <v>0</v>
      </c>
      <c r="T284" s="72">
        <f t="shared" si="24"/>
        <v>0</v>
      </c>
    </row>
    <row r="285" spans="1:20" x14ac:dyDescent="0.25">
      <c r="A285" s="66"/>
      <c r="B285" s="67"/>
      <c r="C285" s="68"/>
      <c r="D285" s="69"/>
      <c r="E285" s="69"/>
      <c r="F285" s="70"/>
      <c r="G285" s="134"/>
      <c r="H285" s="135"/>
      <c r="I285" s="135"/>
      <c r="J285" s="135"/>
      <c r="K285" s="143">
        <f t="shared" si="20"/>
        <v>0</v>
      </c>
      <c r="L285" s="136"/>
      <c r="M285" s="137"/>
      <c r="N285" s="136"/>
      <c r="O285" s="137"/>
      <c r="P285" s="71">
        <f>SUM(Tabelle274[[#This Row],[Davon: Für nicht angebotene Betreuungstage]:[Davon: Für die Betreuung (corona-abwesend)]])</f>
        <v>0</v>
      </c>
      <c r="Q285" s="64">
        <f t="shared" si="21"/>
        <v>0</v>
      </c>
      <c r="R285" s="71">
        <f t="shared" si="22"/>
        <v>0</v>
      </c>
      <c r="S285" s="72">
        <f t="shared" si="23"/>
        <v>0</v>
      </c>
      <c r="T285" s="72">
        <f t="shared" si="24"/>
        <v>0</v>
      </c>
    </row>
    <row r="286" spans="1:20" x14ac:dyDescent="0.25">
      <c r="A286" s="66"/>
      <c r="B286" s="67"/>
      <c r="C286" s="68"/>
      <c r="D286" s="69"/>
      <c r="E286" s="69"/>
      <c r="F286" s="70"/>
      <c r="G286" s="134"/>
      <c r="H286" s="135"/>
      <c r="I286" s="135"/>
      <c r="J286" s="135"/>
      <c r="K286" s="143">
        <f t="shared" si="20"/>
        <v>0</v>
      </c>
      <c r="L286" s="136"/>
      <c r="M286" s="137"/>
      <c r="N286" s="136"/>
      <c r="O286" s="137"/>
      <c r="P286" s="71">
        <f>SUM(Tabelle274[[#This Row],[Davon: Für nicht angebotene Betreuungstage]:[Davon: Für die Betreuung (corona-abwesend)]])</f>
        <v>0</v>
      </c>
      <c r="Q286" s="64">
        <f t="shared" si="21"/>
        <v>0</v>
      </c>
      <c r="R286" s="71">
        <f t="shared" si="22"/>
        <v>0</v>
      </c>
      <c r="S286" s="72">
        <f t="shared" si="23"/>
        <v>0</v>
      </c>
      <c r="T286" s="72">
        <f t="shared" si="24"/>
        <v>0</v>
      </c>
    </row>
    <row r="287" spans="1:20" x14ac:dyDescent="0.25">
      <c r="A287" s="66"/>
      <c r="B287" s="67"/>
      <c r="C287" s="68"/>
      <c r="D287" s="69"/>
      <c r="E287" s="69"/>
      <c r="F287" s="70"/>
      <c r="G287" s="134"/>
      <c r="H287" s="135"/>
      <c r="I287" s="135"/>
      <c r="J287" s="135"/>
      <c r="K287" s="143">
        <f t="shared" si="20"/>
        <v>0</v>
      </c>
      <c r="L287" s="136"/>
      <c r="M287" s="137"/>
      <c r="N287" s="136"/>
      <c r="O287" s="137"/>
      <c r="P287" s="71">
        <f>SUM(Tabelle274[[#This Row],[Davon: Für nicht angebotene Betreuungstage]:[Davon: Für die Betreuung (corona-abwesend)]])</f>
        <v>0</v>
      </c>
      <c r="Q287" s="64">
        <f t="shared" si="21"/>
        <v>0</v>
      </c>
      <c r="R287" s="71">
        <f t="shared" si="22"/>
        <v>0</v>
      </c>
      <c r="S287" s="72">
        <f t="shared" si="23"/>
        <v>0</v>
      </c>
      <c r="T287" s="72">
        <f t="shared" si="24"/>
        <v>0</v>
      </c>
    </row>
    <row r="288" spans="1:20" x14ac:dyDescent="0.25">
      <c r="A288" s="66"/>
      <c r="B288" s="67"/>
      <c r="C288" s="68"/>
      <c r="D288" s="69"/>
      <c r="E288" s="69"/>
      <c r="F288" s="70"/>
      <c r="G288" s="134"/>
      <c r="H288" s="135"/>
      <c r="I288" s="135"/>
      <c r="J288" s="135"/>
      <c r="K288" s="143">
        <f t="shared" si="20"/>
        <v>0</v>
      </c>
      <c r="L288" s="136"/>
      <c r="M288" s="137"/>
      <c r="N288" s="136"/>
      <c r="O288" s="137"/>
      <c r="P288" s="71">
        <f>SUM(Tabelle274[[#This Row],[Davon: Für nicht angebotene Betreuungstage]:[Davon: Für die Betreuung (corona-abwesend)]])</f>
        <v>0</v>
      </c>
      <c r="Q288" s="64">
        <f t="shared" si="21"/>
        <v>0</v>
      </c>
      <c r="R288" s="71">
        <f t="shared" si="22"/>
        <v>0</v>
      </c>
      <c r="S288" s="72">
        <f t="shared" si="23"/>
        <v>0</v>
      </c>
      <c r="T288" s="72">
        <f t="shared" si="24"/>
        <v>0</v>
      </c>
    </row>
    <row r="289" spans="1:20" x14ac:dyDescent="0.25">
      <c r="A289" s="66"/>
      <c r="B289" s="67"/>
      <c r="C289" s="68"/>
      <c r="D289" s="69"/>
      <c r="E289" s="69"/>
      <c r="F289" s="70"/>
      <c r="G289" s="134"/>
      <c r="H289" s="135"/>
      <c r="I289" s="135"/>
      <c r="J289" s="135"/>
      <c r="K289" s="143">
        <f t="shared" si="20"/>
        <v>0</v>
      </c>
      <c r="L289" s="136"/>
      <c r="M289" s="137"/>
      <c r="N289" s="136"/>
      <c r="O289" s="137"/>
      <c r="P289" s="71">
        <f>SUM(Tabelle274[[#This Row],[Davon: Für nicht angebotene Betreuungstage]:[Davon: Für die Betreuung (corona-abwesend)]])</f>
        <v>0</v>
      </c>
      <c r="Q289" s="64">
        <f t="shared" si="21"/>
        <v>0</v>
      </c>
      <c r="R289" s="71">
        <f t="shared" si="22"/>
        <v>0</v>
      </c>
      <c r="S289" s="72">
        <f t="shared" si="23"/>
        <v>0</v>
      </c>
      <c r="T289" s="72">
        <f t="shared" si="24"/>
        <v>0</v>
      </c>
    </row>
    <row r="290" spans="1:20" x14ac:dyDescent="0.25">
      <c r="A290" s="66"/>
      <c r="B290" s="67"/>
      <c r="C290" s="68"/>
      <c r="D290" s="69"/>
      <c r="E290" s="69"/>
      <c r="F290" s="70"/>
      <c r="G290" s="134"/>
      <c r="H290" s="135"/>
      <c r="I290" s="135"/>
      <c r="J290" s="135"/>
      <c r="K290" s="143">
        <f t="shared" si="20"/>
        <v>0</v>
      </c>
      <c r="L290" s="136"/>
      <c r="M290" s="137"/>
      <c r="N290" s="136"/>
      <c r="O290" s="137"/>
      <c r="P290" s="71">
        <f>SUM(Tabelle274[[#This Row],[Davon: Für nicht angebotene Betreuungstage]:[Davon: Für die Betreuung (corona-abwesend)]])</f>
        <v>0</v>
      </c>
      <c r="Q290" s="64">
        <f t="shared" si="21"/>
        <v>0</v>
      </c>
      <c r="R290" s="71">
        <f t="shared" si="22"/>
        <v>0</v>
      </c>
      <c r="S290" s="72">
        <f t="shared" si="23"/>
        <v>0</v>
      </c>
      <c r="T290" s="72">
        <f t="shared" si="24"/>
        <v>0</v>
      </c>
    </row>
    <row r="291" spans="1:20" x14ac:dyDescent="0.25">
      <c r="A291" s="66"/>
      <c r="B291" s="67"/>
      <c r="C291" s="68"/>
      <c r="D291" s="69"/>
      <c r="E291" s="69"/>
      <c r="F291" s="70"/>
      <c r="G291" s="134"/>
      <c r="H291" s="135"/>
      <c r="I291" s="135"/>
      <c r="J291" s="135"/>
      <c r="K291" s="143">
        <f t="shared" si="20"/>
        <v>0</v>
      </c>
      <c r="L291" s="136"/>
      <c r="M291" s="137"/>
      <c r="N291" s="136"/>
      <c r="O291" s="137"/>
      <c r="P291" s="71">
        <f>SUM(Tabelle274[[#This Row],[Davon: Für nicht angebotene Betreuungstage]:[Davon: Für die Betreuung (corona-abwesend)]])</f>
        <v>0</v>
      </c>
      <c r="Q291" s="64">
        <f t="shared" si="21"/>
        <v>0</v>
      </c>
      <c r="R291" s="71">
        <f t="shared" si="22"/>
        <v>0</v>
      </c>
      <c r="S291" s="72">
        <f t="shared" si="23"/>
        <v>0</v>
      </c>
      <c r="T291" s="72">
        <f t="shared" si="24"/>
        <v>0</v>
      </c>
    </row>
    <row r="292" spans="1:20" x14ac:dyDescent="0.25">
      <c r="A292" s="66"/>
      <c r="B292" s="67"/>
      <c r="C292" s="68"/>
      <c r="D292" s="69"/>
      <c r="E292" s="69"/>
      <c r="F292" s="70"/>
      <c r="G292" s="134"/>
      <c r="H292" s="135"/>
      <c r="I292" s="135"/>
      <c r="J292" s="135"/>
      <c r="K292" s="143">
        <f t="shared" si="20"/>
        <v>0</v>
      </c>
      <c r="L292" s="136"/>
      <c r="M292" s="137"/>
      <c r="N292" s="136"/>
      <c r="O292" s="137"/>
      <c r="P292" s="71">
        <f>SUM(Tabelle274[[#This Row],[Davon: Für nicht angebotene Betreuungstage]:[Davon: Für die Betreuung (corona-abwesend)]])</f>
        <v>0</v>
      </c>
      <c r="Q292" s="64">
        <f t="shared" si="21"/>
        <v>0</v>
      </c>
      <c r="R292" s="71">
        <f t="shared" si="22"/>
        <v>0</v>
      </c>
      <c r="S292" s="72">
        <f t="shared" si="23"/>
        <v>0</v>
      </c>
      <c r="T292" s="72">
        <f t="shared" si="24"/>
        <v>0</v>
      </c>
    </row>
    <row r="293" spans="1:20" x14ac:dyDescent="0.25">
      <c r="A293" s="66"/>
      <c r="B293" s="67"/>
      <c r="C293" s="68"/>
      <c r="D293" s="69"/>
      <c r="E293" s="69"/>
      <c r="F293" s="70"/>
      <c r="G293" s="134"/>
      <c r="H293" s="135"/>
      <c r="I293" s="135"/>
      <c r="J293" s="135"/>
      <c r="K293" s="143">
        <f t="shared" si="20"/>
        <v>0</v>
      </c>
      <c r="L293" s="136"/>
      <c r="M293" s="137"/>
      <c r="N293" s="136"/>
      <c r="O293" s="137"/>
      <c r="P293" s="71">
        <f>SUM(Tabelle274[[#This Row],[Davon: Für nicht angebotene Betreuungstage]:[Davon: Für die Betreuung (corona-abwesend)]])</f>
        <v>0</v>
      </c>
      <c r="Q293" s="64">
        <f t="shared" si="21"/>
        <v>0</v>
      </c>
      <c r="R293" s="71">
        <f t="shared" si="22"/>
        <v>0</v>
      </c>
      <c r="S293" s="72">
        <f t="shared" si="23"/>
        <v>0</v>
      </c>
      <c r="T293" s="72">
        <f t="shared" si="24"/>
        <v>0</v>
      </c>
    </row>
    <row r="294" spans="1:20" x14ac:dyDescent="0.25">
      <c r="A294" s="66"/>
      <c r="B294" s="67"/>
      <c r="C294" s="68"/>
      <c r="D294" s="69"/>
      <c r="E294" s="69"/>
      <c r="F294" s="70"/>
      <c r="G294" s="134"/>
      <c r="H294" s="135"/>
      <c r="I294" s="135"/>
      <c r="J294" s="135"/>
      <c r="K294" s="143">
        <f t="shared" si="20"/>
        <v>0</v>
      </c>
      <c r="L294" s="136"/>
      <c r="M294" s="137"/>
      <c r="N294" s="136"/>
      <c r="O294" s="137"/>
      <c r="P294" s="71">
        <f>SUM(Tabelle274[[#This Row],[Davon: Für nicht angebotene Betreuungstage]:[Davon: Für die Betreuung (corona-abwesend)]])</f>
        <v>0</v>
      </c>
      <c r="Q294" s="64">
        <f t="shared" si="21"/>
        <v>0</v>
      </c>
      <c r="R294" s="71">
        <f t="shared" si="22"/>
        <v>0</v>
      </c>
      <c r="S294" s="72">
        <f t="shared" si="23"/>
        <v>0</v>
      </c>
      <c r="T294" s="72">
        <f t="shared" si="24"/>
        <v>0</v>
      </c>
    </row>
    <row r="295" spans="1:20" x14ac:dyDescent="0.25">
      <c r="A295" s="66"/>
      <c r="B295" s="67"/>
      <c r="C295" s="68"/>
      <c r="D295" s="69"/>
      <c r="E295" s="69"/>
      <c r="F295" s="70"/>
      <c r="G295" s="134"/>
      <c r="H295" s="135"/>
      <c r="I295" s="135"/>
      <c r="J295" s="135"/>
      <c r="K295" s="143">
        <f t="shared" si="20"/>
        <v>0</v>
      </c>
      <c r="L295" s="136"/>
      <c r="M295" s="137"/>
      <c r="N295" s="136"/>
      <c r="O295" s="137"/>
      <c r="P295" s="71">
        <f>SUM(Tabelle274[[#This Row],[Davon: Für nicht angebotene Betreuungstage]:[Davon: Für die Betreuung (corona-abwesend)]])</f>
        <v>0</v>
      </c>
      <c r="Q295" s="64">
        <f t="shared" si="21"/>
        <v>0</v>
      </c>
      <c r="R295" s="71">
        <f t="shared" si="22"/>
        <v>0</v>
      </c>
      <c r="S295" s="72">
        <f t="shared" si="23"/>
        <v>0</v>
      </c>
      <c r="T295" s="72">
        <f t="shared" si="24"/>
        <v>0</v>
      </c>
    </row>
    <row r="296" spans="1:20" x14ac:dyDescent="0.25">
      <c r="A296" s="66"/>
      <c r="B296" s="67"/>
      <c r="C296" s="68"/>
      <c r="D296" s="69"/>
      <c r="E296" s="69"/>
      <c r="F296" s="70"/>
      <c r="G296" s="134"/>
      <c r="H296" s="135"/>
      <c r="I296" s="135"/>
      <c r="J296" s="135"/>
      <c r="K296" s="143">
        <f t="shared" si="20"/>
        <v>0</v>
      </c>
      <c r="L296" s="136"/>
      <c r="M296" s="137"/>
      <c r="N296" s="136"/>
      <c r="O296" s="137"/>
      <c r="P296" s="71">
        <f>SUM(Tabelle274[[#This Row],[Davon: Für nicht angebotene Betreuungstage]:[Davon: Für die Betreuung (corona-abwesend)]])</f>
        <v>0</v>
      </c>
      <c r="Q296" s="64">
        <f t="shared" si="21"/>
        <v>0</v>
      </c>
      <c r="R296" s="71">
        <f t="shared" si="22"/>
        <v>0</v>
      </c>
      <c r="S296" s="72">
        <f t="shared" si="23"/>
        <v>0</v>
      </c>
      <c r="T296" s="72">
        <f t="shared" si="24"/>
        <v>0</v>
      </c>
    </row>
    <row r="297" spans="1:20" x14ac:dyDescent="0.25">
      <c r="A297" s="66"/>
      <c r="B297" s="67"/>
      <c r="C297" s="68"/>
      <c r="D297" s="69"/>
      <c r="E297" s="69"/>
      <c r="F297" s="70"/>
      <c r="G297" s="134"/>
      <c r="H297" s="135"/>
      <c r="I297" s="135"/>
      <c r="J297" s="135"/>
      <c r="K297" s="143">
        <f t="shared" si="20"/>
        <v>0</v>
      </c>
      <c r="L297" s="136"/>
      <c r="M297" s="137"/>
      <c r="N297" s="136"/>
      <c r="O297" s="137"/>
      <c r="P297" s="71">
        <f>SUM(Tabelle274[[#This Row],[Davon: Für nicht angebotene Betreuungstage]:[Davon: Für die Betreuung (corona-abwesend)]])</f>
        <v>0</v>
      </c>
      <c r="Q297" s="64">
        <f t="shared" si="21"/>
        <v>0</v>
      </c>
      <c r="R297" s="71">
        <f t="shared" si="22"/>
        <v>0</v>
      </c>
      <c r="S297" s="72">
        <f t="shared" si="23"/>
        <v>0</v>
      </c>
      <c r="T297" s="72">
        <f t="shared" si="24"/>
        <v>0</v>
      </c>
    </row>
    <row r="298" spans="1:20" x14ac:dyDescent="0.25">
      <c r="A298" s="66"/>
      <c r="B298" s="67"/>
      <c r="C298" s="68"/>
      <c r="D298" s="69"/>
      <c r="E298" s="69"/>
      <c r="F298" s="70"/>
      <c r="G298" s="134"/>
      <c r="H298" s="135"/>
      <c r="I298" s="135"/>
      <c r="J298" s="135"/>
      <c r="K298" s="143">
        <f t="shared" si="20"/>
        <v>0</v>
      </c>
      <c r="L298" s="136"/>
      <c r="M298" s="137"/>
      <c r="N298" s="136"/>
      <c r="O298" s="137"/>
      <c r="P298" s="71">
        <f>SUM(Tabelle274[[#This Row],[Davon: Für nicht angebotene Betreuungstage]:[Davon: Für die Betreuung (corona-abwesend)]])</f>
        <v>0</v>
      </c>
      <c r="Q298" s="64">
        <f t="shared" si="21"/>
        <v>0</v>
      </c>
      <c r="R298" s="71">
        <f t="shared" si="22"/>
        <v>0</v>
      </c>
      <c r="S298" s="72">
        <f t="shared" si="23"/>
        <v>0</v>
      </c>
      <c r="T298" s="72">
        <f t="shared" si="24"/>
        <v>0</v>
      </c>
    </row>
    <row r="299" spans="1:20" x14ac:dyDescent="0.25">
      <c r="A299" s="66"/>
      <c r="B299" s="67"/>
      <c r="C299" s="68"/>
      <c r="D299" s="69"/>
      <c r="E299" s="69"/>
      <c r="F299" s="70"/>
      <c r="G299" s="134"/>
      <c r="H299" s="135"/>
      <c r="I299" s="135"/>
      <c r="J299" s="135"/>
      <c r="K299" s="143">
        <f t="shared" si="20"/>
        <v>0</v>
      </c>
      <c r="L299" s="136"/>
      <c r="M299" s="137"/>
      <c r="N299" s="136"/>
      <c r="O299" s="137"/>
      <c r="P299" s="71">
        <f>SUM(Tabelle274[[#This Row],[Davon: Für nicht angebotene Betreuungstage]:[Davon: Für die Betreuung (corona-abwesend)]])</f>
        <v>0</v>
      </c>
      <c r="Q299" s="64">
        <f t="shared" si="21"/>
        <v>0</v>
      </c>
      <c r="R299" s="71">
        <f t="shared" si="22"/>
        <v>0</v>
      </c>
      <c r="S299" s="72">
        <f t="shared" si="23"/>
        <v>0</v>
      </c>
      <c r="T299" s="72">
        <f t="shared" si="24"/>
        <v>0</v>
      </c>
    </row>
    <row r="300" spans="1:20" x14ac:dyDescent="0.25">
      <c r="A300" s="66"/>
      <c r="B300" s="67"/>
      <c r="C300" s="68"/>
      <c r="D300" s="69"/>
      <c r="E300" s="69"/>
      <c r="F300" s="70"/>
      <c r="G300" s="134"/>
      <c r="H300" s="135"/>
      <c r="I300" s="135"/>
      <c r="J300" s="135"/>
      <c r="K300" s="143">
        <f t="shared" si="20"/>
        <v>0</v>
      </c>
      <c r="L300" s="136"/>
      <c r="M300" s="137"/>
      <c r="N300" s="136"/>
      <c r="O300" s="137"/>
      <c r="P300" s="71">
        <f>SUM(Tabelle274[[#This Row],[Davon: Für nicht angebotene Betreuungstage]:[Davon: Für die Betreuung (corona-abwesend)]])</f>
        <v>0</v>
      </c>
      <c r="Q300" s="64">
        <f t="shared" si="21"/>
        <v>0</v>
      </c>
      <c r="R300" s="71">
        <f t="shared" si="22"/>
        <v>0</v>
      </c>
      <c r="S300" s="72">
        <f t="shared" si="23"/>
        <v>0</v>
      </c>
      <c r="T300" s="72">
        <f t="shared" si="24"/>
        <v>0</v>
      </c>
    </row>
    <row r="301" spans="1:20" x14ac:dyDescent="0.25">
      <c r="A301" s="66"/>
      <c r="B301" s="67"/>
      <c r="C301" s="68"/>
      <c r="D301" s="69"/>
      <c r="E301" s="69"/>
      <c r="F301" s="70"/>
      <c r="G301" s="134"/>
      <c r="H301" s="135"/>
      <c r="I301" s="135"/>
      <c r="J301" s="135"/>
      <c r="K301" s="143">
        <f t="shared" si="20"/>
        <v>0</v>
      </c>
      <c r="L301" s="136"/>
      <c r="M301" s="137"/>
      <c r="N301" s="136"/>
      <c r="O301" s="137"/>
      <c r="P301" s="71">
        <f>SUM(Tabelle274[[#This Row],[Davon: Für nicht angebotene Betreuungstage]:[Davon: Für die Betreuung (corona-abwesend)]])</f>
        <v>0</v>
      </c>
      <c r="Q301" s="64">
        <f t="shared" si="21"/>
        <v>0</v>
      </c>
      <c r="R301" s="71">
        <f t="shared" si="22"/>
        <v>0</v>
      </c>
      <c r="S301" s="72">
        <f t="shared" si="23"/>
        <v>0</v>
      </c>
      <c r="T301" s="72">
        <f t="shared" si="24"/>
        <v>0</v>
      </c>
    </row>
    <row r="302" spans="1:20" x14ac:dyDescent="0.25">
      <c r="A302" s="66"/>
      <c r="B302" s="67"/>
      <c r="C302" s="68"/>
      <c r="D302" s="69"/>
      <c r="E302" s="69"/>
      <c r="F302" s="70"/>
      <c r="G302" s="134"/>
      <c r="H302" s="135"/>
      <c r="I302" s="135"/>
      <c r="J302" s="135"/>
      <c r="K302" s="143">
        <f t="shared" si="20"/>
        <v>0</v>
      </c>
      <c r="L302" s="136"/>
      <c r="M302" s="137"/>
      <c r="N302" s="136"/>
      <c r="O302" s="137"/>
      <c r="P302" s="71">
        <f>SUM(Tabelle274[[#This Row],[Davon: Für nicht angebotene Betreuungstage]:[Davon: Für die Betreuung (corona-abwesend)]])</f>
        <v>0</v>
      </c>
      <c r="Q302" s="64">
        <f t="shared" si="21"/>
        <v>0</v>
      </c>
      <c r="R302" s="71">
        <f t="shared" si="22"/>
        <v>0</v>
      </c>
      <c r="S302" s="72">
        <f t="shared" si="23"/>
        <v>0</v>
      </c>
      <c r="T302" s="72">
        <f t="shared" si="24"/>
        <v>0</v>
      </c>
    </row>
    <row r="303" spans="1:20" x14ac:dyDescent="0.25">
      <c r="A303" s="66"/>
      <c r="B303" s="67"/>
      <c r="C303" s="68"/>
      <c r="D303" s="69"/>
      <c r="E303" s="69"/>
      <c r="F303" s="70"/>
      <c r="G303" s="134"/>
      <c r="H303" s="135"/>
      <c r="I303" s="135"/>
      <c r="J303" s="135"/>
      <c r="K303" s="143">
        <f t="shared" si="20"/>
        <v>0</v>
      </c>
      <c r="L303" s="136"/>
      <c r="M303" s="137"/>
      <c r="N303" s="136"/>
      <c r="O303" s="137"/>
      <c r="P303" s="71">
        <f>SUM(Tabelle274[[#This Row],[Davon: Für nicht angebotene Betreuungstage]:[Davon: Für die Betreuung (corona-abwesend)]])</f>
        <v>0</v>
      </c>
      <c r="Q303" s="64">
        <f t="shared" si="21"/>
        <v>0</v>
      </c>
      <c r="R303" s="71">
        <f t="shared" si="22"/>
        <v>0</v>
      </c>
      <c r="S303" s="72">
        <f t="shared" si="23"/>
        <v>0</v>
      </c>
      <c r="T303" s="72">
        <f t="shared" si="24"/>
        <v>0</v>
      </c>
    </row>
    <row r="304" spans="1:20" x14ac:dyDescent="0.25">
      <c r="A304" s="66"/>
      <c r="B304" s="67"/>
      <c r="C304" s="68"/>
      <c r="D304" s="69"/>
      <c r="E304" s="69"/>
      <c r="F304" s="70"/>
      <c r="G304" s="134"/>
      <c r="H304" s="135"/>
      <c r="I304" s="135"/>
      <c r="J304" s="135"/>
      <c r="K304" s="143">
        <f t="shared" si="20"/>
        <v>0</v>
      </c>
      <c r="L304" s="136"/>
      <c r="M304" s="137"/>
      <c r="N304" s="136"/>
      <c r="O304" s="137"/>
      <c r="P304" s="71">
        <f>SUM(Tabelle274[[#This Row],[Davon: Für nicht angebotene Betreuungstage]:[Davon: Für die Betreuung (corona-abwesend)]])</f>
        <v>0</v>
      </c>
      <c r="Q304" s="64">
        <f t="shared" si="21"/>
        <v>0</v>
      </c>
      <c r="R304" s="71">
        <f t="shared" si="22"/>
        <v>0</v>
      </c>
      <c r="S304" s="72">
        <f t="shared" si="23"/>
        <v>0</v>
      </c>
      <c r="T304" s="72">
        <f t="shared" si="24"/>
        <v>0</v>
      </c>
    </row>
    <row r="305" spans="1:20" x14ac:dyDescent="0.25">
      <c r="A305" s="66"/>
      <c r="B305" s="67"/>
      <c r="C305" s="68"/>
      <c r="D305" s="69"/>
      <c r="E305" s="69"/>
      <c r="F305" s="70"/>
      <c r="G305" s="134"/>
      <c r="H305" s="135"/>
      <c r="I305" s="135"/>
      <c r="J305" s="135"/>
      <c r="K305" s="143">
        <f t="shared" si="20"/>
        <v>0</v>
      </c>
      <c r="L305" s="136"/>
      <c r="M305" s="137"/>
      <c r="N305" s="136"/>
      <c r="O305" s="137"/>
      <c r="P305" s="71">
        <f>SUM(Tabelle274[[#This Row],[Davon: Für nicht angebotene Betreuungstage]:[Davon: Für die Betreuung (corona-abwesend)]])</f>
        <v>0</v>
      </c>
      <c r="Q305" s="64">
        <f t="shared" si="21"/>
        <v>0</v>
      </c>
      <c r="R305" s="71">
        <f t="shared" si="22"/>
        <v>0</v>
      </c>
      <c r="S305" s="72">
        <f t="shared" si="23"/>
        <v>0</v>
      </c>
      <c r="T305" s="72">
        <f t="shared" si="24"/>
        <v>0</v>
      </c>
    </row>
    <row r="306" spans="1:20" x14ac:dyDescent="0.25">
      <c r="A306" s="66"/>
      <c r="B306" s="67"/>
      <c r="C306" s="68"/>
      <c r="D306" s="69"/>
      <c r="E306" s="69"/>
      <c r="F306" s="70"/>
      <c r="G306" s="134"/>
      <c r="H306" s="135"/>
      <c r="I306" s="135"/>
      <c r="J306" s="135"/>
      <c r="K306" s="143">
        <f t="shared" si="20"/>
        <v>0</v>
      </c>
      <c r="L306" s="136"/>
      <c r="M306" s="137"/>
      <c r="N306" s="136"/>
      <c r="O306" s="137"/>
      <c r="P306" s="71">
        <f>SUM(Tabelle274[[#This Row],[Davon: Für nicht angebotene Betreuungstage]:[Davon: Für die Betreuung (corona-abwesend)]])</f>
        <v>0</v>
      </c>
      <c r="Q306" s="64">
        <f t="shared" si="21"/>
        <v>0</v>
      </c>
      <c r="R306" s="71">
        <f t="shared" si="22"/>
        <v>0</v>
      </c>
      <c r="S306" s="72">
        <f t="shared" si="23"/>
        <v>0</v>
      </c>
      <c r="T306" s="72">
        <f t="shared" si="24"/>
        <v>0</v>
      </c>
    </row>
    <row r="307" spans="1:20" x14ac:dyDescent="0.25">
      <c r="A307" s="66"/>
      <c r="B307" s="67"/>
      <c r="C307" s="68"/>
      <c r="D307" s="69"/>
      <c r="E307" s="69"/>
      <c r="F307" s="70"/>
      <c r="G307" s="134"/>
      <c r="H307" s="135"/>
      <c r="I307" s="135"/>
      <c r="J307" s="135"/>
      <c r="K307" s="143">
        <f t="shared" si="20"/>
        <v>0</v>
      </c>
      <c r="L307" s="136"/>
      <c r="M307" s="137"/>
      <c r="N307" s="136"/>
      <c r="O307" s="137"/>
      <c r="P307" s="71">
        <f>SUM(Tabelle274[[#This Row],[Davon: Für nicht angebotene Betreuungstage]:[Davon: Für die Betreuung (corona-abwesend)]])</f>
        <v>0</v>
      </c>
      <c r="Q307" s="64">
        <f t="shared" si="21"/>
        <v>0</v>
      </c>
      <c r="R307" s="71">
        <f t="shared" si="22"/>
        <v>0</v>
      </c>
      <c r="S307" s="72">
        <f t="shared" si="23"/>
        <v>0</v>
      </c>
      <c r="T307" s="72">
        <f t="shared" si="24"/>
        <v>0</v>
      </c>
    </row>
    <row r="308" spans="1:20" x14ac:dyDescent="0.25">
      <c r="A308" s="66"/>
      <c r="B308" s="67"/>
      <c r="C308" s="68"/>
      <c r="D308" s="69"/>
      <c r="E308" s="69"/>
      <c r="F308" s="70"/>
      <c r="G308" s="134"/>
      <c r="H308" s="135"/>
      <c r="I308" s="135"/>
      <c r="J308" s="135"/>
      <c r="K308" s="143">
        <f t="shared" ref="K308:K371" si="25">H308-I308-J308</f>
        <v>0</v>
      </c>
      <c r="L308" s="136"/>
      <c r="M308" s="137"/>
      <c r="N308" s="136"/>
      <c r="O308" s="137"/>
      <c r="P308" s="71">
        <f>SUM(Tabelle274[[#This Row],[Davon: Für nicht angebotene Betreuungstage]:[Davon: Für die Betreuung (corona-abwesend)]])</f>
        <v>0</v>
      </c>
      <c r="Q308" s="64">
        <f t="shared" si="21"/>
        <v>0</v>
      </c>
      <c r="R308" s="71">
        <f t="shared" si="22"/>
        <v>0</v>
      </c>
      <c r="S308" s="72">
        <f t="shared" si="23"/>
        <v>0</v>
      </c>
      <c r="T308" s="72">
        <f t="shared" si="24"/>
        <v>0</v>
      </c>
    </row>
    <row r="309" spans="1:20" x14ac:dyDescent="0.25">
      <c r="A309" s="66"/>
      <c r="B309" s="67"/>
      <c r="C309" s="68"/>
      <c r="D309" s="69"/>
      <c r="E309" s="69"/>
      <c r="F309" s="70"/>
      <c r="G309" s="134"/>
      <c r="H309" s="135"/>
      <c r="I309" s="135"/>
      <c r="J309" s="135"/>
      <c r="K309" s="143">
        <f t="shared" si="25"/>
        <v>0</v>
      </c>
      <c r="L309" s="136"/>
      <c r="M309" s="137"/>
      <c r="N309" s="136"/>
      <c r="O309" s="137"/>
      <c r="P309" s="71">
        <f>SUM(Tabelle274[[#This Row],[Davon: Für nicht angebotene Betreuungstage]:[Davon: Für die Betreuung (corona-abwesend)]])</f>
        <v>0</v>
      </c>
      <c r="Q309" s="64">
        <f t="shared" si="21"/>
        <v>0</v>
      </c>
      <c r="R309" s="71">
        <f t="shared" si="22"/>
        <v>0</v>
      </c>
      <c r="S309" s="72">
        <f t="shared" si="23"/>
        <v>0</v>
      </c>
      <c r="T309" s="72">
        <f t="shared" si="24"/>
        <v>0</v>
      </c>
    </row>
    <row r="310" spans="1:20" x14ac:dyDescent="0.25">
      <c r="A310" s="66"/>
      <c r="B310" s="67"/>
      <c r="C310" s="68"/>
      <c r="D310" s="69"/>
      <c r="E310" s="69"/>
      <c r="F310" s="70"/>
      <c r="G310" s="134"/>
      <c r="H310" s="135"/>
      <c r="I310" s="135"/>
      <c r="J310" s="135"/>
      <c r="K310" s="143">
        <f t="shared" si="25"/>
        <v>0</v>
      </c>
      <c r="L310" s="136"/>
      <c r="M310" s="137"/>
      <c r="N310" s="136"/>
      <c r="O310" s="137"/>
      <c r="P310" s="71">
        <f>SUM(Tabelle274[[#This Row],[Davon: Für nicht angebotene Betreuungstage]:[Davon: Für die Betreuung (corona-abwesend)]])</f>
        <v>0</v>
      </c>
      <c r="Q310" s="64">
        <f t="shared" si="21"/>
        <v>0</v>
      </c>
      <c r="R310" s="71">
        <f t="shared" si="22"/>
        <v>0</v>
      </c>
      <c r="S310" s="72">
        <f t="shared" si="23"/>
        <v>0</v>
      </c>
      <c r="T310" s="72">
        <f t="shared" si="24"/>
        <v>0</v>
      </c>
    </row>
    <row r="311" spans="1:20" x14ac:dyDescent="0.25">
      <c r="A311" s="66"/>
      <c r="B311" s="67"/>
      <c r="C311" s="68"/>
      <c r="D311" s="69"/>
      <c r="E311" s="69"/>
      <c r="F311" s="70"/>
      <c r="G311" s="134"/>
      <c r="H311" s="135"/>
      <c r="I311" s="135"/>
      <c r="J311" s="135"/>
      <c r="K311" s="143">
        <f t="shared" si="25"/>
        <v>0</v>
      </c>
      <c r="L311" s="136"/>
      <c r="M311" s="137"/>
      <c r="N311" s="136"/>
      <c r="O311" s="137"/>
      <c r="P311" s="71">
        <f>SUM(Tabelle274[[#This Row],[Davon: Für nicht angebotene Betreuungstage]:[Davon: Für die Betreuung (corona-abwesend)]])</f>
        <v>0</v>
      </c>
      <c r="Q311" s="64">
        <f t="shared" si="21"/>
        <v>0</v>
      </c>
      <c r="R311" s="71">
        <f t="shared" si="22"/>
        <v>0</v>
      </c>
      <c r="S311" s="72">
        <f t="shared" si="23"/>
        <v>0</v>
      </c>
      <c r="T311" s="72">
        <f t="shared" si="24"/>
        <v>0</v>
      </c>
    </row>
    <row r="312" spans="1:20" x14ac:dyDescent="0.25">
      <c r="A312" s="66"/>
      <c r="B312" s="67"/>
      <c r="C312" s="68"/>
      <c r="D312" s="69"/>
      <c r="E312" s="69"/>
      <c r="F312" s="70"/>
      <c r="G312" s="134"/>
      <c r="H312" s="135"/>
      <c r="I312" s="135"/>
      <c r="J312" s="135"/>
      <c r="K312" s="143">
        <f t="shared" si="25"/>
        <v>0</v>
      </c>
      <c r="L312" s="136"/>
      <c r="M312" s="137"/>
      <c r="N312" s="136"/>
      <c r="O312" s="137"/>
      <c r="P312" s="71">
        <f>SUM(Tabelle274[[#This Row],[Davon: Für nicht angebotene Betreuungstage]:[Davon: Für die Betreuung (corona-abwesend)]])</f>
        <v>0</v>
      </c>
      <c r="Q312" s="64">
        <f t="shared" si="21"/>
        <v>0</v>
      </c>
      <c r="R312" s="71">
        <f t="shared" si="22"/>
        <v>0</v>
      </c>
      <c r="S312" s="72">
        <f t="shared" si="23"/>
        <v>0</v>
      </c>
      <c r="T312" s="72">
        <f t="shared" si="24"/>
        <v>0</v>
      </c>
    </row>
    <row r="313" spans="1:20" x14ac:dyDescent="0.25">
      <c r="A313" s="66"/>
      <c r="B313" s="67"/>
      <c r="C313" s="68"/>
      <c r="D313" s="69"/>
      <c r="E313" s="69"/>
      <c r="F313" s="70"/>
      <c r="G313" s="134"/>
      <c r="H313" s="135"/>
      <c r="I313" s="135"/>
      <c r="J313" s="135"/>
      <c r="K313" s="143">
        <f t="shared" si="25"/>
        <v>0</v>
      </c>
      <c r="L313" s="136"/>
      <c r="M313" s="137"/>
      <c r="N313" s="136"/>
      <c r="O313" s="137"/>
      <c r="P313" s="71">
        <f>SUM(Tabelle274[[#This Row],[Davon: Für nicht angebotene Betreuungstage]:[Davon: Für die Betreuung (corona-abwesend)]])</f>
        <v>0</v>
      </c>
      <c r="Q313" s="64">
        <f t="shared" si="21"/>
        <v>0</v>
      </c>
      <c r="R313" s="71">
        <f t="shared" si="22"/>
        <v>0</v>
      </c>
      <c r="S313" s="72">
        <f t="shared" si="23"/>
        <v>0</v>
      </c>
      <c r="T313" s="72">
        <f t="shared" si="24"/>
        <v>0</v>
      </c>
    </row>
    <row r="314" spans="1:20" x14ac:dyDescent="0.25">
      <c r="A314" s="66"/>
      <c r="B314" s="67"/>
      <c r="C314" s="68"/>
      <c r="D314" s="69"/>
      <c r="E314" s="69"/>
      <c r="F314" s="70"/>
      <c r="G314" s="134"/>
      <c r="H314" s="135"/>
      <c r="I314" s="135"/>
      <c r="J314" s="135"/>
      <c r="K314" s="143">
        <f t="shared" si="25"/>
        <v>0</v>
      </c>
      <c r="L314" s="136"/>
      <c r="M314" s="137"/>
      <c r="N314" s="136"/>
      <c r="O314" s="137"/>
      <c r="P314" s="71">
        <f>SUM(Tabelle274[[#This Row],[Davon: Für nicht angebotene Betreuungstage]:[Davon: Für die Betreuung (corona-abwesend)]])</f>
        <v>0</v>
      </c>
      <c r="Q314" s="64">
        <f t="shared" si="21"/>
        <v>0</v>
      </c>
      <c r="R314" s="71">
        <f t="shared" si="22"/>
        <v>0</v>
      </c>
      <c r="S314" s="72">
        <f t="shared" si="23"/>
        <v>0</v>
      </c>
      <c r="T314" s="72">
        <f t="shared" si="24"/>
        <v>0</v>
      </c>
    </row>
    <row r="315" spans="1:20" x14ac:dyDescent="0.25">
      <c r="A315" s="66"/>
      <c r="B315" s="67"/>
      <c r="C315" s="68"/>
      <c r="D315" s="69"/>
      <c r="E315" s="69"/>
      <c r="F315" s="70"/>
      <c r="G315" s="134"/>
      <c r="H315" s="135"/>
      <c r="I315" s="135"/>
      <c r="J315" s="135"/>
      <c r="K315" s="143">
        <f t="shared" si="25"/>
        <v>0</v>
      </c>
      <c r="L315" s="136"/>
      <c r="M315" s="137"/>
      <c r="N315" s="136"/>
      <c r="O315" s="137"/>
      <c r="P315" s="71">
        <f>SUM(Tabelle274[[#This Row],[Davon: Für nicht angebotene Betreuungstage]:[Davon: Für die Betreuung (corona-abwesend)]])</f>
        <v>0</v>
      </c>
      <c r="Q315" s="64">
        <f t="shared" si="21"/>
        <v>0</v>
      </c>
      <c r="R315" s="71">
        <f t="shared" si="22"/>
        <v>0</v>
      </c>
      <c r="S315" s="72">
        <f t="shared" si="23"/>
        <v>0</v>
      </c>
      <c r="T315" s="72">
        <f t="shared" si="24"/>
        <v>0</v>
      </c>
    </row>
    <row r="316" spans="1:20" x14ac:dyDescent="0.25">
      <c r="A316" s="66"/>
      <c r="B316" s="67"/>
      <c r="C316" s="68"/>
      <c r="D316" s="69"/>
      <c r="E316" s="69"/>
      <c r="F316" s="70"/>
      <c r="G316" s="134"/>
      <c r="H316" s="135"/>
      <c r="I316" s="135"/>
      <c r="J316" s="135"/>
      <c r="K316" s="143">
        <f t="shared" si="25"/>
        <v>0</v>
      </c>
      <c r="L316" s="136"/>
      <c r="M316" s="137"/>
      <c r="N316" s="136"/>
      <c r="O316" s="137"/>
      <c r="P316" s="71">
        <f>SUM(Tabelle274[[#This Row],[Davon: Für nicht angebotene Betreuungstage]:[Davon: Für die Betreuung (corona-abwesend)]])</f>
        <v>0</v>
      </c>
      <c r="Q316" s="64">
        <f t="shared" si="21"/>
        <v>0</v>
      </c>
      <c r="R316" s="71">
        <f t="shared" si="22"/>
        <v>0</v>
      </c>
      <c r="S316" s="72">
        <f t="shared" si="23"/>
        <v>0</v>
      </c>
      <c r="T316" s="72">
        <f t="shared" si="24"/>
        <v>0</v>
      </c>
    </row>
    <row r="317" spans="1:20" x14ac:dyDescent="0.25">
      <c r="A317" s="66"/>
      <c r="B317" s="67"/>
      <c r="C317" s="68"/>
      <c r="D317" s="69"/>
      <c r="E317" s="69"/>
      <c r="F317" s="70"/>
      <c r="G317" s="134"/>
      <c r="H317" s="135"/>
      <c r="I317" s="135"/>
      <c r="J317" s="135"/>
      <c r="K317" s="143">
        <f t="shared" si="25"/>
        <v>0</v>
      </c>
      <c r="L317" s="136"/>
      <c r="M317" s="137"/>
      <c r="N317" s="136"/>
      <c r="O317" s="137"/>
      <c r="P317" s="71">
        <f>SUM(Tabelle274[[#This Row],[Davon: Für nicht angebotene Betreuungstage]:[Davon: Für die Betreuung (corona-abwesend)]])</f>
        <v>0</v>
      </c>
      <c r="Q317" s="64">
        <f t="shared" si="21"/>
        <v>0</v>
      </c>
      <c r="R317" s="71">
        <f t="shared" si="22"/>
        <v>0</v>
      </c>
      <c r="S317" s="72">
        <f t="shared" si="23"/>
        <v>0</v>
      </c>
      <c r="T317" s="72">
        <f t="shared" si="24"/>
        <v>0</v>
      </c>
    </row>
    <row r="318" spans="1:20" x14ac:dyDescent="0.25">
      <c r="A318" s="66"/>
      <c r="B318" s="67"/>
      <c r="C318" s="68"/>
      <c r="D318" s="69"/>
      <c r="E318" s="69"/>
      <c r="F318" s="70"/>
      <c r="G318" s="134"/>
      <c r="H318" s="135"/>
      <c r="I318" s="135"/>
      <c r="J318" s="135"/>
      <c r="K318" s="143">
        <f t="shared" si="25"/>
        <v>0</v>
      </c>
      <c r="L318" s="136"/>
      <c r="M318" s="137"/>
      <c r="N318" s="136"/>
      <c r="O318" s="137"/>
      <c r="P318" s="71">
        <f>SUM(Tabelle274[[#This Row],[Davon: Für nicht angebotene Betreuungstage]:[Davon: Für die Betreuung (corona-abwesend)]])</f>
        <v>0</v>
      </c>
      <c r="Q318" s="64">
        <f t="shared" si="21"/>
        <v>0</v>
      </c>
      <c r="R318" s="71">
        <f t="shared" si="22"/>
        <v>0</v>
      </c>
      <c r="S318" s="72">
        <f t="shared" si="23"/>
        <v>0</v>
      </c>
      <c r="T318" s="72">
        <f t="shared" si="24"/>
        <v>0</v>
      </c>
    </row>
    <row r="319" spans="1:20" x14ac:dyDescent="0.25">
      <c r="A319" s="66"/>
      <c r="B319" s="67"/>
      <c r="C319" s="68"/>
      <c r="D319" s="69"/>
      <c r="E319" s="69"/>
      <c r="F319" s="70"/>
      <c r="G319" s="134"/>
      <c r="H319" s="135"/>
      <c r="I319" s="135"/>
      <c r="J319" s="135"/>
      <c r="K319" s="143">
        <f t="shared" si="25"/>
        <v>0</v>
      </c>
      <c r="L319" s="136"/>
      <c r="M319" s="137"/>
      <c r="N319" s="136"/>
      <c r="O319" s="137"/>
      <c r="P319" s="71">
        <f>SUM(Tabelle274[[#This Row],[Davon: Für nicht angebotene Betreuungstage]:[Davon: Für die Betreuung (corona-abwesend)]])</f>
        <v>0</v>
      </c>
      <c r="Q319" s="64">
        <f t="shared" si="21"/>
        <v>0</v>
      </c>
      <c r="R319" s="71">
        <f t="shared" si="22"/>
        <v>0</v>
      </c>
      <c r="S319" s="72">
        <f t="shared" si="23"/>
        <v>0</v>
      </c>
      <c r="T319" s="72">
        <f t="shared" si="24"/>
        <v>0</v>
      </c>
    </row>
    <row r="320" spans="1:20" x14ac:dyDescent="0.25">
      <c r="A320" s="66"/>
      <c r="B320" s="67"/>
      <c r="C320" s="68"/>
      <c r="D320" s="69"/>
      <c r="E320" s="69"/>
      <c r="F320" s="70"/>
      <c r="G320" s="134"/>
      <c r="H320" s="135"/>
      <c r="I320" s="135"/>
      <c r="J320" s="135"/>
      <c r="K320" s="143">
        <f t="shared" si="25"/>
        <v>0</v>
      </c>
      <c r="L320" s="136"/>
      <c r="M320" s="137"/>
      <c r="N320" s="136"/>
      <c r="O320" s="137"/>
      <c r="P320" s="71">
        <f>SUM(Tabelle274[[#This Row],[Davon: Für nicht angebotene Betreuungstage]:[Davon: Für die Betreuung (corona-abwesend)]])</f>
        <v>0</v>
      </c>
      <c r="Q320" s="64">
        <f t="shared" si="21"/>
        <v>0</v>
      </c>
      <c r="R320" s="71">
        <f t="shared" si="22"/>
        <v>0</v>
      </c>
      <c r="S320" s="72">
        <f t="shared" si="23"/>
        <v>0</v>
      </c>
      <c r="T320" s="72">
        <f t="shared" si="24"/>
        <v>0</v>
      </c>
    </row>
    <row r="321" spans="1:20" x14ac:dyDescent="0.25">
      <c r="A321" s="66"/>
      <c r="B321" s="67"/>
      <c r="C321" s="68"/>
      <c r="D321" s="69"/>
      <c r="E321" s="69"/>
      <c r="F321" s="70"/>
      <c r="G321" s="134"/>
      <c r="H321" s="135"/>
      <c r="I321" s="135"/>
      <c r="J321" s="135"/>
      <c r="K321" s="143">
        <f t="shared" si="25"/>
        <v>0</v>
      </c>
      <c r="L321" s="136"/>
      <c r="M321" s="137"/>
      <c r="N321" s="136"/>
      <c r="O321" s="137"/>
      <c r="P321" s="71">
        <f>SUM(Tabelle274[[#This Row],[Davon: Für nicht angebotene Betreuungstage]:[Davon: Für die Betreuung (corona-abwesend)]])</f>
        <v>0</v>
      </c>
      <c r="Q321" s="64">
        <f t="shared" si="21"/>
        <v>0</v>
      </c>
      <c r="R321" s="71">
        <f t="shared" si="22"/>
        <v>0</v>
      </c>
      <c r="S321" s="72">
        <f t="shared" si="23"/>
        <v>0</v>
      </c>
      <c r="T321" s="72">
        <f t="shared" si="24"/>
        <v>0</v>
      </c>
    </row>
    <row r="322" spans="1:20" x14ac:dyDescent="0.25">
      <c r="A322" s="66"/>
      <c r="B322" s="67"/>
      <c r="C322" s="68"/>
      <c r="D322" s="69"/>
      <c r="E322" s="69"/>
      <c r="F322" s="70"/>
      <c r="G322" s="134"/>
      <c r="H322" s="135"/>
      <c r="I322" s="135"/>
      <c r="J322" s="135"/>
      <c r="K322" s="143">
        <f t="shared" si="25"/>
        <v>0</v>
      </c>
      <c r="L322" s="136"/>
      <c r="M322" s="137"/>
      <c r="N322" s="136"/>
      <c r="O322" s="137"/>
      <c r="P322" s="71">
        <f>SUM(Tabelle274[[#This Row],[Davon: Für nicht angebotene Betreuungstage]:[Davon: Für die Betreuung (corona-abwesend)]])</f>
        <v>0</v>
      </c>
      <c r="Q322" s="64">
        <f t="shared" si="21"/>
        <v>0</v>
      </c>
      <c r="R322" s="71">
        <f t="shared" si="22"/>
        <v>0</v>
      </c>
      <c r="S322" s="72">
        <f t="shared" si="23"/>
        <v>0</v>
      </c>
      <c r="T322" s="72">
        <f t="shared" si="24"/>
        <v>0</v>
      </c>
    </row>
    <row r="323" spans="1:20" x14ac:dyDescent="0.25">
      <c r="A323" s="66"/>
      <c r="B323" s="67"/>
      <c r="C323" s="68"/>
      <c r="D323" s="69"/>
      <c r="E323" s="69"/>
      <c r="F323" s="70"/>
      <c r="G323" s="134"/>
      <c r="H323" s="135"/>
      <c r="I323" s="135"/>
      <c r="J323" s="135"/>
      <c r="K323" s="143">
        <f t="shared" si="25"/>
        <v>0</v>
      </c>
      <c r="L323" s="136"/>
      <c r="M323" s="137"/>
      <c r="N323" s="136"/>
      <c r="O323" s="137"/>
      <c r="P323" s="71">
        <f>SUM(Tabelle274[[#This Row],[Davon: Für nicht angebotene Betreuungstage]:[Davon: Für die Betreuung (corona-abwesend)]])</f>
        <v>0</v>
      </c>
      <c r="Q323" s="64">
        <f t="shared" si="21"/>
        <v>0</v>
      </c>
      <c r="R323" s="71">
        <f t="shared" si="22"/>
        <v>0</v>
      </c>
      <c r="S323" s="72">
        <f t="shared" si="23"/>
        <v>0</v>
      </c>
      <c r="T323" s="72">
        <f t="shared" si="24"/>
        <v>0</v>
      </c>
    </row>
    <row r="324" spans="1:20" x14ac:dyDescent="0.25">
      <c r="A324" s="66"/>
      <c r="B324" s="67"/>
      <c r="C324" s="68"/>
      <c r="D324" s="69"/>
      <c r="E324" s="69"/>
      <c r="F324" s="70"/>
      <c r="G324" s="134"/>
      <c r="H324" s="135"/>
      <c r="I324" s="135"/>
      <c r="J324" s="135"/>
      <c r="K324" s="143">
        <f t="shared" si="25"/>
        <v>0</v>
      </c>
      <c r="L324" s="136"/>
      <c r="M324" s="137"/>
      <c r="N324" s="136"/>
      <c r="O324" s="137"/>
      <c r="P324" s="71">
        <f>SUM(Tabelle274[[#This Row],[Davon: Für nicht angebotene Betreuungstage]:[Davon: Für die Betreuung (corona-abwesend)]])</f>
        <v>0</v>
      </c>
      <c r="Q324" s="64">
        <f t="shared" si="21"/>
        <v>0</v>
      </c>
      <c r="R324" s="71">
        <f t="shared" si="22"/>
        <v>0</v>
      </c>
      <c r="S324" s="72">
        <f t="shared" si="23"/>
        <v>0</v>
      </c>
      <c r="T324" s="72">
        <f t="shared" si="24"/>
        <v>0</v>
      </c>
    </row>
    <row r="325" spans="1:20" x14ac:dyDescent="0.25">
      <c r="A325" s="66"/>
      <c r="B325" s="67"/>
      <c r="C325" s="68"/>
      <c r="D325" s="69"/>
      <c r="E325" s="69"/>
      <c r="F325" s="70"/>
      <c r="G325" s="134"/>
      <c r="H325" s="135"/>
      <c r="I325" s="135"/>
      <c r="J325" s="135"/>
      <c r="K325" s="143">
        <f t="shared" si="25"/>
        <v>0</v>
      </c>
      <c r="L325" s="136"/>
      <c r="M325" s="137"/>
      <c r="N325" s="136"/>
      <c r="O325" s="137"/>
      <c r="P325" s="71">
        <f>SUM(Tabelle274[[#This Row],[Davon: Für nicht angebotene Betreuungstage]:[Davon: Für die Betreuung (corona-abwesend)]])</f>
        <v>0</v>
      </c>
      <c r="Q325" s="64">
        <f t="shared" si="21"/>
        <v>0</v>
      </c>
      <c r="R325" s="71">
        <f t="shared" si="22"/>
        <v>0</v>
      </c>
      <c r="S325" s="72">
        <f t="shared" si="23"/>
        <v>0</v>
      </c>
      <c r="T325" s="72">
        <f t="shared" si="24"/>
        <v>0</v>
      </c>
    </row>
    <row r="326" spans="1:20" x14ac:dyDescent="0.25">
      <c r="A326" s="66"/>
      <c r="B326" s="67"/>
      <c r="C326" s="68"/>
      <c r="D326" s="69"/>
      <c r="E326" s="69"/>
      <c r="F326" s="70"/>
      <c r="G326" s="134"/>
      <c r="H326" s="135"/>
      <c r="I326" s="135"/>
      <c r="J326" s="135"/>
      <c r="K326" s="143">
        <f t="shared" si="25"/>
        <v>0</v>
      </c>
      <c r="L326" s="136"/>
      <c r="M326" s="137"/>
      <c r="N326" s="136"/>
      <c r="O326" s="137"/>
      <c r="P326" s="71">
        <f>SUM(Tabelle274[[#This Row],[Davon: Für nicht angebotene Betreuungstage]:[Davon: Für die Betreuung (corona-abwesend)]])</f>
        <v>0</v>
      </c>
      <c r="Q326" s="64">
        <f t="shared" si="21"/>
        <v>0</v>
      </c>
      <c r="R326" s="71">
        <f t="shared" si="22"/>
        <v>0</v>
      </c>
      <c r="S326" s="72">
        <f t="shared" si="23"/>
        <v>0</v>
      </c>
      <c r="T326" s="72">
        <f t="shared" si="24"/>
        <v>0</v>
      </c>
    </row>
    <row r="327" spans="1:20" x14ac:dyDescent="0.25">
      <c r="A327" s="66"/>
      <c r="B327" s="67"/>
      <c r="C327" s="68"/>
      <c r="D327" s="69"/>
      <c r="E327" s="69"/>
      <c r="F327" s="70"/>
      <c r="G327" s="134"/>
      <c r="H327" s="135"/>
      <c r="I327" s="135"/>
      <c r="J327" s="135"/>
      <c r="K327" s="143">
        <f t="shared" si="25"/>
        <v>0</v>
      </c>
      <c r="L327" s="136"/>
      <c r="M327" s="137"/>
      <c r="N327" s="136"/>
      <c r="O327" s="137"/>
      <c r="P327" s="71">
        <f>SUM(Tabelle274[[#This Row],[Davon: Für nicht angebotene Betreuungstage]:[Davon: Für die Betreuung (corona-abwesend)]])</f>
        <v>0</v>
      </c>
      <c r="Q327" s="64">
        <f t="shared" si="21"/>
        <v>0</v>
      </c>
      <c r="R327" s="71">
        <f t="shared" si="22"/>
        <v>0</v>
      </c>
      <c r="S327" s="72">
        <f t="shared" si="23"/>
        <v>0</v>
      </c>
      <c r="T327" s="72">
        <f t="shared" si="24"/>
        <v>0</v>
      </c>
    </row>
    <row r="328" spans="1:20" x14ac:dyDescent="0.25">
      <c r="A328" s="66"/>
      <c r="B328" s="67"/>
      <c r="C328" s="68"/>
      <c r="D328" s="69"/>
      <c r="E328" s="69"/>
      <c r="F328" s="70"/>
      <c r="G328" s="134"/>
      <c r="H328" s="135"/>
      <c r="I328" s="135"/>
      <c r="J328" s="135"/>
      <c r="K328" s="143">
        <f t="shared" si="25"/>
        <v>0</v>
      </c>
      <c r="L328" s="136"/>
      <c r="M328" s="137"/>
      <c r="N328" s="136"/>
      <c r="O328" s="137"/>
      <c r="P328" s="71">
        <f>SUM(Tabelle274[[#This Row],[Davon: Für nicht angebotene Betreuungstage]:[Davon: Für die Betreuung (corona-abwesend)]])</f>
        <v>0</v>
      </c>
      <c r="Q328" s="64">
        <f t="shared" si="21"/>
        <v>0</v>
      </c>
      <c r="R328" s="71">
        <f t="shared" si="22"/>
        <v>0</v>
      </c>
      <c r="S328" s="72">
        <f t="shared" si="23"/>
        <v>0</v>
      </c>
      <c r="T328" s="72">
        <f t="shared" si="24"/>
        <v>0</v>
      </c>
    </row>
    <row r="329" spans="1:20" x14ac:dyDescent="0.25">
      <c r="A329" s="66"/>
      <c r="B329" s="67"/>
      <c r="C329" s="68"/>
      <c r="D329" s="69"/>
      <c r="E329" s="69"/>
      <c r="F329" s="70"/>
      <c r="G329" s="134"/>
      <c r="H329" s="135"/>
      <c r="I329" s="135"/>
      <c r="J329" s="135"/>
      <c r="K329" s="143">
        <f t="shared" si="25"/>
        <v>0</v>
      </c>
      <c r="L329" s="136"/>
      <c r="M329" s="137"/>
      <c r="N329" s="136"/>
      <c r="O329" s="137"/>
      <c r="P329" s="71">
        <f>SUM(Tabelle274[[#This Row],[Davon: Für nicht angebotene Betreuungstage]:[Davon: Für die Betreuung (corona-abwesend)]])</f>
        <v>0</v>
      </c>
      <c r="Q329" s="64">
        <f t="shared" si="21"/>
        <v>0</v>
      </c>
      <c r="R329" s="71">
        <f t="shared" si="22"/>
        <v>0</v>
      </c>
      <c r="S329" s="72">
        <f t="shared" si="23"/>
        <v>0</v>
      </c>
      <c r="T329" s="72">
        <f t="shared" si="24"/>
        <v>0</v>
      </c>
    </row>
    <row r="330" spans="1:20" x14ac:dyDescent="0.25">
      <c r="A330" s="66"/>
      <c r="B330" s="67"/>
      <c r="C330" s="68"/>
      <c r="D330" s="69"/>
      <c r="E330" s="69"/>
      <c r="F330" s="70"/>
      <c r="G330" s="134"/>
      <c r="H330" s="135"/>
      <c r="I330" s="135"/>
      <c r="J330" s="135"/>
      <c r="K330" s="143">
        <f t="shared" si="25"/>
        <v>0</v>
      </c>
      <c r="L330" s="136"/>
      <c r="M330" s="137"/>
      <c r="N330" s="136"/>
      <c r="O330" s="137"/>
      <c r="P330" s="71">
        <f>SUM(Tabelle274[[#This Row],[Davon: Für nicht angebotene Betreuungstage]:[Davon: Für die Betreuung (corona-abwesend)]])</f>
        <v>0</v>
      </c>
      <c r="Q330" s="64">
        <f t="shared" si="21"/>
        <v>0</v>
      </c>
      <c r="R330" s="71">
        <f t="shared" si="22"/>
        <v>0</v>
      </c>
      <c r="S330" s="72">
        <f t="shared" si="23"/>
        <v>0</v>
      </c>
      <c r="T330" s="72">
        <f t="shared" si="24"/>
        <v>0</v>
      </c>
    </row>
    <row r="331" spans="1:20" x14ac:dyDescent="0.25">
      <c r="A331" s="66"/>
      <c r="B331" s="67"/>
      <c r="C331" s="68"/>
      <c r="D331" s="69"/>
      <c r="E331" s="69"/>
      <c r="F331" s="70"/>
      <c r="G331" s="134"/>
      <c r="H331" s="135"/>
      <c r="I331" s="135"/>
      <c r="J331" s="135"/>
      <c r="K331" s="143">
        <f t="shared" si="25"/>
        <v>0</v>
      </c>
      <c r="L331" s="136"/>
      <c r="M331" s="137"/>
      <c r="N331" s="136"/>
      <c r="O331" s="137"/>
      <c r="P331" s="71">
        <f>SUM(Tabelle274[[#This Row],[Davon: Für nicht angebotene Betreuungstage]:[Davon: Für die Betreuung (corona-abwesend)]])</f>
        <v>0</v>
      </c>
      <c r="Q331" s="64">
        <f t="shared" si="21"/>
        <v>0</v>
      </c>
      <c r="R331" s="71">
        <f t="shared" si="22"/>
        <v>0</v>
      </c>
      <c r="S331" s="72">
        <f t="shared" si="23"/>
        <v>0</v>
      </c>
      <c r="T331" s="72">
        <f t="shared" si="24"/>
        <v>0</v>
      </c>
    </row>
    <row r="332" spans="1:20" x14ac:dyDescent="0.25">
      <c r="A332" s="66"/>
      <c r="B332" s="67"/>
      <c r="C332" s="68"/>
      <c r="D332" s="69"/>
      <c r="E332" s="69"/>
      <c r="F332" s="70"/>
      <c r="G332" s="134"/>
      <c r="H332" s="135"/>
      <c r="I332" s="135"/>
      <c r="J332" s="135"/>
      <c r="K332" s="143">
        <f t="shared" si="25"/>
        <v>0</v>
      </c>
      <c r="L332" s="136"/>
      <c r="M332" s="137"/>
      <c r="N332" s="136"/>
      <c r="O332" s="137"/>
      <c r="P332" s="71">
        <f>SUM(Tabelle274[[#This Row],[Davon: Für nicht angebotene Betreuungstage]:[Davon: Für die Betreuung (corona-abwesend)]])</f>
        <v>0</v>
      </c>
      <c r="Q332" s="64">
        <f t="shared" si="21"/>
        <v>0</v>
      </c>
      <c r="R332" s="71">
        <f t="shared" si="22"/>
        <v>0</v>
      </c>
      <c r="S332" s="72">
        <f t="shared" si="23"/>
        <v>0</v>
      </c>
      <c r="T332" s="72">
        <f t="shared" si="24"/>
        <v>0</v>
      </c>
    </row>
    <row r="333" spans="1:20" x14ac:dyDescent="0.25">
      <c r="A333" s="66"/>
      <c r="B333" s="67"/>
      <c r="C333" s="68"/>
      <c r="D333" s="69"/>
      <c r="E333" s="69"/>
      <c r="F333" s="70"/>
      <c r="G333" s="134"/>
      <c r="H333" s="135"/>
      <c r="I333" s="135"/>
      <c r="J333" s="135"/>
      <c r="K333" s="143">
        <f t="shared" si="25"/>
        <v>0</v>
      </c>
      <c r="L333" s="136"/>
      <c r="M333" s="137"/>
      <c r="N333" s="136"/>
      <c r="O333" s="137"/>
      <c r="P333" s="71">
        <f>SUM(Tabelle274[[#This Row],[Davon: Für nicht angebotene Betreuungstage]:[Davon: Für die Betreuung (corona-abwesend)]])</f>
        <v>0</v>
      </c>
      <c r="Q333" s="64">
        <f t="shared" si="21"/>
        <v>0</v>
      </c>
      <c r="R333" s="71">
        <f t="shared" si="22"/>
        <v>0</v>
      </c>
      <c r="S333" s="72">
        <f t="shared" si="23"/>
        <v>0</v>
      </c>
      <c r="T333" s="72">
        <f t="shared" si="24"/>
        <v>0</v>
      </c>
    </row>
    <row r="334" spans="1:20" x14ac:dyDescent="0.25">
      <c r="A334" s="66"/>
      <c r="B334" s="67"/>
      <c r="C334" s="68"/>
      <c r="D334" s="69"/>
      <c r="E334" s="69"/>
      <c r="F334" s="70"/>
      <c r="G334" s="134"/>
      <c r="H334" s="135"/>
      <c r="I334" s="135"/>
      <c r="J334" s="135"/>
      <c r="K334" s="143">
        <f t="shared" si="25"/>
        <v>0</v>
      </c>
      <c r="L334" s="136"/>
      <c r="M334" s="137"/>
      <c r="N334" s="136"/>
      <c r="O334" s="137"/>
      <c r="P334" s="71">
        <f>SUM(Tabelle274[[#This Row],[Davon: Für nicht angebotene Betreuungstage]:[Davon: Für die Betreuung (corona-abwesend)]])</f>
        <v>0</v>
      </c>
      <c r="Q334" s="64">
        <f t="shared" si="21"/>
        <v>0</v>
      </c>
      <c r="R334" s="71">
        <f t="shared" si="22"/>
        <v>0</v>
      </c>
      <c r="S334" s="72">
        <f t="shared" si="23"/>
        <v>0</v>
      </c>
      <c r="T334" s="72">
        <f t="shared" si="24"/>
        <v>0</v>
      </c>
    </row>
    <row r="335" spans="1:20" x14ac:dyDescent="0.25">
      <c r="A335" s="66"/>
      <c r="B335" s="67"/>
      <c r="C335" s="68"/>
      <c r="D335" s="69"/>
      <c r="E335" s="69"/>
      <c r="F335" s="70"/>
      <c r="G335" s="134"/>
      <c r="H335" s="135"/>
      <c r="I335" s="135"/>
      <c r="J335" s="135"/>
      <c r="K335" s="143">
        <f t="shared" si="25"/>
        <v>0</v>
      </c>
      <c r="L335" s="136"/>
      <c r="M335" s="137"/>
      <c r="N335" s="136"/>
      <c r="O335" s="137"/>
      <c r="P335" s="71">
        <f>SUM(Tabelle274[[#This Row],[Davon: Für nicht angebotene Betreuungstage]:[Davon: Für die Betreuung (corona-abwesend)]])</f>
        <v>0</v>
      </c>
      <c r="Q335" s="64">
        <f t="shared" si="21"/>
        <v>0</v>
      </c>
      <c r="R335" s="71">
        <f t="shared" si="22"/>
        <v>0</v>
      </c>
      <c r="S335" s="72">
        <f t="shared" si="23"/>
        <v>0</v>
      </c>
      <c r="T335" s="72">
        <f t="shared" si="24"/>
        <v>0</v>
      </c>
    </row>
    <row r="336" spans="1:20" x14ac:dyDescent="0.25">
      <c r="A336" s="66"/>
      <c r="B336" s="67"/>
      <c r="C336" s="68"/>
      <c r="D336" s="69"/>
      <c r="E336" s="69"/>
      <c r="F336" s="70"/>
      <c r="G336" s="134"/>
      <c r="H336" s="135"/>
      <c r="I336" s="135"/>
      <c r="J336" s="135"/>
      <c r="K336" s="143">
        <f t="shared" si="25"/>
        <v>0</v>
      </c>
      <c r="L336" s="136"/>
      <c r="M336" s="137"/>
      <c r="N336" s="136"/>
      <c r="O336" s="137"/>
      <c r="P336" s="71">
        <f>SUM(Tabelle274[[#This Row],[Davon: Für nicht angebotene Betreuungstage]:[Davon: Für die Betreuung (corona-abwesend)]])</f>
        <v>0</v>
      </c>
      <c r="Q336" s="64">
        <f t="shared" si="21"/>
        <v>0</v>
      </c>
      <c r="R336" s="71">
        <f t="shared" si="22"/>
        <v>0</v>
      </c>
      <c r="S336" s="72">
        <f t="shared" si="23"/>
        <v>0</v>
      </c>
      <c r="T336" s="72">
        <f t="shared" si="24"/>
        <v>0</v>
      </c>
    </row>
    <row r="337" spans="1:20" x14ac:dyDescent="0.25">
      <c r="A337" s="66"/>
      <c r="B337" s="67"/>
      <c r="C337" s="68"/>
      <c r="D337" s="69"/>
      <c r="E337" s="69"/>
      <c r="F337" s="70"/>
      <c r="G337" s="134"/>
      <c r="H337" s="135"/>
      <c r="I337" s="135"/>
      <c r="J337" s="135"/>
      <c r="K337" s="143">
        <f t="shared" si="25"/>
        <v>0</v>
      </c>
      <c r="L337" s="136"/>
      <c r="M337" s="137"/>
      <c r="N337" s="136"/>
      <c r="O337" s="137"/>
      <c r="P337" s="71">
        <f>SUM(Tabelle274[[#This Row],[Davon: Für nicht angebotene Betreuungstage]:[Davon: Für die Betreuung (corona-abwesend)]])</f>
        <v>0</v>
      </c>
      <c r="Q337" s="64">
        <f t="shared" si="21"/>
        <v>0</v>
      </c>
      <c r="R337" s="71">
        <f t="shared" si="22"/>
        <v>0</v>
      </c>
      <c r="S337" s="72">
        <f t="shared" si="23"/>
        <v>0</v>
      </c>
      <c r="T337" s="72">
        <f t="shared" si="24"/>
        <v>0</v>
      </c>
    </row>
    <row r="338" spans="1:20" x14ac:dyDescent="0.25">
      <c r="A338" s="66"/>
      <c r="B338" s="67"/>
      <c r="C338" s="68"/>
      <c r="D338" s="69"/>
      <c r="E338" s="69"/>
      <c r="F338" s="70"/>
      <c r="G338" s="134"/>
      <c r="H338" s="135"/>
      <c r="I338" s="135"/>
      <c r="J338" s="135"/>
      <c r="K338" s="143">
        <f t="shared" si="25"/>
        <v>0</v>
      </c>
      <c r="L338" s="136"/>
      <c r="M338" s="137"/>
      <c r="N338" s="136"/>
      <c r="O338" s="137"/>
      <c r="P338" s="71">
        <f>SUM(Tabelle274[[#This Row],[Davon: Für nicht angebotene Betreuungstage]:[Davon: Für die Betreuung (corona-abwesend)]])</f>
        <v>0</v>
      </c>
      <c r="Q338" s="64">
        <f t="shared" si="21"/>
        <v>0</v>
      </c>
      <c r="R338" s="71">
        <f t="shared" si="22"/>
        <v>0</v>
      </c>
      <c r="S338" s="72">
        <f t="shared" si="23"/>
        <v>0</v>
      </c>
      <c r="T338" s="72">
        <f t="shared" si="24"/>
        <v>0</v>
      </c>
    </row>
    <row r="339" spans="1:20" x14ac:dyDescent="0.25">
      <c r="A339" s="66"/>
      <c r="B339" s="67"/>
      <c r="C339" s="68"/>
      <c r="D339" s="69"/>
      <c r="E339" s="69"/>
      <c r="F339" s="70"/>
      <c r="G339" s="134"/>
      <c r="H339" s="135"/>
      <c r="I339" s="135"/>
      <c r="J339" s="135"/>
      <c r="K339" s="143">
        <f t="shared" si="25"/>
        <v>0</v>
      </c>
      <c r="L339" s="136"/>
      <c r="M339" s="137"/>
      <c r="N339" s="136"/>
      <c r="O339" s="137"/>
      <c r="P339" s="71">
        <f>SUM(Tabelle274[[#This Row],[Davon: Für nicht angebotene Betreuungstage]:[Davon: Für die Betreuung (corona-abwesend)]])</f>
        <v>0</v>
      </c>
      <c r="Q339" s="64">
        <f t="shared" ref="Q339:Q402" si="26">IFERROR(MROUND((L339*K339/G339),0.05),0)</f>
        <v>0</v>
      </c>
      <c r="R339" s="71">
        <f t="shared" ref="R339:R402" si="27">IFERROR(MROUND((N339*K339/G339),0.05),0)</f>
        <v>0</v>
      </c>
      <c r="S339" s="72">
        <f t="shared" ref="S339:S402" si="28">IFERROR(MROUND((G339-L339-N339)*K339/G339,0.05),0)</f>
        <v>0</v>
      </c>
      <c r="T339" s="72">
        <f t="shared" si="24"/>
        <v>0</v>
      </c>
    </row>
    <row r="340" spans="1:20" x14ac:dyDescent="0.25">
      <c r="A340" s="66"/>
      <c r="B340" s="67"/>
      <c r="C340" s="68"/>
      <c r="D340" s="69"/>
      <c r="E340" s="69"/>
      <c r="F340" s="70"/>
      <c r="G340" s="134"/>
      <c r="H340" s="135"/>
      <c r="I340" s="135"/>
      <c r="J340" s="135"/>
      <c r="K340" s="143">
        <f t="shared" si="25"/>
        <v>0</v>
      </c>
      <c r="L340" s="136"/>
      <c r="M340" s="137"/>
      <c r="N340" s="136"/>
      <c r="O340" s="137"/>
      <c r="P340" s="71">
        <f>SUM(Tabelle274[[#This Row],[Davon: Für nicht angebotene Betreuungstage]:[Davon: Für die Betreuung (corona-abwesend)]])</f>
        <v>0</v>
      </c>
      <c r="Q340" s="64">
        <f t="shared" si="26"/>
        <v>0</v>
      </c>
      <c r="R340" s="71">
        <f t="shared" si="27"/>
        <v>0</v>
      </c>
      <c r="S340" s="72">
        <f t="shared" si="28"/>
        <v>0</v>
      </c>
      <c r="T340" s="72">
        <f t="shared" ref="T340:T403" si="29">MROUND(L340*D340*25,0.05)</f>
        <v>0</v>
      </c>
    </row>
    <row r="341" spans="1:20" x14ac:dyDescent="0.25">
      <c r="A341" s="66"/>
      <c r="B341" s="67"/>
      <c r="C341" s="68"/>
      <c r="D341" s="69"/>
      <c r="E341" s="69"/>
      <c r="F341" s="70"/>
      <c r="G341" s="134"/>
      <c r="H341" s="135"/>
      <c r="I341" s="135"/>
      <c r="J341" s="135"/>
      <c r="K341" s="143">
        <f t="shared" si="25"/>
        <v>0</v>
      </c>
      <c r="L341" s="136"/>
      <c r="M341" s="137"/>
      <c r="N341" s="136"/>
      <c r="O341" s="137"/>
      <c r="P341" s="71">
        <f>SUM(Tabelle274[[#This Row],[Davon: Für nicht angebotene Betreuungstage]:[Davon: Für die Betreuung (corona-abwesend)]])</f>
        <v>0</v>
      </c>
      <c r="Q341" s="64">
        <f t="shared" si="26"/>
        <v>0</v>
      </c>
      <c r="R341" s="71">
        <f t="shared" si="27"/>
        <v>0</v>
      </c>
      <c r="S341" s="72">
        <f t="shared" si="28"/>
        <v>0</v>
      </c>
      <c r="T341" s="72">
        <f t="shared" si="29"/>
        <v>0</v>
      </c>
    </row>
    <row r="342" spans="1:20" x14ac:dyDescent="0.25">
      <c r="A342" s="66"/>
      <c r="B342" s="67"/>
      <c r="C342" s="68"/>
      <c r="D342" s="69"/>
      <c r="E342" s="69"/>
      <c r="F342" s="70"/>
      <c r="G342" s="134"/>
      <c r="H342" s="135"/>
      <c r="I342" s="135"/>
      <c r="J342" s="135"/>
      <c r="K342" s="143">
        <f t="shared" si="25"/>
        <v>0</v>
      </c>
      <c r="L342" s="136"/>
      <c r="M342" s="137"/>
      <c r="N342" s="136"/>
      <c r="O342" s="137"/>
      <c r="P342" s="71">
        <f>SUM(Tabelle274[[#This Row],[Davon: Für nicht angebotene Betreuungstage]:[Davon: Für die Betreuung (corona-abwesend)]])</f>
        <v>0</v>
      </c>
      <c r="Q342" s="64">
        <f t="shared" si="26"/>
        <v>0</v>
      </c>
      <c r="R342" s="71">
        <f t="shared" si="27"/>
        <v>0</v>
      </c>
      <c r="S342" s="72">
        <f t="shared" si="28"/>
        <v>0</v>
      </c>
      <c r="T342" s="72">
        <f t="shared" si="29"/>
        <v>0</v>
      </c>
    </row>
    <row r="343" spans="1:20" x14ac:dyDescent="0.25">
      <c r="A343" s="66"/>
      <c r="B343" s="67"/>
      <c r="C343" s="68"/>
      <c r="D343" s="69"/>
      <c r="E343" s="69"/>
      <c r="F343" s="70"/>
      <c r="G343" s="134"/>
      <c r="H343" s="135"/>
      <c r="I343" s="135"/>
      <c r="J343" s="135"/>
      <c r="K343" s="143">
        <f t="shared" si="25"/>
        <v>0</v>
      </c>
      <c r="L343" s="136"/>
      <c r="M343" s="137"/>
      <c r="N343" s="136"/>
      <c r="O343" s="137"/>
      <c r="P343" s="71">
        <f>SUM(Tabelle274[[#This Row],[Davon: Für nicht angebotene Betreuungstage]:[Davon: Für die Betreuung (corona-abwesend)]])</f>
        <v>0</v>
      </c>
      <c r="Q343" s="64">
        <f t="shared" si="26"/>
        <v>0</v>
      </c>
      <c r="R343" s="71">
        <f t="shared" si="27"/>
        <v>0</v>
      </c>
      <c r="S343" s="72">
        <f t="shared" si="28"/>
        <v>0</v>
      </c>
      <c r="T343" s="72">
        <f t="shared" si="29"/>
        <v>0</v>
      </c>
    </row>
    <row r="344" spans="1:20" x14ac:dyDescent="0.25">
      <c r="A344" s="66"/>
      <c r="B344" s="67"/>
      <c r="C344" s="68"/>
      <c r="D344" s="69"/>
      <c r="E344" s="69"/>
      <c r="F344" s="70"/>
      <c r="G344" s="134"/>
      <c r="H344" s="135"/>
      <c r="I344" s="135"/>
      <c r="J344" s="135"/>
      <c r="K344" s="143">
        <f t="shared" si="25"/>
        <v>0</v>
      </c>
      <c r="L344" s="136"/>
      <c r="M344" s="137"/>
      <c r="N344" s="136"/>
      <c r="O344" s="137"/>
      <c r="P344" s="71">
        <f>SUM(Tabelle274[[#This Row],[Davon: Für nicht angebotene Betreuungstage]:[Davon: Für die Betreuung (corona-abwesend)]])</f>
        <v>0</v>
      </c>
      <c r="Q344" s="64">
        <f t="shared" si="26"/>
        <v>0</v>
      </c>
      <c r="R344" s="71">
        <f t="shared" si="27"/>
        <v>0</v>
      </c>
      <c r="S344" s="72">
        <f t="shared" si="28"/>
        <v>0</v>
      </c>
      <c r="T344" s="72">
        <f t="shared" si="29"/>
        <v>0</v>
      </c>
    </row>
    <row r="345" spans="1:20" x14ac:dyDescent="0.25">
      <c r="A345" s="66"/>
      <c r="B345" s="67"/>
      <c r="C345" s="68"/>
      <c r="D345" s="69"/>
      <c r="E345" s="69"/>
      <c r="F345" s="70"/>
      <c r="G345" s="134"/>
      <c r="H345" s="135"/>
      <c r="I345" s="135"/>
      <c r="J345" s="135"/>
      <c r="K345" s="143">
        <f t="shared" si="25"/>
        <v>0</v>
      </c>
      <c r="L345" s="136"/>
      <c r="M345" s="137"/>
      <c r="N345" s="136"/>
      <c r="O345" s="137"/>
      <c r="P345" s="71">
        <f>SUM(Tabelle274[[#This Row],[Davon: Für nicht angebotene Betreuungstage]:[Davon: Für die Betreuung (corona-abwesend)]])</f>
        <v>0</v>
      </c>
      <c r="Q345" s="64">
        <f t="shared" si="26"/>
        <v>0</v>
      </c>
      <c r="R345" s="71">
        <f t="shared" si="27"/>
        <v>0</v>
      </c>
      <c r="S345" s="72">
        <f t="shared" si="28"/>
        <v>0</v>
      </c>
      <c r="T345" s="72">
        <f t="shared" si="29"/>
        <v>0</v>
      </c>
    </row>
    <row r="346" spans="1:20" x14ac:dyDescent="0.25">
      <c r="A346" s="66"/>
      <c r="B346" s="67"/>
      <c r="C346" s="68"/>
      <c r="D346" s="69"/>
      <c r="E346" s="69"/>
      <c r="F346" s="70"/>
      <c r="G346" s="134"/>
      <c r="H346" s="135"/>
      <c r="I346" s="135"/>
      <c r="J346" s="135"/>
      <c r="K346" s="143">
        <f t="shared" si="25"/>
        <v>0</v>
      </c>
      <c r="L346" s="136"/>
      <c r="M346" s="137"/>
      <c r="N346" s="136"/>
      <c r="O346" s="137"/>
      <c r="P346" s="71">
        <f>SUM(Tabelle274[[#This Row],[Davon: Für nicht angebotene Betreuungstage]:[Davon: Für die Betreuung (corona-abwesend)]])</f>
        <v>0</v>
      </c>
      <c r="Q346" s="64">
        <f t="shared" si="26"/>
        <v>0</v>
      </c>
      <c r="R346" s="71">
        <f t="shared" si="27"/>
        <v>0</v>
      </c>
      <c r="S346" s="72">
        <f t="shared" si="28"/>
        <v>0</v>
      </c>
      <c r="T346" s="72">
        <f t="shared" si="29"/>
        <v>0</v>
      </c>
    </row>
    <row r="347" spans="1:20" x14ac:dyDescent="0.25">
      <c r="A347" s="66"/>
      <c r="B347" s="67"/>
      <c r="C347" s="68"/>
      <c r="D347" s="69"/>
      <c r="E347" s="69"/>
      <c r="F347" s="70"/>
      <c r="G347" s="134"/>
      <c r="H347" s="135"/>
      <c r="I347" s="135"/>
      <c r="J347" s="135"/>
      <c r="K347" s="143">
        <f t="shared" si="25"/>
        <v>0</v>
      </c>
      <c r="L347" s="136"/>
      <c r="M347" s="137"/>
      <c r="N347" s="136"/>
      <c r="O347" s="137"/>
      <c r="P347" s="71">
        <f>SUM(Tabelle274[[#This Row],[Davon: Für nicht angebotene Betreuungstage]:[Davon: Für die Betreuung (corona-abwesend)]])</f>
        <v>0</v>
      </c>
      <c r="Q347" s="64">
        <f t="shared" si="26"/>
        <v>0</v>
      </c>
      <c r="R347" s="71">
        <f t="shared" si="27"/>
        <v>0</v>
      </c>
      <c r="S347" s="72">
        <f t="shared" si="28"/>
        <v>0</v>
      </c>
      <c r="T347" s="72">
        <f t="shared" si="29"/>
        <v>0</v>
      </c>
    </row>
    <row r="348" spans="1:20" x14ac:dyDescent="0.25">
      <c r="A348" s="66"/>
      <c r="B348" s="67"/>
      <c r="C348" s="68"/>
      <c r="D348" s="69"/>
      <c r="E348" s="69"/>
      <c r="F348" s="70"/>
      <c r="G348" s="134"/>
      <c r="H348" s="135"/>
      <c r="I348" s="135"/>
      <c r="J348" s="135"/>
      <c r="K348" s="143">
        <f t="shared" si="25"/>
        <v>0</v>
      </c>
      <c r="L348" s="136"/>
      <c r="M348" s="137"/>
      <c r="N348" s="136"/>
      <c r="O348" s="137"/>
      <c r="P348" s="71">
        <f>SUM(Tabelle274[[#This Row],[Davon: Für nicht angebotene Betreuungstage]:[Davon: Für die Betreuung (corona-abwesend)]])</f>
        <v>0</v>
      </c>
      <c r="Q348" s="64">
        <f t="shared" si="26"/>
        <v>0</v>
      </c>
      <c r="R348" s="71">
        <f t="shared" si="27"/>
        <v>0</v>
      </c>
      <c r="S348" s="72">
        <f t="shared" si="28"/>
        <v>0</v>
      </c>
      <c r="T348" s="72">
        <f t="shared" si="29"/>
        <v>0</v>
      </c>
    </row>
    <row r="349" spans="1:20" x14ac:dyDescent="0.25">
      <c r="A349" s="66"/>
      <c r="B349" s="67"/>
      <c r="C349" s="68"/>
      <c r="D349" s="69"/>
      <c r="E349" s="69"/>
      <c r="F349" s="70"/>
      <c r="G349" s="134"/>
      <c r="H349" s="135"/>
      <c r="I349" s="135"/>
      <c r="J349" s="135"/>
      <c r="K349" s="143">
        <f t="shared" si="25"/>
        <v>0</v>
      </c>
      <c r="L349" s="136"/>
      <c r="M349" s="137"/>
      <c r="N349" s="136"/>
      <c r="O349" s="137"/>
      <c r="P349" s="71">
        <f>SUM(Tabelle274[[#This Row],[Davon: Für nicht angebotene Betreuungstage]:[Davon: Für die Betreuung (corona-abwesend)]])</f>
        <v>0</v>
      </c>
      <c r="Q349" s="64">
        <f t="shared" si="26"/>
        <v>0</v>
      </c>
      <c r="R349" s="71">
        <f t="shared" si="27"/>
        <v>0</v>
      </c>
      <c r="S349" s="72">
        <f t="shared" si="28"/>
        <v>0</v>
      </c>
      <c r="T349" s="72">
        <f t="shared" si="29"/>
        <v>0</v>
      </c>
    </row>
    <row r="350" spans="1:20" x14ac:dyDescent="0.25">
      <c r="A350" s="66"/>
      <c r="B350" s="67"/>
      <c r="C350" s="68"/>
      <c r="D350" s="69"/>
      <c r="E350" s="69"/>
      <c r="F350" s="70"/>
      <c r="G350" s="134"/>
      <c r="H350" s="135"/>
      <c r="I350" s="135"/>
      <c r="J350" s="135"/>
      <c r="K350" s="143">
        <f t="shared" si="25"/>
        <v>0</v>
      </c>
      <c r="L350" s="136"/>
      <c r="M350" s="137"/>
      <c r="N350" s="136"/>
      <c r="O350" s="137"/>
      <c r="P350" s="71">
        <f>SUM(Tabelle274[[#This Row],[Davon: Für nicht angebotene Betreuungstage]:[Davon: Für die Betreuung (corona-abwesend)]])</f>
        <v>0</v>
      </c>
      <c r="Q350" s="64">
        <f t="shared" si="26"/>
        <v>0</v>
      </c>
      <c r="R350" s="71">
        <f t="shared" si="27"/>
        <v>0</v>
      </c>
      <c r="S350" s="72">
        <f t="shared" si="28"/>
        <v>0</v>
      </c>
      <c r="T350" s="72">
        <f t="shared" si="29"/>
        <v>0</v>
      </c>
    </row>
    <row r="351" spans="1:20" x14ac:dyDescent="0.25">
      <c r="A351" s="66"/>
      <c r="B351" s="67"/>
      <c r="C351" s="68"/>
      <c r="D351" s="69"/>
      <c r="E351" s="69"/>
      <c r="F351" s="70"/>
      <c r="G351" s="134"/>
      <c r="H351" s="135"/>
      <c r="I351" s="135"/>
      <c r="J351" s="135"/>
      <c r="K351" s="143">
        <f t="shared" si="25"/>
        <v>0</v>
      </c>
      <c r="L351" s="136"/>
      <c r="M351" s="137"/>
      <c r="N351" s="136"/>
      <c r="O351" s="137"/>
      <c r="P351" s="71">
        <f>SUM(Tabelle274[[#This Row],[Davon: Für nicht angebotene Betreuungstage]:[Davon: Für die Betreuung (corona-abwesend)]])</f>
        <v>0</v>
      </c>
      <c r="Q351" s="64">
        <f t="shared" si="26"/>
        <v>0</v>
      </c>
      <c r="R351" s="71">
        <f t="shared" si="27"/>
        <v>0</v>
      </c>
      <c r="S351" s="72">
        <f t="shared" si="28"/>
        <v>0</v>
      </c>
      <c r="T351" s="72">
        <f t="shared" si="29"/>
        <v>0</v>
      </c>
    </row>
    <row r="352" spans="1:20" x14ac:dyDescent="0.25">
      <c r="A352" s="66"/>
      <c r="B352" s="67"/>
      <c r="C352" s="68"/>
      <c r="D352" s="69"/>
      <c r="E352" s="69"/>
      <c r="F352" s="70"/>
      <c r="G352" s="134"/>
      <c r="H352" s="135"/>
      <c r="I352" s="135"/>
      <c r="J352" s="135"/>
      <c r="K352" s="143">
        <f t="shared" si="25"/>
        <v>0</v>
      </c>
      <c r="L352" s="136"/>
      <c r="M352" s="137"/>
      <c r="N352" s="136"/>
      <c r="O352" s="137"/>
      <c r="P352" s="71">
        <f>SUM(Tabelle274[[#This Row],[Davon: Für nicht angebotene Betreuungstage]:[Davon: Für die Betreuung (corona-abwesend)]])</f>
        <v>0</v>
      </c>
      <c r="Q352" s="64">
        <f t="shared" si="26"/>
        <v>0</v>
      </c>
      <c r="R352" s="71">
        <f t="shared" si="27"/>
        <v>0</v>
      </c>
      <c r="S352" s="72">
        <f t="shared" si="28"/>
        <v>0</v>
      </c>
      <c r="T352" s="72">
        <f t="shared" si="29"/>
        <v>0</v>
      </c>
    </row>
    <row r="353" spans="1:20" x14ac:dyDescent="0.25">
      <c r="A353" s="66"/>
      <c r="B353" s="67"/>
      <c r="C353" s="68"/>
      <c r="D353" s="69"/>
      <c r="E353" s="69"/>
      <c r="F353" s="70"/>
      <c r="G353" s="134"/>
      <c r="H353" s="135"/>
      <c r="I353" s="135"/>
      <c r="J353" s="135"/>
      <c r="K353" s="143">
        <f t="shared" si="25"/>
        <v>0</v>
      </c>
      <c r="L353" s="136"/>
      <c r="M353" s="137"/>
      <c r="N353" s="136"/>
      <c r="O353" s="137"/>
      <c r="P353" s="71">
        <f>SUM(Tabelle274[[#This Row],[Davon: Für nicht angebotene Betreuungstage]:[Davon: Für die Betreuung (corona-abwesend)]])</f>
        <v>0</v>
      </c>
      <c r="Q353" s="64">
        <f t="shared" si="26"/>
        <v>0</v>
      </c>
      <c r="R353" s="71">
        <f t="shared" si="27"/>
        <v>0</v>
      </c>
      <c r="S353" s="72">
        <f t="shared" si="28"/>
        <v>0</v>
      </c>
      <c r="T353" s="72">
        <f t="shared" si="29"/>
        <v>0</v>
      </c>
    </row>
    <row r="354" spans="1:20" x14ac:dyDescent="0.25">
      <c r="A354" s="66"/>
      <c r="B354" s="67"/>
      <c r="C354" s="68"/>
      <c r="D354" s="69"/>
      <c r="E354" s="69"/>
      <c r="F354" s="70"/>
      <c r="G354" s="134"/>
      <c r="H354" s="135"/>
      <c r="I354" s="135"/>
      <c r="J354" s="135"/>
      <c r="K354" s="143">
        <f t="shared" si="25"/>
        <v>0</v>
      </c>
      <c r="L354" s="136"/>
      <c r="M354" s="137"/>
      <c r="N354" s="136"/>
      <c r="O354" s="137"/>
      <c r="P354" s="71">
        <f>SUM(Tabelle274[[#This Row],[Davon: Für nicht angebotene Betreuungstage]:[Davon: Für die Betreuung (corona-abwesend)]])</f>
        <v>0</v>
      </c>
      <c r="Q354" s="64">
        <f t="shared" si="26"/>
        <v>0</v>
      </c>
      <c r="R354" s="71">
        <f t="shared" si="27"/>
        <v>0</v>
      </c>
      <c r="S354" s="72">
        <f t="shared" si="28"/>
        <v>0</v>
      </c>
      <c r="T354" s="72">
        <f t="shared" si="29"/>
        <v>0</v>
      </c>
    </row>
    <row r="355" spans="1:20" x14ac:dyDescent="0.25">
      <c r="A355" s="66"/>
      <c r="B355" s="67"/>
      <c r="C355" s="68"/>
      <c r="D355" s="69"/>
      <c r="E355" s="69"/>
      <c r="F355" s="70"/>
      <c r="G355" s="134"/>
      <c r="H355" s="135"/>
      <c r="I355" s="135"/>
      <c r="J355" s="135"/>
      <c r="K355" s="143">
        <f t="shared" si="25"/>
        <v>0</v>
      </c>
      <c r="L355" s="136"/>
      <c r="M355" s="137"/>
      <c r="N355" s="136"/>
      <c r="O355" s="137"/>
      <c r="P355" s="71">
        <f>SUM(Tabelle274[[#This Row],[Davon: Für nicht angebotene Betreuungstage]:[Davon: Für die Betreuung (corona-abwesend)]])</f>
        <v>0</v>
      </c>
      <c r="Q355" s="64">
        <f t="shared" si="26"/>
        <v>0</v>
      </c>
      <c r="R355" s="71">
        <f t="shared" si="27"/>
        <v>0</v>
      </c>
      <c r="S355" s="72">
        <f t="shared" si="28"/>
        <v>0</v>
      </c>
      <c r="T355" s="72">
        <f t="shared" si="29"/>
        <v>0</v>
      </c>
    </row>
    <row r="356" spans="1:20" x14ac:dyDescent="0.25">
      <c r="A356" s="66"/>
      <c r="B356" s="67"/>
      <c r="C356" s="68"/>
      <c r="D356" s="69"/>
      <c r="E356" s="69"/>
      <c r="F356" s="70"/>
      <c r="G356" s="134"/>
      <c r="H356" s="135"/>
      <c r="I356" s="135"/>
      <c r="J356" s="135"/>
      <c r="K356" s="143">
        <f t="shared" si="25"/>
        <v>0</v>
      </c>
      <c r="L356" s="136"/>
      <c r="M356" s="137"/>
      <c r="N356" s="136"/>
      <c r="O356" s="137"/>
      <c r="P356" s="71">
        <f>SUM(Tabelle274[[#This Row],[Davon: Für nicht angebotene Betreuungstage]:[Davon: Für die Betreuung (corona-abwesend)]])</f>
        <v>0</v>
      </c>
      <c r="Q356" s="64">
        <f t="shared" si="26"/>
        <v>0</v>
      </c>
      <c r="R356" s="71">
        <f t="shared" si="27"/>
        <v>0</v>
      </c>
      <c r="S356" s="72">
        <f t="shared" si="28"/>
        <v>0</v>
      </c>
      <c r="T356" s="72">
        <f t="shared" si="29"/>
        <v>0</v>
      </c>
    </row>
    <row r="357" spans="1:20" x14ac:dyDescent="0.25">
      <c r="A357" s="66"/>
      <c r="B357" s="67"/>
      <c r="C357" s="68"/>
      <c r="D357" s="69"/>
      <c r="E357" s="69"/>
      <c r="F357" s="70"/>
      <c r="G357" s="134"/>
      <c r="H357" s="135"/>
      <c r="I357" s="135"/>
      <c r="J357" s="135"/>
      <c r="K357" s="143">
        <f t="shared" si="25"/>
        <v>0</v>
      </c>
      <c r="L357" s="136"/>
      <c r="M357" s="137"/>
      <c r="N357" s="136"/>
      <c r="O357" s="137"/>
      <c r="P357" s="71">
        <f>SUM(Tabelle274[[#This Row],[Davon: Für nicht angebotene Betreuungstage]:[Davon: Für die Betreuung (corona-abwesend)]])</f>
        <v>0</v>
      </c>
      <c r="Q357" s="64">
        <f t="shared" si="26"/>
        <v>0</v>
      </c>
      <c r="R357" s="71">
        <f t="shared" si="27"/>
        <v>0</v>
      </c>
      <c r="S357" s="72">
        <f t="shared" si="28"/>
        <v>0</v>
      </c>
      <c r="T357" s="72">
        <f t="shared" si="29"/>
        <v>0</v>
      </c>
    </row>
    <row r="358" spans="1:20" x14ac:dyDescent="0.25">
      <c r="A358" s="66"/>
      <c r="B358" s="67"/>
      <c r="C358" s="68"/>
      <c r="D358" s="69"/>
      <c r="E358" s="69"/>
      <c r="F358" s="70"/>
      <c r="G358" s="134"/>
      <c r="H358" s="135"/>
      <c r="I358" s="135"/>
      <c r="J358" s="135"/>
      <c r="K358" s="143">
        <f t="shared" si="25"/>
        <v>0</v>
      </c>
      <c r="L358" s="136"/>
      <c r="M358" s="137"/>
      <c r="N358" s="136"/>
      <c r="O358" s="137"/>
      <c r="P358" s="71">
        <f>SUM(Tabelle274[[#This Row],[Davon: Für nicht angebotene Betreuungstage]:[Davon: Für die Betreuung (corona-abwesend)]])</f>
        <v>0</v>
      </c>
      <c r="Q358" s="64">
        <f t="shared" si="26"/>
        <v>0</v>
      </c>
      <c r="R358" s="71">
        <f t="shared" si="27"/>
        <v>0</v>
      </c>
      <c r="S358" s="72">
        <f t="shared" si="28"/>
        <v>0</v>
      </c>
      <c r="T358" s="72">
        <f t="shared" si="29"/>
        <v>0</v>
      </c>
    </row>
    <row r="359" spans="1:20" x14ac:dyDescent="0.25">
      <c r="A359" s="66"/>
      <c r="B359" s="67"/>
      <c r="C359" s="68"/>
      <c r="D359" s="69"/>
      <c r="E359" s="69"/>
      <c r="F359" s="70"/>
      <c r="G359" s="134"/>
      <c r="H359" s="135"/>
      <c r="I359" s="135"/>
      <c r="J359" s="135"/>
      <c r="K359" s="143">
        <f t="shared" si="25"/>
        <v>0</v>
      </c>
      <c r="L359" s="136"/>
      <c r="M359" s="137"/>
      <c r="N359" s="136"/>
      <c r="O359" s="137"/>
      <c r="P359" s="71">
        <f>SUM(Tabelle274[[#This Row],[Davon: Für nicht angebotene Betreuungstage]:[Davon: Für die Betreuung (corona-abwesend)]])</f>
        <v>0</v>
      </c>
      <c r="Q359" s="64">
        <f t="shared" si="26"/>
        <v>0</v>
      </c>
      <c r="R359" s="71">
        <f t="shared" si="27"/>
        <v>0</v>
      </c>
      <c r="S359" s="72">
        <f t="shared" si="28"/>
        <v>0</v>
      </c>
      <c r="T359" s="72">
        <f t="shared" si="29"/>
        <v>0</v>
      </c>
    </row>
    <row r="360" spans="1:20" x14ac:dyDescent="0.25">
      <c r="A360" s="66"/>
      <c r="B360" s="67"/>
      <c r="C360" s="68"/>
      <c r="D360" s="69"/>
      <c r="E360" s="69"/>
      <c r="F360" s="70"/>
      <c r="G360" s="134"/>
      <c r="H360" s="135"/>
      <c r="I360" s="135"/>
      <c r="J360" s="135"/>
      <c r="K360" s="143">
        <f t="shared" si="25"/>
        <v>0</v>
      </c>
      <c r="L360" s="136"/>
      <c r="M360" s="137"/>
      <c r="N360" s="136"/>
      <c r="O360" s="137"/>
      <c r="P360" s="71">
        <f>SUM(Tabelle274[[#This Row],[Davon: Für nicht angebotene Betreuungstage]:[Davon: Für die Betreuung (corona-abwesend)]])</f>
        <v>0</v>
      </c>
      <c r="Q360" s="64">
        <f t="shared" si="26"/>
        <v>0</v>
      </c>
      <c r="R360" s="71">
        <f t="shared" si="27"/>
        <v>0</v>
      </c>
      <c r="S360" s="72">
        <f t="shared" si="28"/>
        <v>0</v>
      </c>
      <c r="T360" s="72">
        <f t="shared" si="29"/>
        <v>0</v>
      </c>
    </row>
    <row r="361" spans="1:20" x14ac:dyDescent="0.25">
      <c r="A361" s="66"/>
      <c r="B361" s="67"/>
      <c r="C361" s="68"/>
      <c r="D361" s="69"/>
      <c r="E361" s="69"/>
      <c r="F361" s="70"/>
      <c r="G361" s="134"/>
      <c r="H361" s="135"/>
      <c r="I361" s="135"/>
      <c r="J361" s="135"/>
      <c r="K361" s="143">
        <f t="shared" si="25"/>
        <v>0</v>
      </c>
      <c r="L361" s="136"/>
      <c r="M361" s="137"/>
      <c r="N361" s="136"/>
      <c r="O361" s="137"/>
      <c r="P361" s="71">
        <f>SUM(Tabelle274[[#This Row],[Davon: Für nicht angebotene Betreuungstage]:[Davon: Für die Betreuung (corona-abwesend)]])</f>
        <v>0</v>
      </c>
      <c r="Q361" s="64">
        <f t="shared" si="26"/>
        <v>0</v>
      </c>
      <c r="R361" s="71">
        <f t="shared" si="27"/>
        <v>0</v>
      </c>
      <c r="S361" s="72">
        <f t="shared" si="28"/>
        <v>0</v>
      </c>
      <c r="T361" s="72">
        <f t="shared" si="29"/>
        <v>0</v>
      </c>
    </row>
    <row r="362" spans="1:20" x14ac:dyDescent="0.25">
      <c r="A362" s="66"/>
      <c r="B362" s="67"/>
      <c r="C362" s="68"/>
      <c r="D362" s="69"/>
      <c r="E362" s="69"/>
      <c r="F362" s="70"/>
      <c r="G362" s="134"/>
      <c r="H362" s="135"/>
      <c r="I362" s="135"/>
      <c r="J362" s="135"/>
      <c r="K362" s="143">
        <f t="shared" si="25"/>
        <v>0</v>
      </c>
      <c r="L362" s="136"/>
      <c r="M362" s="137"/>
      <c r="N362" s="136"/>
      <c r="O362" s="137"/>
      <c r="P362" s="71">
        <f>SUM(Tabelle274[[#This Row],[Davon: Für nicht angebotene Betreuungstage]:[Davon: Für die Betreuung (corona-abwesend)]])</f>
        <v>0</v>
      </c>
      <c r="Q362" s="64">
        <f t="shared" si="26"/>
        <v>0</v>
      </c>
      <c r="R362" s="71">
        <f t="shared" si="27"/>
        <v>0</v>
      </c>
      <c r="S362" s="72">
        <f t="shared" si="28"/>
        <v>0</v>
      </c>
      <c r="T362" s="72">
        <f t="shared" si="29"/>
        <v>0</v>
      </c>
    </row>
    <row r="363" spans="1:20" x14ac:dyDescent="0.25">
      <c r="A363" s="66"/>
      <c r="B363" s="67"/>
      <c r="C363" s="68"/>
      <c r="D363" s="69"/>
      <c r="E363" s="69"/>
      <c r="F363" s="70"/>
      <c r="G363" s="134"/>
      <c r="H363" s="135"/>
      <c r="I363" s="135"/>
      <c r="J363" s="135"/>
      <c r="K363" s="143">
        <f t="shared" si="25"/>
        <v>0</v>
      </c>
      <c r="L363" s="136"/>
      <c r="M363" s="137"/>
      <c r="N363" s="136"/>
      <c r="O363" s="137"/>
      <c r="P363" s="71">
        <f>SUM(Tabelle274[[#This Row],[Davon: Für nicht angebotene Betreuungstage]:[Davon: Für die Betreuung (corona-abwesend)]])</f>
        <v>0</v>
      </c>
      <c r="Q363" s="64">
        <f t="shared" si="26"/>
        <v>0</v>
      </c>
      <c r="R363" s="71">
        <f t="shared" si="27"/>
        <v>0</v>
      </c>
      <c r="S363" s="72">
        <f t="shared" si="28"/>
        <v>0</v>
      </c>
      <c r="T363" s="72">
        <f t="shared" si="29"/>
        <v>0</v>
      </c>
    </row>
    <row r="364" spans="1:20" x14ac:dyDescent="0.25">
      <c r="A364" s="66"/>
      <c r="B364" s="67"/>
      <c r="C364" s="68"/>
      <c r="D364" s="69"/>
      <c r="E364" s="69"/>
      <c r="F364" s="70"/>
      <c r="G364" s="134"/>
      <c r="H364" s="135"/>
      <c r="I364" s="135"/>
      <c r="J364" s="135"/>
      <c r="K364" s="143">
        <f t="shared" si="25"/>
        <v>0</v>
      </c>
      <c r="L364" s="136"/>
      <c r="M364" s="137"/>
      <c r="N364" s="136"/>
      <c r="O364" s="137"/>
      <c r="P364" s="71">
        <f>SUM(Tabelle274[[#This Row],[Davon: Für nicht angebotene Betreuungstage]:[Davon: Für die Betreuung (corona-abwesend)]])</f>
        <v>0</v>
      </c>
      <c r="Q364" s="64">
        <f t="shared" si="26"/>
        <v>0</v>
      </c>
      <c r="R364" s="71">
        <f t="shared" si="27"/>
        <v>0</v>
      </c>
      <c r="S364" s="72">
        <f t="shared" si="28"/>
        <v>0</v>
      </c>
      <c r="T364" s="72">
        <f t="shared" si="29"/>
        <v>0</v>
      </c>
    </row>
    <row r="365" spans="1:20" x14ac:dyDescent="0.25">
      <c r="A365" s="66"/>
      <c r="B365" s="67"/>
      <c r="C365" s="68"/>
      <c r="D365" s="69"/>
      <c r="E365" s="69"/>
      <c r="F365" s="70"/>
      <c r="G365" s="134"/>
      <c r="H365" s="135"/>
      <c r="I365" s="135"/>
      <c r="J365" s="135"/>
      <c r="K365" s="143">
        <f t="shared" si="25"/>
        <v>0</v>
      </c>
      <c r="L365" s="136"/>
      <c r="M365" s="137"/>
      <c r="N365" s="136"/>
      <c r="O365" s="137"/>
      <c r="P365" s="71">
        <f>SUM(Tabelle274[[#This Row],[Davon: Für nicht angebotene Betreuungstage]:[Davon: Für die Betreuung (corona-abwesend)]])</f>
        <v>0</v>
      </c>
      <c r="Q365" s="64">
        <f t="shared" si="26"/>
        <v>0</v>
      </c>
      <c r="R365" s="71">
        <f t="shared" si="27"/>
        <v>0</v>
      </c>
      <c r="S365" s="72">
        <f t="shared" si="28"/>
        <v>0</v>
      </c>
      <c r="T365" s="72">
        <f t="shared" si="29"/>
        <v>0</v>
      </c>
    </row>
    <row r="366" spans="1:20" x14ac:dyDescent="0.25">
      <c r="A366" s="66"/>
      <c r="B366" s="67"/>
      <c r="C366" s="68"/>
      <c r="D366" s="69"/>
      <c r="E366" s="69"/>
      <c r="F366" s="70"/>
      <c r="G366" s="134"/>
      <c r="H366" s="135"/>
      <c r="I366" s="135"/>
      <c r="J366" s="135"/>
      <c r="K366" s="143">
        <f t="shared" si="25"/>
        <v>0</v>
      </c>
      <c r="L366" s="136"/>
      <c r="M366" s="137"/>
      <c r="N366" s="136"/>
      <c r="O366" s="137"/>
      <c r="P366" s="71">
        <f>SUM(Tabelle274[[#This Row],[Davon: Für nicht angebotene Betreuungstage]:[Davon: Für die Betreuung (corona-abwesend)]])</f>
        <v>0</v>
      </c>
      <c r="Q366" s="64">
        <f t="shared" si="26"/>
        <v>0</v>
      </c>
      <c r="R366" s="71">
        <f t="shared" si="27"/>
        <v>0</v>
      </c>
      <c r="S366" s="72">
        <f t="shared" si="28"/>
        <v>0</v>
      </c>
      <c r="T366" s="72">
        <f t="shared" si="29"/>
        <v>0</v>
      </c>
    </row>
    <row r="367" spans="1:20" x14ac:dyDescent="0.25">
      <c r="A367" s="66"/>
      <c r="B367" s="67"/>
      <c r="C367" s="68"/>
      <c r="D367" s="69"/>
      <c r="E367" s="69"/>
      <c r="F367" s="70"/>
      <c r="G367" s="134"/>
      <c r="H367" s="135"/>
      <c r="I367" s="135"/>
      <c r="J367" s="135"/>
      <c r="K367" s="143">
        <f t="shared" si="25"/>
        <v>0</v>
      </c>
      <c r="L367" s="136"/>
      <c r="M367" s="137"/>
      <c r="N367" s="136"/>
      <c r="O367" s="137"/>
      <c r="P367" s="71">
        <f>SUM(Tabelle274[[#This Row],[Davon: Für nicht angebotene Betreuungstage]:[Davon: Für die Betreuung (corona-abwesend)]])</f>
        <v>0</v>
      </c>
      <c r="Q367" s="64">
        <f t="shared" si="26"/>
        <v>0</v>
      </c>
      <c r="R367" s="71">
        <f t="shared" si="27"/>
        <v>0</v>
      </c>
      <c r="S367" s="72">
        <f t="shared" si="28"/>
        <v>0</v>
      </c>
      <c r="T367" s="72">
        <f t="shared" si="29"/>
        <v>0</v>
      </c>
    </row>
    <row r="368" spans="1:20" x14ac:dyDescent="0.25">
      <c r="A368" s="66"/>
      <c r="B368" s="67"/>
      <c r="C368" s="68"/>
      <c r="D368" s="69"/>
      <c r="E368" s="69"/>
      <c r="F368" s="70"/>
      <c r="G368" s="134"/>
      <c r="H368" s="135"/>
      <c r="I368" s="135"/>
      <c r="J368" s="135"/>
      <c r="K368" s="143">
        <f t="shared" si="25"/>
        <v>0</v>
      </c>
      <c r="L368" s="136"/>
      <c r="M368" s="137"/>
      <c r="N368" s="136"/>
      <c r="O368" s="137"/>
      <c r="P368" s="71">
        <f>SUM(Tabelle274[[#This Row],[Davon: Für nicht angebotene Betreuungstage]:[Davon: Für die Betreuung (corona-abwesend)]])</f>
        <v>0</v>
      </c>
      <c r="Q368" s="64">
        <f t="shared" si="26"/>
        <v>0</v>
      </c>
      <c r="R368" s="71">
        <f t="shared" si="27"/>
        <v>0</v>
      </c>
      <c r="S368" s="72">
        <f t="shared" si="28"/>
        <v>0</v>
      </c>
      <c r="T368" s="72">
        <f t="shared" si="29"/>
        <v>0</v>
      </c>
    </row>
    <row r="369" spans="1:20" x14ac:dyDescent="0.25">
      <c r="A369" s="66"/>
      <c r="B369" s="67"/>
      <c r="C369" s="68"/>
      <c r="D369" s="69"/>
      <c r="E369" s="69"/>
      <c r="F369" s="70"/>
      <c r="G369" s="134"/>
      <c r="H369" s="135"/>
      <c r="I369" s="135"/>
      <c r="J369" s="135"/>
      <c r="K369" s="143">
        <f t="shared" si="25"/>
        <v>0</v>
      </c>
      <c r="L369" s="136"/>
      <c r="M369" s="137"/>
      <c r="N369" s="136"/>
      <c r="O369" s="137"/>
      <c r="P369" s="71">
        <f>SUM(Tabelle274[[#This Row],[Davon: Für nicht angebotene Betreuungstage]:[Davon: Für die Betreuung (corona-abwesend)]])</f>
        <v>0</v>
      </c>
      <c r="Q369" s="64">
        <f t="shared" si="26"/>
        <v>0</v>
      </c>
      <c r="R369" s="71">
        <f t="shared" si="27"/>
        <v>0</v>
      </c>
      <c r="S369" s="72">
        <f t="shared" si="28"/>
        <v>0</v>
      </c>
      <c r="T369" s="72">
        <f t="shared" si="29"/>
        <v>0</v>
      </c>
    </row>
    <row r="370" spans="1:20" x14ac:dyDescent="0.25">
      <c r="A370" s="66"/>
      <c r="B370" s="67"/>
      <c r="C370" s="68"/>
      <c r="D370" s="69"/>
      <c r="E370" s="69"/>
      <c r="F370" s="70"/>
      <c r="G370" s="134"/>
      <c r="H370" s="135"/>
      <c r="I370" s="135"/>
      <c r="J370" s="135"/>
      <c r="K370" s="143">
        <f t="shared" si="25"/>
        <v>0</v>
      </c>
      <c r="L370" s="136"/>
      <c r="M370" s="137"/>
      <c r="N370" s="136"/>
      <c r="O370" s="137"/>
      <c r="P370" s="71">
        <f>SUM(Tabelle274[[#This Row],[Davon: Für nicht angebotene Betreuungstage]:[Davon: Für die Betreuung (corona-abwesend)]])</f>
        <v>0</v>
      </c>
      <c r="Q370" s="64">
        <f t="shared" si="26"/>
        <v>0</v>
      </c>
      <c r="R370" s="71">
        <f t="shared" si="27"/>
        <v>0</v>
      </c>
      <c r="S370" s="72">
        <f t="shared" si="28"/>
        <v>0</v>
      </c>
      <c r="T370" s="72">
        <f t="shared" si="29"/>
        <v>0</v>
      </c>
    </row>
    <row r="371" spans="1:20" x14ac:dyDescent="0.25">
      <c r="A371" s="66"/>
      <c r="B371" s="67"/>
      <c r="C371" s="68"/>
      <c r="D371" s="69"/>
      <c r="E371" s="69"/>
      <c r="F371" s="70"/>
      <c r="G371" s="134"/>
      <c r="H371" s="135"/>
      <c r="I371" s="135"/>
      <c r="J371" s="135"/>
      <c r="K371" s="143">
        <f t="shared" si="25"/>
        <v>0</v>
      </c>
      <c r="L371" s="136"/>
      <c r="M371" s="137"/>
      <c r="N371" s="136"/>
      <c r="O371" s="137"/>
      <c r="P371" s="71">
        <f>SUM(Tabelle274[[#This Row],[Davon: Für nicht angebotene Betreuungstage]:[Davon: Für die Betreuung (corona-abwesend)]])</f>
        <v>0</v>
      </c>
      <c r="Q371" s="64">
        <f t="shared" si="26"/>
        <v>0</v>
      </c>
      <c r="R371" s="71">
        <f t="shared" si="27"/>
        <v>0</v>
      </c>
      <c r="S371" s="72">
        <f t="shared" si="28"/>
        <v>0</v>
      </c>
      <c r="T371" s="72">
        <f t="shared" si="29"/>
        <v>0</v>
      </c>
    </row>
    <row r="372" spans="1:20" x14ac:dyDescent="0.25">
      <c r="A372" s="66"/>
      <c r="B372" s="67"/>
      <c r="C372" s="68"/>
      <c r="D372" s="69"/>
      <c r="E372" s="69"/>
      <c r="F372" s="70"/>
      <c r="G372" s="134"/>
      <c r="H372" s="135"/>
      <c r="I372" s="135"/>
      <c r="J372" s="135"/>
      <c r="K372" s="143">
        <f t="shared" ref="K372:K435" si="30">H372-I372-J372</f>
        <v>0</v>
      </c>
      <c r="L372" s="136"/>
      <c r="M372" s="137"/>
      <c r="N372" s="136"/>
      <c r="O372" s="137"/>
      <c r="P372" s="71">
        <f>SUM(Tabelle274[[#This Row],[Davon: Für nicht angebotene Betreuungstage]:[Davon: Für die Betreuung (corona-abwesend)]])</f>
        <v>0</v>
      </c>
      <c r="Q372" s="64">
        <f t="shared" si="26"/>
        <v>0</v>
      </c>
      <c r="R372" s="71">
        <f t="shared" si="27"/>
        <v>0</v>
      </c>
      <c r="S372" s="72">
        <f t="shared" si="28"/>
        <v>0</v>
      </c>
      <c r="T372" s="72">
        <f t="shared" si="29"/>
        <v>0</v>
      </c>
    </row>
    <row r="373" spans="1:20" x14ac:dyDescent="0.25">
      <c r="A373" s="66"/>
      <c r="B373" s="67"/>
      <c r="C373" s="68"/>
      <c r="D373" s="69"/>
      <c r="E373" s="69"/>
      <c r="F373" s="70"/>
      <c r="G373" s="134"/>
      <c r="H373" s="135"/>
      <c r="I373" s="135"/>
      <c r="J373" s="135"/>
      <c r="K373" s="143">
        <f t="shared" si="30"/>
        <v>0</v>
      </c>
      <c r="L373" s="136"/>
      <c r="M373" s="137"/>
      <c r="N373" s="136"/>
      <c r="O373" s="137"/>
      <c r="P373" s="71">
        <f>SUM(Tabelle274[[#This Row],[Davon: Für nicht angebotene Betreuungstage]:[Davon: Für die Betreuung (corona-abwesend)]])</f>
        <v>0</v>
      </c>
      <c r="Q373" s="64">
        <f t="shared" si="26"/>
        <v>0</v>
      </c>
      <c r="R373" s="71">
        <f t="shared" si="27"/>
        <v>0</v>
      </c>
      <c r="S373" s="72">
        <f t="shared" si="28"/>
        <v>0</v>
      </c>
      <c r="T373" s="72">
        <f t="shared" si="29"/>
        <v>0</v>
      </c>
    </row>
    <row r="374" spans="1:20" x14ac:dyDescent="0.25">
      <c r="A374" s="66"/>
      <c r="B374" s="67"/>
      <c r="C374" s="68"/>
      <c r="D374" s="69"/>
      <c r="E374" s="69"/>
      <c r="F374" s="70"/>
      <c r="G374" s="134"/>
      <c r="H374" s="135"/>
      <c r="I374" s="135"/>
      <c r="J374" s="135"/>
      <c r="K374" s="143">
        <f t="shared" si="30"/>
        <v>0</v>
      </c>
      <c r="L374" s="136"/>
      <c r="M374" s="137"/>
      <c r="N374" s="136"/>
      <c r="O374" s="137"/>
      <c r="P374" s="71">
        <f>SUM(Tabelle274[[#This Row],[Davon: Für nicht angebotene Betreuungstage]:[Davon: Für die Betreuung (corona-abwesend)]])</f>
        <v>0</v>
      </c>
      <c r="Q374" s="64">
        <f t="shared" si="26"/>
        <v>0</v>
      </c>
      <c r="R374" s="71">
        <f t="shared" si="27"/>
        <v>0</v>
      </c>
      <c r="S374" s="72">
        <f t="shared" si="28"/>
        <v>0</v>
      </c>
      <c r="T374" s="72">
        <f t="shared" si="29"/>
        <v>0</v>
      </c>
    </row>
    <row r="375" spans="1:20" x14ac:dyDescent="0.25">
      <c r="A375" s="66"/>
      <c r="B375" s="67"/>
      <c r="C375" s="68"/>
      <c r="D375" s="69"/>
      <c r="E375" s="69"/>
      <c r="F375" s="70"/>
      <c r="G375" s="134"/>
      <c r="H375" s="135"/>
      <c r="I375" s="135"/>
      <c r="J375" s="135"/>
      <c r="K375" s="143">
        <f t="shared" si="30"/>
        <v>0</v>
      </c>
      <c r="L375" s="136"/>
      <c r="M375" s="137"/>
      <c r="N375" s="136"/>
      <c r="O375" s="137"/>
      <c r="P375" s="71">
        <f>SUM(Tabelle274[[#This Row],[Davon: Für nicht angebotene Betreuungstage]:[Davon: Für die Betreuung (corona-abwesend)]])</f>
        <v>0</v>
      </c>
      <c r="Q375" s="64">
        <f t="shared" si="26"/>
        <v>0</v>
      </c>
      <c r="R375" s="71">
        <f t="shared" si="27"/>
        <v>0</v>
      </c>
      <c r="S375" s="72">
        <f t="shared" si="28"/>
        <v>0</v>
      </c>
      <c r="T375" s="72">
        <f t="shared" si="29"/>
        <v>0</v>
      </c>
    </row>
    <row r="376" spans="1:20" x14ac:dyDescent="0.25">
      <c r="A376" s="66"/>
      <c r="B376" s="67"/>
      <c r="C376" s="68"/>
      <c r="D376" s="69"/>
      <c r="E376" s="69"/>
      <c r="F376" s="70"/>
      <c r="G376" s="134"/>
      <c r="H376" s="135"/>
      <c r="I376" s="135"/>
      <c r="J376" s="135"/>
      <c r="K376" s="143">
        <f t="shared" si="30"/>
        <v>0</v>
      </c>
      <c r="L376" s="136"/>
      <c r="M376" s="137"/>
      <c r="N376" s="136"/>
      <c r="O376" s="137"/>
      <c r="P376" s="71">
        <f>SUM(Tabelle274[[#This Row],[Davon: Für nicht angebotene Betreuungstage]:[Davon: Für die Betreuung (corona-abwesend)]])</f>
        <v>0</v>
      </c>
      <c r="Q376" s="64">
        <f t="shared" si="26"/>
        <v>0</v>
      </c>
      <c r="R376" s="71">
        <f t="shared" si="27"/>
        <v>0</v>
      </c>
      <c r="S376" s="72">
        <f t="shared" si="28"/>
        <v>0</v>
      </c>
      <c r="T376" s="72">
        <f t="shared" si="29"/>
        <v>0</v>
      </c>
    </row>
    <row r="377" spans="1:20" x14ac:dyDescent="0.25">
      <c r="A377" s="66"/>
      <c r="B377" s="67"/>
      <c r="C377" s="68"/>
      <c r="D377" s="69"/>
      <c r="E377" s="69"/>
      <c r="F377" s="70"/>
      <c r="G377" s="134"/>
      <c r="H377" s="135"/>
      <c r="I377" s="135"/>
      <c r="J377" s="135"/>
      <c r="K377" s="143">
        <f t="shared" si="30"/>
        <v>0</v>
      </c>
      <c r="L377" s="136"/>
      <c r="M377" s="137"/>
      <c r="N377" s="136"/>
      <c r="O377" s="137"/>
      <c r="P377" s="71">
        <f>SUM(Tabelle274[[#This Row],[Davon: Für nicht angebotene Betreuungstage]:[Davon: Für die Betreuung (corona-abwesend)]])</f>
        <v>0</v>
      </c>
      <c r="Q377" s="64">
        <f t="shared" si="26"/>
        <v>0</v>
      </c>
      <c r="R377" s="71">
        <f t="shared" si="27"/>
        <v>0</v>
      </c>
      <c r="S377" s="72">
        <f t="shared" si="28"/>
        <v>0</v>
      </c>
      <c r="T377" s="72">
        <f t="shared" si="29"/>
        <v>0</v>
      </c>
    </row>
    <row r="378" spans="1:20" x14ac:dyDescent="0.25">
      <c r="A378" s="66"/>
      <c r="B378" s="67"/>
      <c r="C378" s="68"/>
      <c r="D378" s="69"/>
      <c r="E378" s="69"/>
      <c r="F378" s="70"/>
      <c r="G378" s="134"/>
      <c r="H378" s="135"/>
      <c r="I378" s="135"/>
      <c r="J378" s="135"/>
      <c r="K378" s="143">
        <f t="shared" si="30"/>
        <v>0</v>
      </c>
      <c r="L378" s="136"/>
      <c r="M378" s="137"/>
      <c r="N378" s="136"/>
      <c r="O378" s="137"/>
      <c r="P378" s="71">
        <f>SUM(Tabelle274[[#This Row],[Davon: Für nicht angebotene Betreuungstage]:[Davon: Für die Betreuung (corona-abwesend)]])</f>
        <v>0</v>
      </c>
      <c r="Q378" s="64">
        <f t="shared" si="26"/>
        <v>0</v>
      </c>
      <c r="R378" s="71">
        <f t="shared" si="27"/>
        <v>0</v>
      </c>
      <c r="S378" s="72">
        <f t="shared" si="28"/>
        <v>0</v>
      </c>
      <c r="T378" s="72">
        <f t="shared" si="29"/>
        <v>0</v>
      </c>
    </row>
    <row r="379" spans="1:20" x14ac:dyDescent="0.25">
      <c r="A379" s="66"/>
      <c r="B379" s="67"/>
      <c r="C379" s="68"/>
      <c r="D379" s="69"/>
      <c r="E379" s="69"/>
      <c r="F379" s="70"/>
      <c r="G379" s="134"/>
      <c r="H379" s="135"/>
      <c r="I379" s="135"/>
      <c r="J379" s="135"/>
      <c r="K379" s="143">
        <f t="shared" si="30"/>
        <v>0</v>
      </c>
      <c r="L379" s="136"/>
      <c r="M379" s="137"/>
      <c r="N379" s="136"/>
      <c r="O379" s="137"/>
      <c r="P379" s="71">
        <f>SUM(Tabelle274[[#This Row],[Davon: Für nicht angebotene Betreuungstage]:[Davon: Für die Betreuung (corona-abwesend)]])</f>
        <v>0</v>
      </c>
      <c r="Q379" s="64">
        <f t="shared" si="26"/>
        <v>0</v>
      </c>
      <c r="R379" s="71">
        <f t="shared" si="27"/>
        <v>0</v>
      </c>
      <c r="S379" s="72">
        <f t="shared" si="28"/>
        <v>0</v>
      </c>
      <c r="T379" s="72">
        <f t="shared" si="29"/>
        <v>0</v>
      </c>
    </row>
    <row r="380" spans="1:20" x14ac:dyDescent="0.25">
      <c r="A380" s="66"/>
      <c r="B380" s="67"/>
      <c r="C380" s="68"/>
      <c r="D380" s="69"/>
      <c r="E380" s="69"/>
      <c r="F380" s="70"/>
      <c r="G380" s="134"/>
      <c r="H380" s="135"/>
      <c r="I380" s="135"/>
      <c r="J380" s="135"/>
      <c r="K380" s="143">
        <f t="shared" si="30"/>
        <v>0</v>
      </c>
      <c r="L380" s="136"/>
      <c r="M380" s="137"/>
      <c r="N380" s="136"/>
      <c r="O380" s="137"/>
      <c r="P380" s="71">
        <f>SUM(Tabelle274[[#This Row],[Davon: Für nicht angebotene Betreuungstage]:[Davon: Für die Betreuung (corona-abwesend)]])</f>
        <v>0</v>
      </c>
      <c r="Q380" s="64">
        <f t="shared" si="26"/>
        <v>0</v>
      </c>
      <c r="R380" s="71">
        <f t="shared" si="27"/>
        <v>0</v>
      </c>
      <c r="S380" s="72">
        <f t="shared" si="28"/>
        <v>0</v>
      </c>
      <c r="T380" s="72">
        <f t="shared" si="29"/>
        <v>0</v>
      </c>
    </row>
    <row r="381" spans="1:20" x14ac:dyDescent="0.25">
      <c r="A381" s="66"/>
      <c r="B381" s="67"/>
      <c r="C381" s="68"/>
      <c r="D381" s="69"/>
      <c r="E381" s="69"/>
      <c r="F381" s="70"/>
      <c r="G381" s="134"/>
      <c r="H381" s="135"/>
      <c r="I381" s="135"/>
      <c r="J381" s="135"/>
      <c r="K381" s="143">
        <f t="shared" si="30"/>
        <v>0</v>
      </c>
      <c r="L381" s="136"/>
      <c r="M381" s="137"/>
      <c r="N381" s="136"/>
      <c r="O381" s="137"/>
      <c r="P381" s="71">
        <f>SUM(Tabelle274[[#This Row],[Davon: Für nicht angebotene Betreuungstage]:[Davon: Für die Betreuung (corona-abwesend)]])</f>
        <v>0</v>
      </c>
      <c r="Q381" s="64">
        <f t="shared" si="26"/>
        <v>0</v>
      </c>
      <c r="R381" s="71">
        <f t="shared" si="27"/>
        <v>0</v>
      </c>
      <c r="S381" s="72">
        <f t="shared" si="28"/>
        <v>0</v>
      </c>
      <c r="T381" s="72">
        <f t="shared" si="29"/>
        <v>0</v>
      </c>
    </row>
    <row r="382" spans="1:20" x14ac:dyDescent="0.25">
      <c r="A382" s="66"/>
      <c r="B382" s="67"/>
      <c r="C382" s="68"/>
      <c r="D382" s="69"/>
      <c r="E382" s="69"/>
      <c r="F382" s="70"/>
      <c r="G382" s="134"/>
      <c r="H382" s="135"/>
      <c r="I382" s="135"/>
      <c r="J382" s="135"/>
      <c r="K382" s="143">
        <f t="shared" si="30"/>
        <v>0</v>
      </c>
      <c r="L382" s="136"/>
      <c r="M382" s="137"/>
      <c r="N382" s="136"/>
      <c r="O382" s="137"/>
      <c r="P382" s="71">
        <f>SUM(Tabelle274[[#This Row],[Davon: Für nicht angebotene Betreuungstage]:[Davon: Für die Betreuung (corona-abwesend)]])</f>
        <v>0</v>
      </c>
      <c r="Q382" s="64">
        <f t="shared" si="26"/>
        <v>0</v>
      </c>
      <c r="R382" s="71">
        <f t="shared" si="27"/>
        <v>0</v>
      </c>
      <c r="S382" s="72">
        <f t="shared" si="28"/>
        <v>0</v>
      </c>
      <c r="T382" s="72">
        <f t="shared" si="29"/>
        <v>0</v>
      </c>
    </row>
    <row r="383" spans="1:20" x14ac:dyDescent="0.25">
      <c r="A383" s="66"/>
      <c r="B383" s="67"/>
      <c r="C383" s="68"/>
      <c r="D383" s="69"/>
      <c r="E383" s="69"/>
      <c r="F383" s="70"/>
      <c r="G383" s="134"/>
      <c r="H383" s="135"/>
      <c r="I383" s="135"/>
      <c r="J383" s="135"/>
      <c r="K383" s="143">
        <f t="shared" si="30"/>
        <v>0</v>
      </c>
      <c r="L383" s="136"/>
      <c r="M383" s="137"/>
      <c r="N383" s="136"/>
      <c r="O383" s="137"/>
      <c r="P383" s="71">
        <f>SUM(Tabelle274[[#This Row],[Davon: Für nicht angebotene Betreuungstage]:[Davon: Für die Betreuung (corona-abwesend)]])</f>
        <v>0</v>
      </c>
      <c r="Q383" s="64">
        <f t="shared" si="26"/>
        <v>0</v>
      </c>
      <c r="R383" s="71">
        <f t="shared" si="27"/>
        <v>0</v>
      </c>
      <c r="S383" s="72">
        <f t="shared" si="28"/>
        <v>0</v>
      </c>
      <c r="T383" s="72">
        <f t="shared" si="29"/>
        <v>0</v>
      </c>
    </row>
    <row r="384" spans="1:20" x14ac:dyDescent="0.25">
      <c r="A384" s="66"/>
      <c r="B384" s="67"/>
      <c r="C384" s="68"/>
      <c r="D384" s="69"/>
      <c r="E384" s="69"/>
      <c r="F384" s="70"/>
      <c r="G384" s="134"/>
      <c r="H384" s="135"/>
      <c r="I384" s="135"/>
      <c r="J384" s="135"/>
      <c r="K384" s="143">
        <f t="shared" si="30"/>
        <v>0</v>
      </c>
      <c r="L384" s="136"/>
      <c r="M384" s="137"/>
      <c r="N384" s="136"/>
      <c r="O384" s="137"/>
      <c r="P384" s="71">
        <f>SUM(Tabelle274[[#This Row],[Davon: Für nicht angebotene Betreuungstage]:[Davon: Für die Betreuung (corona-abwesend)]])</f>
        <v>0</v>
      </c>
      <c r="Q384" s="64">
        <f t="shared" si="26"/>
        <v>0</v>
      </c>
      <c r="R384" s="71">
        <f t="shared" si="27"/>
        <v>0</v>
      </c>
      <c r="S384" s="72">
        <f t="shared" si="28"/>
        <v>0</v>
      </c>
      <c r="T384" s="72">
        <f t="shared" si="29"/>
        <v>0</v>
      </c>
    </row>
    <row r="385" spans="1:20" x14ac:dyDescent="0.25">
      <c r="A385" s="66"/>
      <c r="B385" s="67"/>
      <c r="C385" s="68"/>
      <c r="D385" s="69"/>
      <c r="E385" s="69"/>
      <c r="F385" s="70"/>
      <c r="G385" s="134"/>
      <c r="H385" s="135"/>
      <c r="I385" s="135"/>
      <c r="J385" s="135"/>
      <c r="K385" s="143">
        <f t="shared" si="30"/>
        <v>0</v>
      </c>
      <c r="L385" s="136"/>
      <c r="M385" s="137"/>
      <c r="N385" s="136"/>
      <c r="O385" s="137"/>
      <c r="P385" s="71">
        <f>SUM(Tabelle274[[#This Row],[Davon: Für nicht angebotene Betreuungstage]:[Davon: Für die Betreuung (corona-abwesend)]])</f>
        <v>0</v>
      </c>
      <c r="Q385" s="64">
        <f t="shared" si="26"/>
        <v>0</v>
      </c>
      <c r="R385" s="71">
        <f t="shared" si="27"/>
        <v>0</v>
      </c>
      <c r="S385" s="72">
        <f t="shared" si="28"/>
        <v>0</v>
      </c>
      <c r="T385" s="72">
        <f t="shared" si="29"/>
        <v>0</v>
      </c>
    </row>
    <row r="386" spans="1:20" x14ac:dyDescent="0.25">
      <c r="A386" s="66"/>
      <c r="B386" s="67"/>
      <c r="C386" s="68"/>
      <c r="D386" s="69"/>
      <c r="E386" s="69"/>
      <c r="F386" s="70"/>
      <c r="G386" s="134"/>
      <c r="H386" s="135"/>
      <c r="I386" s="135"/>
      <c r="J386" s="135"/>
      <c r="K386" s="143">
        <f t="shared" si="30"/>
        <v>0</v>
      </c>
      <c r="L386" s="136"/>
      <c r="M386" s="137"/>
      <c r="N386" s="136"/>
      <c r="O386" s="137"/>
      <c r="P386" s="71">
        <f>SUM(Tabelle274[[#This Row],[Davon: Für nicht angebotene Betreuungstage]:[Davon: Für die Betreuung (corona-abwesend)]])</f>
        <v>0</v>
      </c>
      <c r="Q386" s="64">
        <f t="shared" si="26"/>
        <v>0</v>
      </c>
      <c r="R386" s="71">
        <f t="shared" si="27"/>
        <v>0</v>
      </c>
      <c r="S386" s="72">
        <f t="shared" si="28"/>
        <v>0</v>
      </c>
      <c r="T386" s="72">
        <f t="shared" si="29"/>
        <v>0</v>
      </c>
    </row>
    <row r="387" spans="1:20" x14ac:dyDescent="0.25">
      <c r="A387" s="66"/>
      <c r="B387" s="67"/>
      <c r="C387" s="68"/>
      <c r="D387" s="69"/>
      <c r="E387" s="69"/>
      <c r="F387" s="70"/>
      <c r="G387" s="134"/>
      <c r="H387" s="135"/>
      <c r="I387" s="135"/>
      <c r="J387" s="135"/>
      <c r="K387" s="143">
        <f t="shared" si="30"/>
        <v>0</v>
      </c>
      <c r="L387" s="136"/>
      <c r="M387" s="137"/>
      <c r="N387" s="136"/>
      <c r="O387" s="137"/>
      <c r="P387" s="71">
        <f>SUM(Tabelle274[[#This Row],[Davon: Für nicht angebotene Betreuungstage]:[Davon: Für die Betreuung (corona-abwesend)]])</f>
        <v>0</v>
      </c>
      <c r="Q387" s="64">
        <f t="shared" si="26"/>
        <v>0</v>
      </c>
      <c r="R387" s="71">
        <f t="shared" si="27"/>
        <v>0</v>
      </c>
      <c r="S387" s="72">
        <f t="shared" si="28"/>
        <v>0</v>
      </c>
      <c r="T387" s="72">
        <f t="shared" si="29"/>
        <v>0</v>
      </c>
    </row>
    <row r="388" spans="1:20" x14ac:dyDescent="0.25">
      <c r="A388" s="66"/>
      <c r="B388" s="67"/>
      <c r="C388" s="68"/>
      <c r="D388" s="69"/>
      <c r="E388" s="69"/>
      <c r="F388" s="70"/>
      <c r="G388" s="134"/>
      <c r="H388" s="135"/>
      <c r="I388" s="135"/>
      <c r="J388" s="135"/>
      <c r="K388" s="143">
        <f t="shared" si="30"/>
        <v>0</v>
      </c>
      <c r="L388" s="136"/>
      <c r="M388" s="137"/>
      <c r="N388" s="136"/>
      <c r="O388" s="137"/>
      <c r="P388" s="71">
        <f>SUM(Tabelle274[[#This Row],[Davon: Für nicht angebotene Betreuungstage]:[Davon: Für die Betreuung (corona-abwesend)]])</f>
        <v>0</v>
      </c>
      <c r="Q388" s="64">
        <f t="shared" si="26"/>
        <v>0</v>
      </c>
      <c r="R388" s="71">
        <f t="shared" si="27"/>
        <v>0</v>
      </c>
      <c r="S388" s="72">
        <f t="shared" si="28"/>
        <v>0</v>
      </c>
      <c r="T388" s="72">
        <f t="shared" si="29"/>
        <v>0</v>
      </c>
    </row>
    <row r="389" spans="1:20" x14ac:dyDescent="0.25">
      <c r="A389" s="66"/>
      <c r="B389" s="67"/>
      <c r="C389" s="68"/>
      <c r="D389" s="69"/>
      <c r="E389" s="69"/>
      <c r="F389" s="70"/>
      <c r="G389" s="134"/>
      <c r="H389" s="135"/>
      <c r="I389" s="135"/>
      <c r="J389" s="135"/>
      <c r="K389" s="143">
        <f t="shared" si="30"/>
        <v>0</v>
      </c>
      <c r="L389" s="136"/>
      <c r="M389" s="137"/>
      <c r="N389" s="136"/>
      <c r="O389" s="137"/>
      <c r="P389" s="71">
        <f>SUM(Tabelle274[[#This Row],[Davon: Für nicht angebotene Betreuungstage]:[Davon: Für die Betreuung (corona-abwesend)]])</f>
        <v>0</v>
      </c>
      <c r="Q389" s="64">
        <f t="shared" si="26"/>
        <v>0</v>
      </c>
      <c r="R389" s="71">
        <f t="shared" si="27"/>
        <v>0</v>
      </c>
      <c r="S389" s="72">
        <f t="shared" si="28"/>
        <v>0</v>
      </c>
      <c r="T389" s="72">
        <f t="shared" si="29"/>
        <v>0</v>
      </c>
    </row>
    <row r="390" spans="1:20" x14ac:dyDescent="0.25">
      <c r="A390" s="66"/>
      <c r="B390" s="67"/>
      <c r="C390" s="68"/>
      <c r="D390" s="69"/>
      <c r="E390" s="69"/>
      <c r="F390" s="70"/>
      <c r="G390" s="134"/>
      <c r="H390" s="135"/>
      <c r="I390" s="135"/>
      <c r="J390" s="135"/>
      <c r="K390" s="143">
        <f t="shared" si="30"/>
        <v>0</v>
      </c>
      <c r="L390" s="136"/>
      <c r="M390" s="137"/>
      <c r="N390" s="136"/>
      <c r="O390" s="137"/>
      <c r="P390" s="71">
        <f>SUM(Tabelle274[[#This Row],[Davon: Für nicht angebotene Betreuungstage]:[Davon: Für die Betreuung (corona-abwesend)]])</f>
        <v>0</v>
      </c>
      <c r="Q390" s="64">
        <f t="shared" si="26"/>
        <v>0</v>
      </c>
      <c r="R390" s="71">
        <f t="shared" si="27"/>
        <v>0</v>
      </c>
      <c r="S390" s="72">
        <f t="shared" si="28"/>
        <v>0</v>
      </c>
      <c r="T390" s="72">
        <f t="shared" si="29"/>
        <v>0</v>
      </c>
    </row>
    <row r="391" spans="1:20" x14ac:dyDescent="0.25">
      <c r="A391" s="66"/>
      <c r="B391" s="67"/>
      <c r="C391" s="68"/>
      <c r="D391" s="69"/>
      <c r="E391" s="69"/>
      <c r="F391" s="70"/>
      <c r="G391" s="134"/>
      <c r="H391" s="135"/>
      <c r="I391" s="135"/>
      <c r="J391" s="135"/>
      <c r="K391" s="143">
        <f t="shared" si="30"/>
        <v>0</v>
      </c>
      <c r="L391" s="136"/>
      <c r="M391" s="137"/>
      <c r="N391" s="136"/>
      <c r="O391" s="137"/>
      <c r="P391" s="71">
        <f>SUM(Tabelle274[[#This Row],[Davon: Für nicht angebotene Betreuungstage]:[Davon: Für die Betreuung (corona-abwesend)]])</f>
        <v>0</v>
      </c>
      <c r="Q391" s="64">
        <f t="shared" si="26"/>
        <v>0</v>
      </c>
      <c r="R391" s="71">
        <f t="shared" si="27"/>
        <v>0</v>
      </c>
      <c r="S391" s="72">
        <f t="shared" si="28"/>
        <v>0</v>
      </c>
      <c r="T391" s="72">
        <f t="shared" si="29"/>
        <v>0</v>
      </c>
    </row>
    <row r="392" spans="1:20" x14ac:dyDescent="0.25">
      <c r="A392" s="66"/>
      <c r="B392" s="67"/>
      <c r="C392" s="68"/>
      <c r="D392" s="69"/>
      <c r="E392" s="69"/>
      <c r="F392" s="70"/>
      <c r="G392" s="134"/>
      <c r="H392" s="135"/>
      <c r="I392" s="135"/>
      <c r="J392" s="135"/>
      <c r="K392" s="143">
        <f t="shared" si="30"/>
        <v>0</v>
      </c>
      <c r="L392" s="136"/>
      <c r="M392" s="137"/>
      <c r="N392" s="136"/>
      <c r="O392" s="137"/>
      <c r="P392" s="71">
        <f>SUM(Tabelle274[[#This Row],[Davon: Für nicht angebotene Betreuungstage]:[Davon: Für die Betreuung (corona-abwesend)]])</f>
        <v>0</v>
      </c>
      <c r="Q392" s="64">
        <f t="shared" si="26"/>
        <v>0</v>
      </c>
      <c r="R392" s="71">
        <f t="shared" si="27"/>
        <v>0</v>
      </c>
      <c r="S392" s="72">
        <f t="shared" si="28"/>
        <v>0</v>
      </c>
      <c r="T392" s="72">
        <f t="shared" si="29"/>
        <v>0</v>
      </c>
    </row>
    <row r="393" spans="1:20" x14ac:dyDescent="0.25">
      <c r="A393" s="66"/>
      <c r="B393" s="67"/>
      <c r="C393" s="68"/>
      <c r="D393" s="69"/>
      <c r="E393" s="69"/>
      <c r="F393" s="70"/>
      <c r="G393" s="134"/>
      <c r="H393" s="135"/>
      <c r="I393" s="135"/>
      <c r="J393" s="135"/>
      <c r="K393" s="143">
        <f t="shared" si="30"/>
        <v>0</v>
      </c>
      <c r="L393" s="136"/>
      <c r="M393" s="137"/>
      <c r="N393" s="136"/>
      <c r="O393" s="137"/>
      <c r="P393" s="71">
        <f>SUM(Tabelle274[[#This Row],[Davon: Für nicht angebotene Betreuungstage]:[Davon: Für die Betreuung (corona-abwesend)]])</f>
        <v>0</v>
      </c>
      <c r="Q393" s="64">
        <f t="shared" si="26"/>
        <v>0</v>
      </c>
      <c r="R393" s="71">
        <f t="shared" si="27"/>
        <v>0</v>
      </c>
      <c r="S393" s="72">
        <f t="shared" si="28"/>
        <v>0</v>
      </c>
      <c r="T393" s="72">
        <f t="shared" si="29"/>
        <v>0</v>
      </c>
    </row>
    <row r="394" spans="1:20" x14ac:dyDescent="0.25">
      <c r="A394" s="66"/>
      <c r="B394" s="67"/>
      <c r="C394" s="68"/>
      <c r="D394" s="69"/>
      <c r="E394" s="69"/>
      <c r="F394" s="70"/>
      <c r="G394" s="134"/>
      <c r="H394" s="135"/>
      <c r="I394" s="135"/>
      <c r="J394" s="135"/>
      <c r="K394" s="143">
        <f t="shared" si="30"/>
        <v>0</v>
      </c>
      <c r="L394" s="136"/>
      <c r="M394" s="137"/>
      <c r="N394" s="136"/>
      <c r="O394" s="137"/>
      <c r="P394" s="71">
        <f>SUM(Tabelle274[[#This Row],[Davon: Für nicht angebotene Betreuungstage]:[Davon: Für die Betreuung (corona-abwesend)]])</f>
        <v>0</v>
      </c>
      <c r="Q394" s="64">
        <f t="shared" si="26"/>
        <v>0</v>
      </c>
      <c r="R394" s="71">
        <f t="shared" si="27"/>
        <v>0</v>
      </c>
      <c r="S394" s="72">
        <f t="shared" si="28"/>
        <v>0</v>
      </c>
      <c r="T394" s="72">
        <f t="shared" si="29"/>
        <v>0</v>
      </c>
    </row>
    <row r="395" spans="1:20" x14ac:dyDescent="0.25">
      <c r="A395" s="66"/>
      <c r="B395" s="67"/>
      <c r="C395" s="68"/>
      <c r="D395" s="69"/>
      <c r="E395" s="69"/>
      <c r="F395" s="70"/>
      <c r="G395" s="134"/>
      <c r="H395" s="135"/>
      <c r="I395" s="135"/>
      <c r="J395" s="135"/>
      <c r="K395" s="143">
        <f t="shared" si="30"/>
        <v>0</v>
      </c>
      <c r="L395" s="136"/>
      <c r="M395" s="137"/>
      <c r="N395" s="136"/>
      <c r="O395" s="137"/>
      <c r="P395" s="71">
        <f>SUM(Tabelle274[[#This Row],[Davon: Für nicht angebotene Betreuungstage]:[Davon: Für die Betreuung (corona-abwesend)]])</f>
        <v>0</v>
      </c>
      <c r="Q395" s="64">
        <f t="shared" si="26"/>
        <v>0</v>
      </c>
      <c r="R395" s="71">
        <f t="shared" si="27"/>
        <v>0</v>
      </c>
      <c r="S395" s="72">
        <f t="shared" si="28"/>
        <v>0</v>
      </c>
      <c r="T395" s="72">
        <f t="shared" si="29"/>
        <v>0</v>
      </c>
    </row>
    <row r="396" spans="1:20" x14ac:dyDescent="0.25">
      <c r="A396" s="66"/>
      <c r="B396" s="67"/>
      <c r="C396" s="68"/>
      <c r="D396" s="69"/>
      <c r="E396" s="69"/>
      <c r="F396" s="70"/>
      <c r="G396" s="134"/>
      <c r="H396" s="135"/>
      <c r="I396" s="135"/>
      <c r="J396" s="135"/>
      <c r="K396" s="143">
        <f t="shared" si="30"/>
        <v>0</v>
      </c>
      <c r="L396" s="136"/>
      <c r="M396" s="137"/>
      <c r="N396" s="136"/>
      <c r="O396" s="137"/>
      <c r="P396" s="71">
        <f>SUM(Tabelle274[[#This Row],[Davon: Für nicht angebotene Betreuungstage]:[Davon: Für die Betreuung (corona-abwesend)]])</f>
        <v>0</v>
      </c>
      <c r="Q396" s="64">
        <f t="shared" si="26"/>
        <v>0</v>
      </c>
      <c r="R396" s="71">
        <f t="shared" si="27"/>
        <v>0</v>
      </c>
      <c r="S396" s="72">
        <f t="shared" si="28"/>
        <v>0</v>
      </c>
      <c r="T396" s="72">
        <f t="shared" si="29"/>
        <v>0</v>
      </c>
    </row>
    <row r="397" spans="1:20" x14ac:dyDescent="0.25">
      <c r="A397" s="66"/>
      <c r="B397" s="67"/>
      <c r="C397" s="68"/>
      <c r="D397" s="69"/>
      <c r="E397" s="69"/>
      <c r="F397" s="70"/>
      <c r="G397" s="134"/>
      <c r="H397" s="135"/>
      <c r="I397" s="135"/>
      <c r="J397" s="135"/>
      <c r="K397" s="143">
        <f t="shared" si="30"/>
        <v>0</v>
      </c>
      <c r="L397" s="136"/>
      <c r="M397" s="137"/>
      <c r="N397" s="136"/>
      <c r="O397" s="137"/>
      <c r="P397" s="71">
        <f>SUM(Tabelle274[[#This Row],[Davon: Für nicht angebotene Betreuungstage]:[Davon: Für die Betreuung (corona-abwesend)]])</f>
        <v>0</v>
      </c>
      <c r="Q397" s="64">
        <f t="shared" si="26"/>
        <v>0</v>
      </c>
      <c r="R397" s="71">
        <f t="shared" si="27"/>
        <v>0</v>
      </c>
      <c r="S397" s="72">
        <f t="shared" si="28"/>
        <v>0</v>
      </c>
      <c r="T397" s="72">
        <f t="shared" si="29"/>
        <v>0</v>
      </c>
    </row>
    <row r="398" spans="1:20" x14ac:dyDescent="0.25">
      <c r="A398" s="66"/>
      <c r="B398" s="67"/>
      <c r="C398" s="68"/>
      <c r="D398" s="69"/>
      <c r="E398" s="69"/>
      <c r="F398" s="70"/>
      <c r="G398" s="134"/>
      <c r="H398" s="135"/>
      <c r="I398" s="135"/>
      <c r="J398" s="135"/>
      <c r="K398" s="143">
        <f t="shared" si="30"/>
        <v>0</v>
      </c>
      <c r="L398" s="136"/>
      <c r="M398" s="137"/>
      <c r="N398" s="136"/>
      <c r="O398" s="137"/>
      <c r="P398" s="71">
        <f>SUM(Tabelle274[[#This Row],[Davon: Für nicht angebotene Betreuungstage]:[Davon: Für die Betreuung (corona-abwesend)]])</f>
        <v>0</v>
      </c>
      <c r="Q398" s="64">
        <f t="shared" si="26"/>
        <v>0</v>
      </c>
      <c r="R398" s="71">
        <f t="shared" si="27"/>
        <v>0</v>
      </c>
      <c r="S398" s="72">
        <f t="shared" si="28"/>
        <v>0</v>
      </c>
      <c r="T398" s="72">
        <f t="shared" si="29"/>
        <v>0</v>
      </c>
    </row>
    <row r="399" spans="1:20" x14ac:dyDescent="0.25">
      <c r="A399" s="66"/>
      <c r="B399" s="67"/>
      <c r="C399" s="68"/>
      <c r="D399" s="69"/>
      <c r="E399" s="69"/>
      <c r="F399" s="70"/>
      <c r="G399" s="134"/>
      <c r="H399" s="135"/>
      <c r="I399" s="135"/>
      <c r="J399" s="135"/>
      <c r="K399" s="143">
        <f t="shared" si="30"/>
        <v>0</v>
      </c>
      <c r="L399" s="136"/>
      <c r="M399" s="137"/>
      <c r="N399" s="136"/>
      <c r="O399" s="137"/>
      <c r="P399" s="71">
        <f>SUM(Tabelle274[[#This Row],[Davon: Für nicht angebotene Betreuungstage]:[Davon: Für die Betreuung (corona-abwesend)]])</f>
        <v>0</v>
      </c>
      <c r="Q399" s="64">
        <f t="shared" si="26"/>
        <v>0</v>
      </c>
      <c r="R399" s="71">
        <f t="shared" si="27"/>
        <v>0</v>
      </c>
      <c r="S399" s="72">
        <f t="shared" si="28"/>
        <v>0</v>
      </c>
      <c r="T399" s="72">
        <f t="shared" si="29"/>
        <v>0</v>
      </c>
    </row>
    <row r="400" spans="1:20" x14ac:dyDescent="0.25">
      <c r="A400" s="66"/>
      <c r="B400" s="67"/>
      <c r="C400" s="68"/>
      <c r="D400" s="69"/>
      <c r="E400" s="69"/>
      <c r="F400" s="70"/>
      <c r="G400" s="134"/>
      <c r="H400" s="135"/>
      <c r="I400" s="135"/>
      <c r="J400" s="135"/>
      <c r="K400" s="143">
        <f t="shared" si="30"/>
        <v>0</v>
      </c>
      <c r="L400" s="136"/>
      <c r="M400" s="137"/>
      <c r="N400" s="136"/>
      <c r="O400" s="137"/>
      <c r="P400" s="71">
        <f>SUM(Tabelle274[[#This Row],[Davon: Für nicht angebotene Betreuungstage]:[Davon: Für die Betreuung (corona-abwesend)]])</f>
        <v>0</v>
      </c>
      <c r="Q400" s="64">
        <f t="shared" si="26"/>
        <v>0</v>
      </c>
      <c r="R400" s="71">
        <f t="shared" si="27"/>
        <v>0</v>
      </c>
      <c r="S400" s="72">
        <f t="shared" si="28"/>
        <v>0</v>
      </c>
      <c r="T400" s="72">
        <f t="shared" si="29"/>
        <v>0</v>
      </c>
    </row>
    <row r="401" spans="1:20" x14ac:dyDescent="0.25">
      <c r="A401" s="66"/>
      <c r="B401" s="67"/>
      <c r="C401" s="68"/>
      <c r="D401" s="69"/>
      <c r="E401" s="69"/>
      <c r="F401" s="70"/>
      <c r="G401" s="134"/>
      <c r="H401" s="135"/>
      <c r="I401" s="135"/>
      <c r="J401" s="135"/>
      <c r="K401" s="143">
        <f t="shared" si="30"/>
        <v>0</v>
      </c>
      <c r="L401" s="136"/>
      <c r="M401" s="137"/>
      <c r="N401" s="136"/>
      <c r="O401" s="137"/>
      <c r="P401" s="71">
        <f>SUM(Tabelle274[[#This Row],[Davon: Für nicht angebotene Betreuungstage]:[Davon: Für die Betreuung (corona-abwesend)]])</f>
        <v>0</v>
      </c>
      <c r="Q401" s="64">
        <f t="shared" si="26"/>
        <v>0</v>
      </c>
      <c r="R401" s="71">
        <f t="shared" si="27"/>
        <v>0</v>
      </c>
      <c r="S401" s="72">
        <f t="shared" si="28"/>
        <v>0</v>
      </c>
      <c r="T401" s="72">
        <f t="shared" si="29"/>
        <v>0</v>
      </c>
    </row>
    <row r="402" spans="1:20" x14ac:dyDescent="0.25">
      <c r="A402" s="66"/>
      <c r="B402" s="67"/>
      <c r="C402" s="68"/>
      <c r="D402" s="69"/>
      <c r="E402" s="69"/>
      <c r="F402" s="70"/>
      <c r="G402" s="134"/>
      <c r="H402" s="135"/>
      <c r="I402" s="135"/>
      <c r="J402" s="135"/>
      <c r="K402" s="143">
        <f t="shared" si="30"/>
        <v>0</v>
      </c>
      <c r="L402" s="136"/>
      <c r="M402" s="137"/>
      <c r="N402" s="136"/>
      <c r="O402" s="137"/>
      <c r="P402" s="71">
        <f>SUM(Tabelle274[[#This Row],[Davon: Für nicht angebotene Betreuungstage]:[Davon: Für die Betreuung (corona-abwesend)]])</f>
        <v>0</v>
      </c>
      <c r="Q402" s="64">
        <f t="shared" si="26"/>
        <v>0</v>
      </c>
      <c r="R402" s="71">
        <f t="shared" si="27"/>
        <v>0</v>
      </c>
      <c r="S402" s="72">
        <f t="shared" si="28"/>
        <v>0</v>
      </c>
      <c r="T402" s="72">
        <f t="shared" si="29"/>
        <v>0</v>
      </c>
    </row>
    <row r="403" spans="1:20" x14ac:dyDescent="0.25">
      <c r="A403" s="66"/>
      <c r="B403" s="67"/>
      <c r="C403" s="68"/>
      <c r="D403" s="69"/>
      <c r="E403" s="69"/>
      <c r="F403" s="70"/>
      <c r="G403" s="134"/>
      <c r="H403" s="135"/>
      <c r="I403" s="135"/>
      <c r="J403" s="135"/>
      <c r="K403" s="143">
        <f t="shared" si="30"/>
        <v>0</v>
      </c>
      <c r="L403" s="136"/>
      <c r="M403" s="137"/>
      <c r="N403" s="136"/>
      <c r="O403" s="137"/>
      <c r="P403" s="71">
        <f>SUM(Tabelle274[[#This Row],[Davon: Für nicht angebotene Betreuungstage]:[Davon: Für die Betreuung (corona-abwesend)]])</f>
        <v>0</v>
      </c>
      <c r="Q403" s="64">
        <f t="shared" ref="Q403:Q451" si="31">IFERROR(MROUND((L403*K403/G403),0.05),0)</f>
        <v>0</v>
      </c>
      <c r="R403" s="71">
        <f t="shared" ref="R403:R451" si="32">IFERROR(MROUND((N403*K403/G403),0.05),0)</f>
        <v>0</v>
      </c>
      <c r="S403" s="72">
        <f t="shared" ref="S403:S451" si="33">IFERROR(MROUND((G403-L403-N403)*K403/G403,0.05),0)</f>
        <v>0</v>
      </c>
      <c r="T403" s="72">
        <f t="shared" si="29"/>
        <v>0</v>
      </c>
    </row>
    <row r="404" spans="1:20" x14ac:dyDescent="0.25">
      <c r="A404" s="66"/>
      <c r="B404" s="67"/>
      <c r="C404" s="68"/>
      <c r="D404" s="69"/>
      <c r="E404" s="69"/>
      <c r="F404" s="70"/>
      <c r="G404" s="134"/>
      <c r="H404" s="135"/>
      <c r="I404" s="135"/>
      <c r="J404" s="135"/>
      <c r="K404" s="143">
        <f t="shared" si="30"/>
        <v>0</v>
      </c>
      <c r="L404" s="136"/>
      <c r="M404" s="137"/>
      <c r="N404" s="136"/>
      <c r="O404" s="137"/>
      <c r="P404" s="71">
        <f>SUM(Tabelle274[[#This Row],[Davon: Für nicht angebotene Betreuungstage]:[Davon: Für die Betreuung (corona-abwesend)]])</f>
        <v>0</v>
      </c>
      <c r="Q404" s="64">
        <f t="shared" si="31"/>
        <v>0</v>
      </c>
      <c r="R404" s="71">
        <f t="shared" si="32"/>
        <v>0</v>
      </c>
      <c r="S404" s="72">
        <f t="shared" si="33"/>
        <v>0</v>
      </c>
      <c r="T404" s="72">
        <f t="shared" ref="T404:T451" si="34">MROUND(L404*D404*25,0.05)</f>
        <v>0</v>
      </c>
    </row>
    <row r="405" spans="1:20" x14ac:dyDescent="0.25">
      <c r="A405" s="66"/>
      <c r="B405" s="67"/>
      <c r="C405" s="68"/>
      <c r="D405" s="69"/>
      <c r="E405" s="69"/>
      <c r="F405" s="70"/>
      <c r="G405" s="134"/>
      <c r="H405" s="135"/>
      <c r="I405" s="135"/>
      <c r="J405" s="135"/>
      <c r="K405" s="143">
        <f t="shared" si="30"/>
        <v>0</v>
      </c>
      <c r="L405" s="136"/>
      <c r="M405" s="137"/>
      <c r="N405" s="136"/>
      <c r="O405" s="137"/>
      <c r="P405" s="71">
        <f>SUM(Tabelle274[[#This Row],[Davon: Für nicht angebotene Betreuungstage]:[Davon: Für die Betreuung (corona-abwesend)]])</f>
        <v>0</v>
      </c>
      <c r="Q405" s="64">
        <f t="shared" si="31"/>
        <v>0</v>
      </c>
      <c r="R405" s="71">
        <f t="shared" si="32"/>
        <v>0</v>
      </c>
      <c r="S405" s="72">
        <f t="shared" si="33"/>
        <v>0</v>
      </c>
      <c r="T405" s="72">
        <f t="shared" si="34"/>
        <v>0</v>
      </c>
    </row>
    <row r="406" spans="1:20" x14ac:dyDescent="0.25">
      <c r="A406" s="66"/>
      <c r="B406" s="67"/>
      <c r="C406" s="68"/>
      <c r="D406" s="69"/>
      <c r="E406" s="69"/>
      <c r="F406" s="70"/>
      <c r="G406" s="134"/>
      <c r="H406" s="135"/>
      <c r="I406" s="135"/>
      <c r="J406" s="135"/>
      <c r="K406" s="143">
        <f t="shared" si="30"/>
        <v>0</v>
      </c>
      <c r="L406" s="136"/>
      <c r="M406" s="137"/>
      <c r="N406" s="136"/>
      <c r="O406" s="137"/>
      <c r="P406" s="71">
        <f>SUM(Tabelle274[[#This Row],[Davon: Für nicht angebotene Betreuungstage]:[Davon: Für die Betreuung (corona-abwesend)]])</f>
        <v>0</v>
      </c>
      <c r="Q406" s="64">
        <f t="shared" si="31"/>
        <v>0</v>
      </c>
      <c r="R406" s="71">
        <f t="shared" si="32"/>
        <v>0</v>
      </c>
      <c r="S406" s="72">
        <f t="shared" si="33"/>
        <v>0</v>
      </c>
      <c r="T406" s="72">
        <f t="shared" si="34"/>
        <v>0</v>
      </c>
    </row>
    <row r="407" spans="1:20" x14ac:dyDescent="0.25">
      <c r="A407" s="66"/>
      <c r="B407" s="67"/>
      <c r="C407" s="68"/>
      <c r="D407" s="69"/>
      <c r="E407" s="69"/>
      <c r="F407" s="70"/>
      <c r="G407" s="134"/>
      <c r="H407" s="135"/>
      <c r="I407" s="135"/>
      <c r="J407" s="135"/>
      <c r="K407" s="143">
        <f t="shared" si="30"/>
        <v>0</v>
      </c>
      <c r="L407" s="136"/>
      <c r="M407" s="137"/>
      <c r="N407" s="136"/>
      <c r="O407" s="137"/>
      <c r="P407" s="71">
        <f>SUM(Tabelle274[[#This Row],[Davon: Für nicht angebotene Betreuungstage]:[Davon: Für die Betreuung (corona-abwesend)]])</f>
        <v>0</v>
      </c>
      <c r="Q407" s="64">
        <f t="shared" si="31"/>
        <v>0</v>
      </c>
      <c r="R407" s="71">
        <f t="shared" si="32"/>
        <v>0</v>
      </c>
      <c r="S407" s="72">
        <f t="shared" si="33"/>
        <v>0</v>
      </c>
      <c r="T407" s="72">
        <f t="shared" si="34"/>
        <v>0</v>
      </c>
    </row>
    <row r="408" spans="1:20" x14ac:dyDescent="0.25">
      <c r="A408" s="66"/>
      <c r="B408" s="67"/>
      <c r="C408" s="68"/>
      <c r="D408" s="69"/>
      <c r="E408" s="69"/>
      <c r="F408" s="70"/>
      <c r="G408" s="134"/>
      <c r="H408" s="135"/>
      <c r="I408" s="135"/>
      <c r="J408" s="135"/>
      <c r="K408" s="143">
        <f t="shared" si="30"/>
        <v>0</v>
      </c>
      <c r="L408" s="136"/>
      <c r="M408" s="137"/>
      <c r="N408" s="136"/>
      <c r="O408" s="137"/>
      <c r="P408" s="71">
        <f>SUM(Tabelle274[[#This Row],[Davon: Für nicht angebotene Betreuungstage]:[Davon: Für die Betreuung (corona-abwesend)]])</f>
        <v>0</v>
      </c>
      <c r="Q408" s="64">
        <f t="shared" si="31"/>
        <v>0</v>
      </c>
      <c r="R408" s="71">
        <f t="shared" si="32"/>
        <v>0</v>
      </c>
      <c r="S408" s="72">
        <f t="shared" si="33"/>
        <v>0</v>
      </c>
      <c r="T408" s="72">
        <f t="shared" si="34"/>
        <v>0</v>
      </c>
    </row>
    <row r="409" spans="1:20" x14ac:dyDescent="0.25">
      <c r="A409" s="66"/>
      <c r="B409" s="67"/>
      <c r="C409" s="68"/>
      <c r="D409" s="69"/>
      <c r="E409" s="69"/>
      <c r="F409" s="70"/>
      <c r="G409" s="134"/>
      <c r="H409" s="135"/>
      <c r="I409" s="135"/>
      <c r="J409" s="135"/>
      <c r="K409" s="143">
        <f t="shared" si="30"/>
        <v>0</v>
      </c>
      <c r="L409" s="136"/>
      <c r="M409" s="137"/>
      <c r="N409" s="136"/>
      <c r="O409" s="137"/>
      <c r="P409" s="71">
        <f>SUM(Tabelle274[[#This Row],[Davon: Für nicht angebotene Betreuungstage]:[Davon: Für die Betreuung (corona-abwesend)]])</f>
        <v>0</v>
      </c>
      <c r="Q409" s="64">
        <f t="shared" si="31"/>
        <v>0</v>
      </c>
      <c r="R409" s="71">
        <f t="shared" si="32"/>
        <v>0</v>
      </c>
      <c r="S409" s="72">
        <f t="shared" si="33"/>
        <v>0</v>
      </c>
      <c r="T409" s="72">
        <f t="shared" si="34"/>
        <v>0</v>
      </c>
    </row>
    <row r="410" spans="1:20" x14ac:dyDescent="0.25">
      <c r="A410" s="66"/>
      <c r="B410" s="67"/>
      <c r="C410" s="68"/>
      <c r="D410" s="69"/>
      <c r="E410" s="69"/>
      <c r="F410" s="70"/>
      <c r="G410" s="134"/>
      <c r="H410" s="135"/>
      <c r="I410" s="135"/>
      <c r="J410" s="135"/>
      <c r="K410" s="143">
        <f t="shared" si="30"/>
        <v>0</v>
      </c>
      <c r="L410" s="136"/>
      <c r="M410" s="137"/>
      <c r="N410" s="136"/>
      <c r="O410" s="137"/>
      <c r="P410" s="71">
        <f>SUM(Tabelle274[[#This Row],[Davon: Für nicht angebotene Betreuungstage]:[Davon: Für die Betreuung (corona-abwesend)]])</f>
        <v>0</v>
      </c>
      <c r="Q410" s="64">
        <f t="shared" si="31"/>
        <v>0</v>
      </c>
      <c r="R410" s="71">
        <f t="shared" si="32"/>
        <v>0</v>
      </c>
      <c r="S410" s="72">
        <f t="shared" si="33"/>
        <v>0</v>
      </c>
      <c r="T410" s="72">
        <f t="shared" si="34"/>
        <v>0</v>
      </c>
    </row>
    <row r="411" spans="1:20" x14ac:dyDescent="0.25">
      <c r="A411" s="66"/>
      <c r="B411" s="67"/>
      <c r="C411" s="68"/>
      <c r="D411" s="69"/>
      <c r="E411" s="69"/>
      <c r="F411" s="70"/>
      <c r="G411" s="134"/>
      <c r="H411" s="135"/>
      <c r="I411" s="135"/>
      <c r="J411" s="135"/>
      <c r="K411" s="143">
        <f t="shared" si="30"/>
        <v>0</v>
      </c>
      <c r="L411" s="136"/>
      <c r="M411" s="137"/>
      <c r="N411" s="136"/>
      <c r="O411" s="137"/>
      <c r="P411" s="71">
        <f>SUM(Tabelle274[[#This Row],[Davon: Für nicht angebotene Betreuungstage]:[Davon: Für die Betreuung (corona-abwesend)]])</f>
        <v>0</v>
      </c>
      <c r="Q411" s="64">
        <f t="shared" si="31"/>
        <v>0</v>
      </c>
      <c r="R411" s="71">
        <f t="shared" si="32"/>
        <v>0</v>
      </c>
      <c r="S411" s="72">
        <f t="shared" si="33"/>
        <v>0</v>
      </c>
      <c r="T411" s="72">
        <f t="shared" si="34"/>
        <v>0</v>
      </c>
    </row>
    <row r="412" spans="1:20" x14ac:dyDescent="0.25">
      <c r="A412" s="66"/>
      <c r="B412" s="67"/>
      <c r="C412" s="68"/>
      <c r="D412" s="69"/>
      <c r="E412" s="69"/>
      <c r="F412" s="70"/>
      <c r="G412" s="134"/>
      <c r="H412" s="135"/>
      <c r="I412" s="135"/>
      <c r="J412" s="135"/>
      <c r="K412" s="143">
        <f t="shared" si="30"/>
        <v>0</v>
      </c>
      <c r="L412" s="136"/>
      <c r="M412" s="137"/>
      <c r="N412" s="136"/>
      <c r="O412" s="137"/>
      <c r="P412" s="71">
        <f>SUM(Tabelle274[[#This Row],[Davon: Für nicht angebotene Betreuungstage]:[Davon: Für die Betreuung (corona-abwesend)]])</f>
        <v>0</v>
      </c>
      <c r="Q412" s="64">
        <f t="shared" si="31"/>
        <v>0</v>
      </c>
      <c r="R412" s="71">
        <f t="shared" si="32"/>
        <v>0</v>
      </c>
      <c r="S412" s="72">
        <f t="shared" si="33"/>
        <v>0</v>
      </c>
      <c r="T412" s="72">
        <f t="shared" si="34"/>
        <v>0</v>
      </c>
    </row>
    <row r="413" spans="1:20" x14ac:dyDescent="0.25">
      <c r="A413" s="66"/>
      <c r="B413" s="67"/>
      <c r="C413" s="68"/>
      <c r="D413" s="69"/>
      <c r="E413" s="69"/>
      <c r="F413" s="70"/>
      <c r="G413" s="134"/>
      <c r="H413" s="135"/>
      <c r="I413" s="135"/>
      <c r="J413" s="135"/>
      <c r="K413" s="143">
        <f t="shared" si="30"/>
        <v>0</v>
      </c>
      <c r="L413" s="136"/>
      <c r="M413" s="137"/>
      <c r="N413" s="136"/>
      <c r="O413" s="137"/>
      <c r="P413" s="71">
        <f>SUM(Tabelle274[[#This Row],[Davon: Für nicht angebotene Betreuungstage]:[Davon: Für die Betreuung (corona-abwesend)]])</f>
        <v>0</v>
      </c>
      <c r="Q413" s="64">
        <f t="shared" si="31"/>
        <v>0</v>
      </c>
      <c r="R413" s="71">
        <f t="shared" si="32"/>
        <v>0</v>
      </c>
      <c r="S413" s="72">
        <f t="shared" si="33"/>
        <v>0</v>
      </c>
      <c r="T413" s="72">
        <f t="shared" si="34"/>
        <v>0</v>
      </c>
    </row>
    <row r="414" spans="1:20" x14ac:dyDescent="0.25">
      <c r="A414" s="66"/>
      <c r="B414" s="67"/>
      <c r="C414" s="68"/>
      <c r="D414" s="69"/>
      <c r="E414" s="69"/>
      <c r="F414" s="70"/>
      <c r="G414" s="134"/>
      <c r="H414" s="135"/>
      <c r="I414" s="135"/>
      <c r="J414" s="135"/>
      <c r="K414" s="143">
        <f t="shared" si="30"/>
        <v>0</v>
      </c>
      <c r="L414" s="136"/>
      <c r="M414" s="137"/>
      <c r="N414" s="136"/>
      <c r="O414" s="137"/>
      <c r="P414" s="71">
        <f>SUM(Tabelle274[[#This Row],[Davon: Für nicht angebotene Betreuungstage]:[Davon: Für die Betreuung (corona-abwesend)]])</f>
        <v>0</v>
      </c>
      <c r="Q414" s="64">
        <f t="shared" si="31"/>
        <v>0</v>
      </c>
      <c r="R414" s="71">
        <f t="shared" si="32"/>
        <v>0</v>
      </c>
      <c r="S414" s="72">
        <f t="shared" si="33"/>
        <v>0</v>
      </c>
      <c r="T414" s="72">
        <f t="shared" si="34"/>
        <v>0</v>
      </c>
    </row>
    <row r="415" spans="1:20" x14ac:dyDescent="0.25">
      <c r="A415" s="66"/>
      <c r="B415" s="67"/>
      <c r="C415" s="68"/>
      <c r="D415" s="69"/>
      <c r="E415" s="69"/>
      <c r="F415" s="70"/>
      <c r="G415" s="134"/>
      <c r="H415" s="135"/>
      <c r="I415" s="135"/>
      <c r="J415" s="135"/>
      <c r="K415" s="143">
        <f t="shared" si="30"/>
        <v>0</v>
      </c>
      <c r="L415" s="136"/>
      <c r="M415" s="137"/>
      <c r="N415" s="136"/>
      <c r="O415" s="137"/>
      <c r="P415" s="71">
        <f>SUM(Tabelle274[[#This Row],[Davon: Für nicht angebotene Betreuungstage]:[Davon: Für die Betreuung (corona-abwesend)]])</f>
        <v>0</v>
      </c>
      <c r="Q415" s="64">
        <f t="shared" si="31"/>
        <v>0</v>
      </c>
      <c r="R415" s="71">
        <f t="shared" si="32"/>
        <v>0</v>
      </c>
      <c r="S415" s="72">
        <f t="shared" si="33"/>
        <v>0</v>
      </c>
      <c r="T415" s="72">
        <f t="shared" si="34"/>
        <v>0</v>
      </c>
    </row>
    <row r="416" spans="1:20" x14ac:dyDescent="0.25">
      <c r="A416" s="66"/>
      <c r="B416" s="67"/>
      <c r="C416" s="68"/>
      <c r="D416" s="69"/>
      <c r="E416" s="69"/>
      <c r="F416" s="70"/>
      <c r="G416" s="134"/>
      <c r="H416" s="135"/>
      <c r="I416" s="135"/>
      <c r="J416" s="135"/>
      <c r="K416" s="143">
        <f t="shared" si="30"/>
        <v>0</v>
      </c>
      <c r="L416" s="136"/>
      <c r="M416" s="137"/>
      <c r="N416" s="136"/>
      <c r="O416" s="137"/>
      <c r="P416" s="71">
        <f>SUM(Tabelle274[[#This Row],[Davon: Für nicht angebotene Betreuungstage]:[Davon: Für die Betreuung (corona-abwesend)]])</f>
        <v>0</v>
      </c>
      <c r="Q416" s="64">
        <f t="shared" si="31"/>
        <v>0</v>
      </c>
      <c r="R416" s="71">
        <f t="shared" si="32"/>
        <v>0</v>
      </c>
      <c r="S416" s="72">
        <f t="shared" si="33"/>
        <v>0</v>
      </c>
      <c r="T416" s="72">
        <f t="shared" si="34"/>
        <v>0</v>
      </c>
    </row>
    <row r="417" spans="1:20" x14ac:dyDescent="0.25">
      <c r="A417" s="66"/>
      <c r="B417" s="67"/>
      <c r="C417" s="68"/>
      <c r="D417" s="69"/>
      <c r="E417" s="69"/>
      <c r="F417" s="70"/>
      <c r="G417" s="134"/>
      <c r="H417" s="135"/>
      <c r="I417" s="135"/>
      <c r="J417" s="135"/>
      <c r="K417" s="143">
        <f t="shared" si="30"/>
        <v>0</v>
      </c>
      <c r="L417" s="136"/>
      <c r="M417" s="137"/>
      <c r="N417" s="136"/>
      <c r="O417" s="137"/>
      <c r="P417" s="71">
        <f>SUM(Tabelle274[[#This Row],[Davon: Für nicht angebotene Betreuungstage]:[Davon: Für die Betreuung (corona-abwesend)]])</f>
        <v>0</v>
      </c>
      <c r="Q417" s="64">
        <f t="shared" si="31"/>
        <v>0</v>
      </c>
      <c r="R417" s="71">
        <f t="shared" si="32"/>
        <v>0</v>
      </c>
      <c r="S417" s="72">
        <f t="shared" si="33"/>
        <v>0</v>
      </c>
      <c r="T417" s="72">
        <f t="shared" si="34"/>
        <v>0</v>
      </c>
    </row>
    <row r="418" spans="1:20" x14ac:dyDescent="0.25">
      <c r="A418" s="66"/>
      <c r="B418" s="67"/>
      <c r="C418" s="68"/>
      <c r="D418" s="69"/>
      <c r="E418" s="69"/>
      <c r="F418" s="70"/>
      <c r="G418" s="134"/>
      <c r="H418" s="135"/>
      <c r="I418" s="135"/>
      <c r="J418" s="135"/>
      <c r="K418" s="143">
        <f t="shared" si="30"/>
        <v>0</v>
      </c>
      <c r="L418" s="136"/>
      <c r="M418" s="137"/>
      <c r="N418" s="136"/>
      <c r="O418" s="137"/>
      <c r="P418" s="71">
        <f>SUM(Tabelle274[[#This Row],[Davon: Für nicht angebotene Betreuungstage]:[Davon: Für die Betreuung (corona-abwesend)]])</f>
        <v>0</v>
      </c>
      <c r="Q418" s="64">
        <f t="shared" si="31"/>
        <v>0</v>
      </c>
      <c r="R418" s="71">
        <f t="shared" si="32"/>
        <v>0</v>
      </c>
      <c r="S418" s="72">
        <f t="shared" si="33"/>
        <v>0</v>
      </c>
      <c r="T418" s="72">
        <f t="shared" si="34"/>
        <v>0</v>
      </c>
    </row>
    <row r="419" spans="1:20" x14ac:dyDescent="0.25">
      <c r="A419" s="66"/>
      <c r="B419" s="67"/>
      <c r="C419" s="68"/>
      <c r="D419" s="69"/>
      <c r="E419" s="69"/>
      <c r="F419" s="70"/>
      <c r="G419" s="134"/>
      <c r="H419" s="135"/>
      <c r="I419" s="135"/>
      <c r="J419" s="135"/>
      <c r="K419" s="143">
        <f t="shared" si="30"/>
        <v>0</v>
      </c>
      <c r="L419" s="136"/>
      <c r="M419" s="137"/>
      <c r="N419" s="136"/>
      <c r="O419" s="137"/>
      <c r="P419" s="71">
        <f>SUM(Tabelle274[[#This Row],[Davon: Für nicht angebotene Betreuungstage]:[Davon: Für die Betreuung (corona-abwesend)]])</f>
        <v>0</v>
      </c>
      <c r="Q419" s="64">
        <f t="shared" si="31"/>
        <v>0</v>
      </c>
      <c r="R419" s="71">
        <f t="shared" si="32"/>
        <v>0</v>
      </c>
      <c r="S419" s="72">
        <f t="shared" si="33"/>
        <v>0</v>
      </c>
      <c r="T419" s="72">
        <f t="shared" si="34"/>
        <v>0</v>
      </c>
    </row>
    <row r="420" spans="1:20" x14ac:dyDescent="0.25">
      <c r="A420" s="66"/>
      <c r="B420" s="67"/>
      <c r="C420" s="68"/>
      <c r="D420" s="69"/>
      <c r="E420" s="69"/>
      <c r="F420" s="70"/>
      <c r="G420" s="134"/>
      <c r="H420" s="135"/>
      <c r="I420" s="135"/>
      <c r="J420" s="135"/>
      <c r="K420" s="143">
        <f t="shared" si="30"/>
        <v>0</v>
      </c>
      <c r="L420" s="136"/>
      <c r="M420" s="137"/>
      <c r="N420" s="136"/>
      <c r="O420" s="137"/>
      <c r="P420" s="71">
        <f>SUM(Tabelle274[[#This Row],[Davon: Für nicht angebotene Betreuungstage]:[Davon: Für die Betreuung (corona-abwesend)]])</f>
        <v>0</v>
      </c>
      <c r="Q420" s="64">
        <f t="shared" si="31"/>
        <v>0</v>
      </c>
      <c r="R420" s="71">
        <f t="shared" si="32"/>
        <v>0</v>
      </c>
      <c r="S420" s="72">
        <f t="shared" si="33"/>
        <v>0</v>
      </c>
      <c r="T420" s="72">
        <f t="shared" si="34"/>
        <v>0</v>
      </c>
    </row>
    <row r="421" spans="1:20" x14ac:dyDescent="0.25">
      <c r="A421" s="66"/>
      <c r="B421" s="67"/>
      <c r="C421" s="68"/>
      <c r="D421" s="69"/>
      <c r="E421" s="69"/>
      <c r="F421" s="70"/>
      <c r="G421" s="134"/>
      <c r="H421" s="135"/>
      <c r="I421" s="135"/>
      <c r="J421" s="135"/>
      <c r="K421" s="143">
        <f t="shared" si="30"/>
        <v>0</v>
      </c>
      <c r="L421" s="136"/>
      <c r="M421" s="137"/>
      <c r="N421" s="136"/>
      <c r="O421" s="137"/>
      <c r="P421" s="71">
        <f>SUM(Tabelle274[[#This Row],[Davon: Für nicht angebotene Betreuungstage]:[Davon: Für die Betreuung (corona-abwesend)]])</f>
        <v>0</v>
      </c>
      <c r="Q421" s="64">
        <f t="shared" si="31"/>
        <v>0</v>
      </c>
      <c r="R421" s="71">
        <f t="shared" si="32"/>
        <v>0</v>
      </c>
      <c r="S421" s="72">
        <f t="shared" si="33"/>
        <v>0</v>
      </c>
      <c r="T421" s="72">
        <f t="shared" si="34"/>
        <v>0</v>
      </c>
    </row>
    <row r="422" spans="1:20" x14ac:dyDescent="0.25">
      <c r="A422" s="66"/>
      <c r="B422" s="67"/>
      <c r="C422" s="68"/>
      <c r="D422" s="69"/>
      <c r="E422" s="69"/>
      <c r="F422" s="70"/>
      <c r="G422" s="134"/>
      <c r="H422" s="135"/>
      <c r="I422" s="135"/>
      <c r="J422" s="135"/>
      <c r="K422" s="143">
        <f t="shared" si="30"/>
        <v>0</v>
      </c>
      <c r="L422" s="136"/>
      <c r="M422" s="137"/>
      <c r="N422" s="136"/>
      <c r="O422" s="137"/>
      <c r="P422" s="71">
        <f>SUM(Tabelle274[[#This Row],[Davon: Für nicht angebotene Betreuungstage]:[Davon: Für die Betreuung (corona-abwesend)]])</f>
        <v>0</v>
      </c>
      <c r="Q422" s="64">
        <f t="shared" si="31"/>
        <v>0</v>
      </c>
      <c r="R422" s="71">
        <f t="shared" si="32"/>
        <v>0</v>
      </c>
      <c r="S422" s="72">
        <f t="shared" si="33"/>
        <v>0</v>
      </c>
      <c r="T422" s="72">
        <f t="shared" si="34"/>
        <v>0</v>
      </c>
    </row>
    <row r="423" spans="1:20" x14ac:dyDescent="0.25">
      <c r="A423" s="66"/>
      <c r="B423" s="67"/>
      <c r="C423" s="68"/>
      <c r="D423" s="69"/>
      <c r="E423" s="69"/>
      <c r="F423" s="70"/>
      <c r="G423" s="134"/>
      <c r="H423" s="135"/>
      <c r="I423" s="135"/>
      <c r="J423" s="135"/>
      <c r="K423" s="143">
        <f t="shared" si="30"/>
        <v>0</v>
      </c>
      <c r="L423" s="136"/>
      <c r="M423" s="137"/>
      <c r="N423" s="136"/>
      <c r="O423" s="137"/>
      <c r="P423" s="71">
        <f>SUM(Tabelle274[[#This Row],[Davon: Für nicht angebotene Betreuungstage]:[Davon: Für die Betreuung (corona-abwesend)]])</f>
        <v>0</v>
      </c>
      <c r="Q423" s="64">
        <f t="shared" si="31"/>
        <v>0</v>
      </c>
      <c r="R423" s="71">
        <f t="shared" si="32"/>
        <v>0</v>
      </c>
      <c r="S423" s="72">
        <f t="shared" si="33"/>
        <v>0</v>
      </c>
      <c r="T423" s="72">
        <f t="shared" si="34"/>
        <v>0</v>
      </c>
    </row>
    <row r="424" spans="1:20" x14ac:dyDescent="0.25">
      <c r="A424" s="66"/>
      <c r="B424" s="67"/>
      <c r="C424" s="68"/>
      <c r="D424" s="69"/>
      <c r="E424" s="69"/>
      <c r="F424" s="70"/>
      <c r="G424" s="134"/>
      <c r="H424" s="135"/>
      <c r="I424" s="135"/>
      <c r="J424" s="135"/>
      <c r="K424" s="143">
        <f t="shared" si="30"/>
        <v>0</v>
      </c>
      <c r="L424" s="136"/>
      <c r="M424" s="137"/>
      <c r="N424" s="136"/>
      <c r="O424" s="137"/>
      <c r="P424" s="71">
        <f>SUM(Tabelle274[[#This Row],[Davon: Für nicht angebotene Betreuungstage]:[Davon: Für die Betreuung (corona-abwesend)]])</f>
        <v>0</v>
      </c>
      <c r="Q424" s="64">
        <f t="shared" si="31"/>
        <v>0</v>
      </c>
      <c r="R424" s="71">
        <f t="shared" si="32"/>
        <v>0</v>
      </c>
      <c r="S424" s="72">
        <f t="shared" si="33"/>
        <v>0</v>
      </c>
      <c r="T424" s="72">
        <f t="shared" si="34"/>
        <v>0</v>
      </c>
    </row>
    <row r="425" spans="1:20" x14ac:dyDescent="0.25">
      <c r="A425" s="66"/>
      <c r="B425" s="67"/>
      <c r="C425" s="68"/>
      <c r="D425" s="69"/>
      <c r="E425" s="69"/>
      <c r="F425" s="70"/>
      <c r="G425" s="134"/>
      <c r="H425" s="135"/>
      <c r="I425" s="135"/>
      <c r="J425" s="135"/>
      <c r="K425" s="143">
        <f t="shared" si="30"/>
        <v>0</v>
      </c>
      <c r="L425" s="136"/>
      <c r="M425" s="137"/>
      <c r="N425" s="136"/>
      <c r="O425" s="137"/>
      <c r="P425" s="71">
        <f>SUM(Tabelle274[[#This Row],[Davon: Für nicht angebotene Betreuungstage]:[Davon: Für die Betreuung (corona-abwesend)]])</f>
        <v>0</v>
      </c>
      <c r="Q425" s="64">
        <f t="shared" si="31"/>
        <v>0</v>
      </c>
      <c r="R425" s="71">
        <f t="shared" si="32"/>
        <v>0</v>
      </c>
      <c r="S425" s="72">
        <f t="shared" si="33"/>
        <v>0</v>
      </c>
      <c r="T425" s="72">
        <f t="shared" si="34"/>
        <v>0</v>
      </c>
    </row>
    <row r="426" spans="1:20" x14ac:dyDescent="0.25">
      <c r="A426" s="66"/>
      <c r="B426" s="67"/>
      <c r="C426" s="68"/>
      <c r="D426" s="69"/>
      <c r="E426" s="69"/>
      <c r="F426" s="70"/>
      <c r="G426" s="134"/>
      <c r="H426" s="135"/>
      <c r="I426" s="135"/>
      <c r="J426" s="135"/>
      <c r="K426" s="143">
        <f t="shared" si="30"/>
        <v>0</v>
      </c>
      <c r="L426" s="136"/>
      <c r="M426" s="137"/>
      <c r="N426" s="136"/>
      <c r="O426" s="137"/>
      <c r="P426" s="71">
        <f>SUM(Tabelle274[[#This Row],[Davon: Für nicht angebotene Betreuungstage]:[Davon: Für die Betreuung (corona-abwesend)]])</f>
        <v>0</v>
      </c>
      <c r="Q426" s="64">
        <f t="shared" si="31"/>
        <v>0</v>
      </c>
      <c r="R426" s="71">
        <f t="shared" si="32"/>
        <v>0</v>
      </c>
      <c r="S426" s="72">
        <f t="shared" si="33"/>
        <v>0</v>
      </c>
      <c r="T426" s="72">
        <f t="shared" si="34"/>
        <v>0</v>
      </c>
    </row>
    <row r="427" spans="1:20" x14ac:dyDescent="0.25">
      <c r="A427" s="66"/>
      <c r="B427" s="67"/>
      <c r="C427" s="68"/>
      <c r="D427" s="69"/>
      <c r="E427" s="69"/>
      <c r="F427" s="70"/>
      <c r="G427" s="134"/>
      <c r="H427" s="135"/>
      <c r="I427" s="135"/>
      <c r="J427" s="135"/>
      <c r="K427" s="143">
        <f t="shared" si="30"/>
        <v>0</v>
      </c>
      <c r="L427" s="136"/>
      <c r="M427" s="137"/>
      <c r="N427" s="136"/>
      <c r="O427" s="137"/>
      <c r="P427" s="71">
        <f>SUM(Tabelle274[[#This Row],[Davon: Für nicht angebotene Betreuungstage]:[Davon: Für die Betreuung (corona-abwesend)]])</f>
        <v>0</v>
      </c>
      <c r="Q427" s="64">
        <f t="shared" si="31"/>
        <v>0</v>
      </c>
      <c r="R427" s="71">
        <f t="shared" si="32"/>
        <v>0</v>
      </c>
      <c r="S427" s="72">
        <f t="shared" si="33"/>
        <v>0</v>
      </c>
      <c r="T427" s="72">
        <f t="shared" si="34"/>
        <v>0</v>
      </c>
    </row>
    <row r="428" spans="1:20" x14ac:dyDescent="0.25">
      <c r="A428" s="66"/>
      <c r="B428" s="67"/>
      <c r="C428" s="68"/>
      <c r="D428" s="69"/>
      <c r="E428" s="69"/>
      <c r="F428" s="70"/>
      <c r="G428" s="134"/>
      <c r="H428" s="135"/>
      <c r="I428" s="135"/>
      <c r="J428" s="135"/>
      <c r="K428" s="143">
        <f t="shared" si="30"/>
        <v>0</v>
      </c>
      <c r="L428" s="136"/>
      <c r="M428" s="137"/>
      <c r="N428" s="136"/>
      <c r="O428" s="137"/>
      <c r="P428" s="71">
        <f>SUM(Tabelle274[[#This Row],[Davon: Für nicht angebotene Betreuungstage]:[Davon: Für die Betreuung (corona-abwesend)]])</f>
        <v>0</v>
      </c>
      <c r="Q428" s="64">
        <f t="shared" si="31"/>
        <v>0</v>
      </c>
      <c r="R428" s="71">
        <f t="shared" si="32"/>
        <v>0</v>
      </c>
      <c r="S428" s="72">
        <f t="shared" si="33"/>
        <v>0</v>
      </c>
      <c r="T428" s="72">
        <f t="shared" si="34"/>
        <v>0</v>
      </c>
    </row>
    <row r="429" spans="1:20" x14ac:dyDescent="0.25">
      <c r="A429" s="66"/>
      <c r="B429" s="67"/>
      <c r="C429" s="68"/>
      <c r="D429" s="69"/>
      <c r="E429" s="69"/>
      <c r="F429" s="70"/>
      <c r="G429" s="134"/>
      <c r="H429" s="135"/>
      <c r="I429" s="135"/>
      <c r="J429" s="135"/>
      <c r="K429" s="143">
        <f t="shared" si="30"/>
        <v>0</v>
      </c>
      <c r="L429" s="136"/>
      <c r="M429" s="137"/>
      <c r="N429" s="136"/>
      <c r="O429" s="137"/>
      <c r="P429" s="71">
        <f>SUM(Tabelle274[[#This Row],[Davon: Für nicht angebotene Betreuungstage]:[Davon: Für die Betreuung (corona-abwesend)]])</f>
        <v>0</v>
      </c>
      <c r="Q429" s="64">
        <f t="shared" si="31"/>
        <v>0</v>
      </c>
      <c r="R429" s="71">
        <f t="shared" si="32"/>
        <v>0</v>
      </c>
      <c r="S429" s="72">
        <f t="shared" si="33"/>
        <v>0</v>
      </c>
      <c r="T429" s="72">
        <f t="shared" si="34"/>
        <v>0</v>
      </c>
    </row>
    <row r="430" spans="1:20" x14ac:dyDescent="0.25">
      <c r="A430" s="66"/>
      <c r="B430" s="67"/>
      <c r="C430" s="68"/>
      <c r="D430" s="69"/>
      <c r="E430" s="69"/>
      <c r="F430" s="70"/>
      <c r="G430" s="134"/>
      <c r="H430" s="135"/>
      <c r="I430" s="135"/>
      <c r="J430" s="135"/>
      <c r="K430" s="143">
        <f t="shared" si="30"/>
        <v>0</v>
      </c>
      <c r="L430" s="136"/>
      <c r="M430" s="137"/>
      <c r="N430" s="136"/>
      <c r="O430" s="137"/>
      <c r="P430" s="71">
        <f>SUM(Tabelle274[[#This Row],[Davon: Für nicht angebotene Betreuungstage]:[Davon: Für die Betreuung (corona-abwesend)]])</f>
        <v>0</v>
      </c>
      <c r="Q430" s="64">
        <f t="shared" si="31"/>
        <v>0</v>
      </c>
      <c r="R430" s="71">
        <f t="shared" si="32"/>
        <v>0</v>
      </c>
      <c r="S430" s="72">
        <f t="shared" si="33"/>
        <v>0</v>
      </c>
      <c r="T430" s="72">
        <f t="shared" si="34"/>
        <v>0</v>
      </c>
    </row>
    <row r="431" spans="1:20" x14ac:dyDescent="0.25">
      <c r="A431" s="66"/>
      <c r="B431" s="67"/>
      <c r="C431" s="68"/>
      <c r="D431" s="69"/>
      <c r="E431" s="69"/>
      <c r="F431" s="70"/>
      <c r="G431" s="134"/>
      <c r="H431" s="135"/>
      <c r="I431" s="135"/>
      <c r="J431" s="135"/>
      <c r="K431" s="143">
        <f t="shared" si="30"/>
        <v>0</v>
      </c>
      <c r="L431" s="136"/>
      <c r="M431" s="137"/>
      <c r="N431" s="136"/>
      <c r="O431" s="137"/>
      <c r="P431" s="71">
        <f>SUM(Tabelle274[[#This Row],[Davon: Für nicht angebotene Betreuungstage]:[Davon: Für die Betreuung (corona-abwesend)]])</f>
        <v>0</v>
      </c>
      <c r="Q431" s="64">
        <f t="shared" si="31"/>
        <v>0</v>
      </c>
      <c r="R431" s="71">
        <f t="shared" si="32"/>
        <v>0</v>
      </c>
      <c r="S431" s="72">
        <f t="shared" si="33"/>
        <v>0</v>
      </c>
      <c r="T431" s="72">
        <f t="shared" si="34"/>
        <v>0</v>
      </c>
    </row>
    <row r="432" spans="1:20" x14ac:dyDescent="0.25">
      <c r="A432" s="66"/>
      <c r="B432" s="67"/>
      <c r="C432" s="68"/>
      <c r="D432" s="69"/>
      <c r="E432" s="69"/>
      <c r="F432" s="70"/>
      <c r="G432" s="134"/>
      <c r="H432" s="135"/>
      <c r="I432" s="135"/>
      <c r="J432" s="135"/>
      <c r="K432" s="143">
        <f t="shared" si="30"/>
        <v>0</v>
      </c>
      <c r="L432" s="136"/>
      <c r="M432" s="137"/>
      <c r="N432" s="136"/>
      <c r="O432" s="137"/>
      <c r="P432" s="71">
        <f>SUM(Tabelle274[[#This Row],[Davon: Für nicht angebotene Betreuungstage]:[Davon: Für die Betreuung (corona-abwesend)]])</f>
        <v>0</v>
      </c>
      <c r="Q432" s="64">
        <f t="shared" si="31"/>
        <v>0</v>
      </c>
      <c r="R432" s="71">
        <f t="shared" si="32"/>
        <v>0</v>
      </c>
      <c r="S432" s="72">
        <f t="shared" si="33"/>
        <v>0</v>
      </c>
      <c r="T432" s="72">
        <f t="shared" si="34"/>
        <v>0</v>
      </c>
    </row>
    <row r="433" spans="1:20" x14ac:dyDescent="0.25">
      <c r="A433" s="66"/>
      <c r="B433" s="67"/>
      <c r="C433" s="68"/>
      <c r="D433" s="69"/>
      <c r="E433" s="69"/>
      <c r="F433" s="70"/>
      <c r="G433" s="134"/>
      <c r="H433" s="135"/>
      <c r="I433" s="135"/>
      <c r="J433" s="135"/>
      <c r="K433" s="143">
        <f t="shared" si="30"/>
        <v>0</v>
      </c>
      <c r="L433" s="136"/>
      <c r="M433" s="137"/>
      <c r="N433" s="136"/>
      <c r="O433" s="137"/>
      <c r="P433" s="71">
        <f>SUM(Tabelle274[[#This Row],[Davon: Für nicht angebotene Betreuungstage]:[Davon: Für die Betreuung (corona-abwesend)]])</f>
        <v>0</v>
      </c>
      <c r="Q433" s="64">
        <f t="shared" si="31"/>
        <v>0</v>
      </c>
      <c r="R433" s="71">
        <f t="shared" si="32"/>
        <v>0</v>
      </c>
      <c r="S433" s="72">
        <f t="shared" si="33"/>
        <v>0</v>
      </c>
      <c r="T433" s="72">
        <f t="shared" si="34"/>
        <v>0</v>
      </c>
    </row>
    <row r="434" spans="1:20" x14ac:dyDescent="0.25">
      <c r="A434" s="66"/>
      <c r="B434" s="67"/>
      <c r="C434" s="68"/>
      <c r="D434" s="69"/>
      <c r="E434" s="69"/>
      <c r="F434" s="70"/>
      <c r="G434" s="134"/>
      <c r="H434" s="135"/>
      <c r="I434" s="135"/>
      <c r="J434" s="135"/>
      <c r="K434" s="143">
        <f t="shared" si="30"/>
        <v>0</v>
      </c>
      <c r="L434" s="136"/>
      <c r="M434" s="137"/>
      <c r="N434" s="136"/>
      <c r="O434" s="137"/>
      <c r="P434" s="71">
        <f>SUM(Tabelle274[[#This Row],[Davon: Für nicht angebotene Betreuungstage]:[Davon: Für die Betreuung (corona-abwesend)]])</f>
        <v>0</v>
      </c>
      <c r="Q434" s="64">
        <f t="shared" si="31"/>
        <v>0</v>
      </c>
      <c r="R434" s="71">
        <f t="shared" si="32"/>
        <v>0</v>
      </c>
      <c r="S434" s="72">
        <f t="shared" si="33"/>
        <v>0</v>
      </c>
      <c r="T434" s="72">
        <f t="shared" si="34"/>
        <v>0</v>
      </c>
    </row>
    <row r="435" spans="1:20" x14ac:dyDescent="0.25">
      <c r="A435" s="66"/>
      <c r="B435" s="67"/>
      <c r="C435" s="68"/>
      <c r="D435" s="69"/>
      <c r="E435" s="69"/>
      <c r="F435" s="70"/>
      <c r="G435" s="134"/>
      <c r="H435" s="135"/>
      <c r="I435" s="135"/>
      <c r="J435" s="135"/>
      <c r="K435" s="143">
        <f t="shared" si="30"/>
        <v>0</v>
      </c>
      <c r="L435" s="136"/>
      <c r="M435" s="137"/>
      <c r="N435" s="136"/>
      <c r="O435" s="137"/>
      <c r="P435" s="71">
        <f>SUM(Tabelle274[[#This Row],[Davon: Für nicht angebotene Betreuungstage]:[Davon: Für die Betreuung (corona-abwesend)]])</f>
        <v>0</v>
      </c>
      <c r="Q435" s="64">
        <f t="shared" si="31"/>
        <v>0</v>
      </c>
      <c r="R435" s="71">
        <f t="shared" si="32"/>
        <v>0</v>
      </c>
      <c r="S435" s="72">
        <f t="shared" si="33"/>
        <v>0</v>
      </c>
      <c r="T435" s="72">
        <f t="shared" si="34"/>
        <v>0</v>
      </c>
    </row>
    <row r="436" spans="1:20" x14ac:dyDescent="0.25">
      <c r="A436" s="66"/>
      <c r="B436" s="67"/>
      <c r="C436" s="68"/>
      <c r="D436" s="69"/>
      <c r="E436" s="69"/>
      <c r="F436" s="70"/>
      <c r="G436" s="134"/>
      <c r="H436" s="135"/>
      <c r="I436" s="135"/>
      <c r="J436" s="135"/>
      <c r="K436" s="143">
        <f t="shared" ref="K436:K451" si="35">H436-I436-J436</f>
        <v>0</v>
      </c>
      <c r="L436" s="136"/>
      <c r="M436" s="137"/>
      <c r="N436" s="136"/>
      <c r="O436" s="137"/>
      <c r="P436" s="71">
        <f>SUM(Tabelle274[[#This Row],[Davon: Für nicht angebotene Betreuungstage]:[Davon: Für die Betreuung (corona-abwesend)]])</f>
        <v>0</v>
      </c>
      <c r="Q436" s="64">
        <f t="shared" si="31"/>
        <v>0</v>
      </c>
      <c r="R436" s="71">
        <f t="shared" si="32"/>
        <v>0</v>
      </c>
      <c r="S436" s="72">
        <f t="shared" si="33"/>
        <v>0</v>
      </c>
      <c r="T436" s="72">
        <f t="shared" si="34"/>
        <v>0</v>
      </c>
    </row>
    <row r="437" spans="1:20" x14ac:dyDescent="0.25">
      <c r="A437" s="66"/>
      <c r="B437" s="67"/>
      <c r="C437" s="68"/>
      <c r="D437" s="69"/>
      <c r="E437" s="69"/>
      <c r="F437" s="70"/>
      <c r="G437" s="134"/>
      <c r="H437" s="135"/>
      <c r="I437" s="135"/>
      <c r="J437" s="135"/>
      <c r="K437" s="143">
        <f t="shared" si="35"/>
        <v>0</v>
      </c>
      <c r="L437" s="136"/>
      <c r="M437" s="137"/>
      <c r="N437" s="136"/>
      <c r="O437" s="137"/>
      <c r="P437" s="71">
        <f>SUM(Tabelle274[[#This Row],[Davon: Für nicht angebotene Betreuungstage]:[Davon: Für die Betreuung (corona-abwesend)]])</f>
        <v>0</v>
      </c>
      <c r="Q437" s="64">
        <f t="shared" si="31"/>
        <v>0</v>
      </c>
      <c r="R437" s="71">
        <f t="shared" si="32"/>
        <v>0</v>
      </c>
      <c r="S437" s="72">
        <f t="shared" si="33"/>
        <v>0</v>
      </c>
      <c r="T437" s="72">
        <f t="shared" si="34"/>
        <v>0</v>
      </c>
    </row>
    <row r="438" spans="1:20" x14ac:dyDescent="0.25">
      <c r="A438" s="66"/>
      <c r="B438" s="67"/>
      <c r="C438" s="68"/>
      <c r="D438" s="69"/>
      <c r="E438" s="69"/>
      <c r="F438" s="70"/>
      <c r="G438" s="134"/>
      <c r="H438" s="135"/>
      <c r="I438" s="135"/>
      <c r="J438" s="135"/>
      <c r="K438" s="143">
        <f t="shared" si="35"/>
        <v>0</v>
      </c>
      <c r="L438" s="136"/>
      <c r="M438" s="137"/>
      <c r="N438" s="136"/>
      <c r="O438" s="137"/>
      <c r="P438" s="71">
        <f>SUM(Tabelle274[[#This Row],[Davon: Für nicht angebotene Betreuungstage]:[Davon: Für die Betreuung (corona-abwesend)]])</f>
        <v>0</v>
      </c>
      <c r="Q438" s="64">
        <f t="shared" si="31"/>
        <v>0</v>
      </c>
      <c r="R438" s="71">
        <f t="shared" si="32"/>
        <v>0</v>
      </c>
      <c r="S438" s="72">
        <f t="shared" si="33"/>
        <v>0</v>
      </c>
      <c r="T438" s="72">
        <f t="shared" si="34"/>
        <v>0</v>
      </c>
    </row>
    <row r="439" spans="1:20" x14ac:dyDescent="0.25">
      <c r="A439" s="66"/>
      <c r="B439" s="67"/>
      <c r="C439" s="68"/>
      <c r="D439" s="69"/>
      <c r="E439" s="69"/>
      <c r="F439" s="70"/>
      <c r="G439" s="134"/>
      <c r="H439" s="135"/>
      <c r="I439" s="135"/>
      <c r="J439" s="135"/>
      <c r="K439" s="143">
        <f t="shared" si="35"/>
        <v>0</v>
      </c>
      <c r="L439" s="136"/>
      <c r="M439" s="137"/>
      <c r="N439" s="136"/>
      <c r="O439" s="137"/>
      <c r="P439" s="71">
        <f>SUM(Tabelle274[[#This Row],[Davon: Für nicht angebotene Betreuungstage]:[Davon: Für die Betreuung (corona-abwesend)]])</f>
        <v>0</v>
      </c>
      <c r="Q439" s="64">
        <f t="shared" si="31"/>
        <v>0</v>
      </c>
      <c r="R439" s="71">
        <f t="shared" si="32"/>
        <v>0</v>
      </c>
      <c r="S439" s="72">
        <f t="shared" si="33"/>
        <v>0</v>
      </c>
      <c r="T439" s="72">
        <f t="shared" si="34"/>
        <v>0</v>
      </c>
    </row>
    <row r="440" spans="1:20" x14ac:dyDescent="0.25">
      <c r="A440" s="66"/>
      <c r="B440" s="67"/>
      <c r="C440" s="68"/>
      <c r="D440" s="69"/>
      <c r="E440" s="69"/>
      <c r="F440" s="70"/>
      <c r="G440" s="134"/>
      <c r="H440" s="135"/>
      <c r="I440" s="135"/>
      <c r="J440" s="135"/>
      <c r="K440" s="143">
        <f t="shared" si="35"/>
        <v>0</v>
      </c>
      <c r="L440" s="136"/>
      <c r="M440" s="137"/>
      <c r="N440" s="136"/>
      <c r="O440" s="137"/>
      <c r="P440" s="71">
        <f>SUM(Tabelle274[[#This Row],[Davon: Für nicht angebotene Betreuungstage]:[Davon: Für die Betreuung (corona-abwesend)]])</f>
        <v>0</v>
      </c>
      <c r="Q440" s="64">
        <f t="shared" si="31"/>
        <v>0</v>
      </c>
      <c r="R440" s="71">
        <f t="shared" si="32"/>
        <v>0</v>
      </c>
      <c r="S440" s="72">
        <f t="shared" si="33"/>
        <v>0</v>
      </c>
      <c r="T440" s="72">
        <f t="shared" si="34"/>
        <v>0</v>
      </c>
    </row>
    <row r="441" spans="1:20" x14ac:dyDescent="0.25">
      <c r="A441" s="66"/>
      <c r="B441" s="67"/>
      <c r="C441" s="68"/>
      <c r="D441" s="69"/>
      <c r="E441" s="69"/>
      <c r="F441" s="70"/>
      <c r="G441" s="134"/>
      <c r="H441" s="135"/>
      <c r="I441" s="135"/>
      <c r="J441" s="135"/>
      <c r="K441" s="143">
        <f t="shared" si="35"/>
        <v>0</v>
      </c>
      <c r="L441" s="136"/>
      <c r="M441" s="137"/>
      <c r="N441" s="136"/>
      <c r="O441" s="137"/>
      <c r="P441" s="71">
        <f>SUM(Tabelle274[[#This Row],[Davon: Für nicht angebotene Betreuungstage]:[Davon: Für die Betreuung (corona-abwesend)]])</f>
        <v>0</v>
      </c>
      <c r="Q441" s="64">
        <f t="shared" si="31"/>
        <v>0</v>
      </c>
      <c r="R441" s="71">
        <f t="shared" si="32"/>
        <v>0</v>
      </c>
      <c r="S441" s="72">
        <f t="shared" si="33"/>
        <v>0</v>
      </c>
      <c r="T441" s="72">
        <f t="shared" si="34"/>
        <v>0</v>
      </c>
    </row>
    <row r="442" spans="1:20" x14ac:dyDescent="0.25">
      <c r="A442" s="66"/>
      <c r="B442" s="67"/>
      <c r="C442" s="68"/>
      <c r="D442" s="69"/>
      <c r="E442" s="69"/>
      <c r="F442" s="70"/>
      <c r="G442" s="134"/>
      <c r="H442" s="135"/>
      <c r="I442" s="135"/>
      <c r="J442" s="135"/>
      <c r="K442" s="143">
        <f t="shared" si="35"/>
        <v>0</v>
      </c>
      <c r="L442" s="136"/>
      <c r="M442" s="137"/>
      <c r="N442" s="136"/>
      <c r="O442" s="137"/>
      <c r="P442" s="71">
        <f>SUM(Tabelle274[[#This Row],[Davon: Für nicht angebotene Betreuungstage]:[Davon: Für die Betreuung (corona-abwesend)]])</f>
        <v>0</v>
      </c>
      <c r="Q442" s="64">
        <f t="shared" si="31"/>
        <v>0</v>
      </c>
      <c r="R442" s="71">
        <f t="shared" si="32"/>
        <v>0</v>
      </c>
      <c r="S442" s="72">
        <f t="shared" si="33"/>
        <v>0</v>
      </c>
      <c r="T442" s="72">
        <f t="shared" si="34"/>
        <v>0</v>
      </c>
    </row>
    <row r="443" spans="1:20" x14ac:dyDescent="0.25">
      <c r="A443" s="66"/>
      <c r="B443" s="67"/>
      <c r="C443" s="68"/>
      <c r="D443" s="69"/>
      <c r="E443" s="69"/>
      <c r="F443" s="70"/>
      <c r="G443" s="134"/>
      <c r="H443" s="135"/>
      <c r="I443" s="135"/>
      <c r="J443" s="135"/>
      <c r="K443" s="143">
        <f t="shared" si="35"/>
        <v>0</v>
      </c>
      <c r="L443" s="136"/>
      <c r="M443" s="137"/>
      <c r="N443" s="136"/>
      <c r="O443" s="137"/>
      <c r="P443" s="71">
        <f>SUM(Tabelle274[[#This Row],[Davon: Für nicht angebotene Betreuungstage]:[Davon: Für die Betreuung (corona-abwesend)]])</f>
        <v>0</v>
      </c>
      <c r="Q443" s="64">
        <f t="shared" si="31"/>
        <v>0</v>
      </c>
      <c r="R443" s="71">
        <f t="shared" si="32"/>
        <v>0</v>
      </c>
      <c r="S443" s="72">
        <f t="shared" si="33"/>
        <v>0</v>
      </c>
      <c r="T443" s="72">
        <f t="shared" si="34"/>
        <v>0</v>
      </c>
    </row>
    <row r="444" spans="1:20" x14ac:dyDescent="0.25">
      <c r="A444" s="66"/>
      <c r="B444" s="67"/>
      <c r="C444" s="68"/>
      <c r="D444" s="69"/>
      <c r="E444" s="69"/>
      <c r="F444" s="70"/>
      <c r="G444" s="134"/>
      <c r="H444" s="135"/>
      <c r="I444" s="135"/>
      <c r="J444" s="135"/>
      <c r="K444" s="143">
        <f t="shared" si="35"/>
        <v>0</v>
      </c>
      <c r="L444" s="136"/>
      <c r="M444" s="137"/>
      <c r="N444" s="136"/>
      <c r="O444" s="137"/>
      <c r="P444" s="71">
        <f>SUM(Tabelle274[[#This Row],[Davon: Für nicht angebotene Betreuungstage]:[Davon: Für die Betreuung (corona-abwesend)]])</f>
        <v>0</v>
      </c>
      <c r="Q444" s="64">
        <f t="shared" si="31"/>
        <v>0</v>
      </c>
      <c r="R444" s="71">
        <f t="shared" si="32"/>
        <v>0</v>
      </c>
      <c r="S444" s="72">
        <f t="shared" si="33"/>
        <v>0</v>
      </c>
      <c r="T444" s="72">
        <f t="shared" si="34"/>
        <v>0</v>
      </c>
    </row>
    <row r="445" spans="1:20" x14ac:dyDescent="0.25">
      <c r="A445" s="66"/>
      <c r="B445" s="67"/>
      <c r="C445" s="68"/>
      <c r="D445" s="69"/>
      <c r="E445" s="69"/>
      <c r="F445" s="70"/>
      <c r="G445" s="134"/>
      <c r="H445" s="135"/>
      <c r="I445" s="135"/>
      <c r="J445" s="135"/>
      <c r="K445" s="143">
        <f t="shared" si="35"/>
        <v>0</v>
      </c>
      <c r="L445" s="136"/>
      <c r="M445" s="137"/>
      <c r="N445" s="136"/>
      <c r="O445" s="137"/>
      <c r="P445" s="71">
        <f>SUM(Tabelle274[[#This Row],[Davon: Für nicht angebotene Betreuungstage]:[Davon: Für die Betreuung (corona-abwesend)]])</f>
        <v>0</v>
      </c>
      <c r="Q445" s="64">
        <f t="shared" si="31"/>
        <v>0</v>
      </c>
      <c r="R445" s="71">
        <f t="shared" si="32"/>
        <v>0</v>
      </c>
      <c r="S445" s="72">
        <f t="shared" si="33"/>
        <v>0</v>
      </c>
      <c r="T445" s="72">
        <f t="shared" si="34"/>
        <v>0</v>
      </c>
    </row>
    <row r="446" spans="1:20" x14ac:dyDescent="0.25">
      <c r="A446" s="66"/>
      <c r="B446" s="67"/>
      <c r="C446" s="68"/>
      <c r="D446" s="69"/>
      <c r="E446" s="69"/>
      <c r="F446" s="70"/>
      <c r="G446" s="134"/>
      <c r="H446" s="135"/>
      <c r="I446" s="135"/>
      <c r="J446" s="135"/>
      <c r="K446" s="143">
        <f t="shared" si="35"/>
        <v>0</v>
      </c>
      <c r="L446" s="136"/>
      <c r="M446" s="137"/>
      <c r="N446" s="136"/>
      <c r="O446" s="137"/>
      <c r="P446" s="71">
        <f>SUM(Tabelle274[[#This Row],[Davon: Für nicht angebotene Betreuungstage]:[Davon: Für die Betreuung (corona-abwesend)]])</f>
        <v>0</v>
      </c>
      <c r="Q446" s="64">
        <f t="shared" si="31"/>
        <v>0</v>
      </c>
      <c r="R446" s="71">
        <f t="shared" si="32"/>
        <v>0</v>
      </c>
      <c r="S446" s="72">
        <f t="shared" si="33"/>
        <v>0</v>
      </c>
      <c r="T446" s="72">
        <f t="shared" si="34"/>
        <v>0</v>
      </c>
    </row>
    <row r="447" spans="1:20" x14ac:dyDescent="0.25">
      <c r="A447" s="66"/>
      <c r="B447" s="67"/>
      <c r="C447" s="68"/>
      <c r="D447" s="69"/>
      <c r="E447" s="69"/>
      <c r="F447" s="70"/>
      <c r="G447" s="134"/>
      <c r="H447" s="135"/>
      <c r="I447" s="135"/>
      <c r="J447" s="135"/>
      <c r="K447" s="143">
        <f t="shared" si="35"/>
        <v>0</v>
      </c>
      <c r="L447" s="136"/>
      <c r="M447" s="137"/>
      <c r="N447" s="136"/>
      <c r="O447" s="137"/>
      <c r="P447" s="71">
        <f>SUM(Tabelle274[[#This Row],[Davon: Für nicht angebotene Betreuungstage]:[Davon: Für die Betreuung (corona-abwesend)]])</f>
        <v>0</v>
      </c>
      <c r="Q447" s="64">
        <f t="shared" si="31"/>
        <v>0</v>
      </c>
      <c r="R447" s="71">
        <f t="shared" si="32"/>
        <v>0</v>
      </c>
      <c r="S447" s="72">
        <f t="shared" si="33"/>
        <v>0</v>
      </c>
      <c r="T447" s="72">
        <f t="shared" si="34"/>
        <v>0</v>
      </c>
    </row>
    <row r="448" spans="1:20" x14ac:dyDescent="0.25">
      <c r="A448" s="66"/>
      <c r="B448" s="67"/>
      <c r="C448" s="68"/>
      <c r="D448" s="69"/>
      <c r="E448" s="69"/>
      <c r="F448" s="70"/>
      <c r="G448" s="134"/>
      <c r="H448" s="135"/>
      <c r="I448" s="135"/>
      <c r="J448" s="135"/>
      <c r="K448" s="143">
        <f t="shared" si="35"/>
        <v>0</v>
      </c>
      <c r="L448" s="136"/>
      <c r="M448" s="137"/>
      <c r="N448" s="136"/>
      <c r="O448" s="137"/>
      <c r="P448" s="71">
        <f>SUM(Tabelle274[[#This Row],[Davon: Für nicht angebotene Betreuungstage]:[Davon: Für die Betreuung (corona-abwesend)]])</f>
        <v>0</v>
      </c>
      <c r="Q448" s="64">
        <f t="shared" si="31"/>
        <v>0</v>
      </c>
      <c r="R448" s="71">
        <f t="shared" si="32"/>
        <v>0</v>
      </c>
      <c r="S448" s="72">
        <f t="shared" si="33"/>
        <v>0</v>
      </c>
      <c r="T448" s="72">
        <f t="shared" si="34"/>
        <v>0</v>
      </c>
    </row>
    <row r="449" spans="1:20" x14ac:dyDescent="0.25">
      <c r="A449" s="66"/>
      <c r="B449" s="67"/>
      <c r="C449" s="68"/>
      <c r="D449" s="69"/>
      <c r="E449" s="69"/>
      <c r="F449" s="70"/>
      <c r="G449" s="134"/>
      <c r="H449" s="135"/>
      <c r="I449" s="135"/>
      <c r="J449" s="135"/>
      <c r="K449" s="143">
        <f t="shared" si="35"/>
        <v>0</v>
      </c>
      <c r="L449" s="136"/>
      <c r="M449" s="137"/>
      <c r="N449" s="136"/>
      <c r="O449" s="137"/>
      <c r="P449" s="71">
        <f>SUM(Tabelle274[[#This Row],[Davon: Für nicht angebotene Betreuungstage]:[Davon: Für die Betreuung (corona-abwesend)]])</f>
        <v>0</v>
      </c>
      <c r="Q449" s="64">
        <f t="shared" si="31"/>
        <v>0</v>
      </c>
      <c r="R449" s="71">
        <f t="shared" si="32"/>
        <v>0</v>
      </c>
      <c r="S449" s="72">
        <f t="shared" si="33"/>
        <v>0</v>
      </c>
      <c r="T449" s="72">
        <f t="shared" si="34"/>
        <v>0</v>
      </c>
    </row>
    <row r="450" spans="1:20" x14ac:dyDescent="0.25">
      <c r="A450" s="66"/>
      <c r="B450" s="67"/>
      <c r="C450" s="68"/>
      <c r="D450" s="69"/>
      <c r="E450" s="69"/>
      <c r="F450" s="70"/>
      <c r="G450" s="134"/>
      <c r="H450" s="135"/>
      <c r="I450" s="135"/>
      <c r="J450" s="135"/>
      <c r="K450" s="143">
        <f t="shared" si="35"/>
        <v>0</v>
      </c>
      <c r="L450" s="136"/>
      <c r="M450" s="137"/>
      <c r="N450" s="136"/>
      <c r="O450" s="137"/>
      <c r="P450" s="71">
        <f>SUM(Tabelle274[[#This Row],[Davon: Für nicht angebotene Betreuungstage]:[Davon: Für die Betreuung (corona-abwesend)]])</f>
        <v>0</v>
      </c>
      <c r="Q450" s="64">
        <f t="shared" si="31"/>
        <v>0</v>
      </c>
      <c r="R450" s="71">
        <f t="shared" si="32"/>
        <v>0</v>
      </c>
      <c r="S450" s="72">
        <f t="shared" si="33"/>
        <v>0</v>
      </c>
      <c r="T450" s="72">
        <f t="shared" si="34"/>
        <v>0</v>
      </c>
    </row>
    <row r="451" spans="1:20" x14ac:dyDescent="0.25">
      <c r="A451" s="66"/>
      <c r="B451" s="67"/>
      <c r="C451" s="68"/>
      <c r="D451" s="69"/>
      <c r="E451" s="69"/>
      <c r="F451" s="70"/>
      <c r="G451" s="134"/>
      <c r="H451" s="135"/>
      <c r="I451" s="135"/>
      <c r="J451" s="135"/>
      <c r="K451" s="143">
        <f t="shared" si="35"/>
        <v>0</v>
      </c>
      <c r="L451" s="136"/>
      <c r="M451" s="137"/>
      <c r="N451" s="136"/>
      <c r="O451" s="137"/>
      <c r="P451" s="71">
        <f>SUM(Tabelle274[[#This Row],[Davon: Für nicht angebotene Betreuungstage]:[Davon: Für die Betreuung (corona-abwesend)]])</f>
        <v>0</v>
      </c>
      <c r="Q451" s="64">
        <f t="shared" si="31"/>
        <v>0</v>
      </c>
      <c r="R451" s="71">
        <f t="shared" si="32"/>
        <v>0</v>
      </c>
      <c r="S451" s="72">
        <f t="shared" si="33"/>
        <v>0</v>
      </c>
      <c r="T451" s="72">
        <f t="shared" si="34"/>
        <v>0</v>
      </c>
    </row>
  </sheetData>
  <sheetProtection algorithmName="SHA-512" hashValue="ysrA/ZN7REXj1ezflHtqW3MeW4gFcAIYg5TTBfAPubMVxlAaDxGw+MuofE+cV2V6lmgpIyS0hFLSimWXfAQdDw==" saltValue="ZIVFKI2kYDJTShLU/A/Vog==" spinCount="100000" sheet="1" objects="1" scenarios="1"/>
  <mergeCells count="6">
    <mergeCell ref="A16:F16"/>
    <mergeCell ref="G13:K14"/>
    <mergeCell ref="L13:T13"/>
    <mergeCell ref="L14:O14"/>
    <mergeCell ref="P14:R14"/>
    <mergeCell ref="S14:T14"/>
  </mergeCell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43"/>
  <sheetViews>
    <sheetView showGridLines="0" zoomScaleNormal="100" workbookViewId="0">
      <selection activeCell="A18" sqref="A18"/>
    </sheetView>
  </sheetViews>
  <sheetFormatPr baseColWidth="10" defaultColWidth="10.69921875" defaultRowHeight="13.2" x14ac:dyDescent="0.25"/>
  <cols>
    <col min="1" max="2" width="15.59765625" style="37" customWidth="1"/>
    <col min="3" max="3" width="10" style="37" customWidth="1"/>
    <col min="4" max="4" width="11.59765625" style="37" customWidth="1"/>
    <col min="5" max="5" width="16.8984375" style="37" customWidth="1"/>
    <col min="6" max="6" width="15.19921875" style="37" customWidth="1"/>
    <col min="7" max="7" width="12.59765625" style="37" customWidth="1"/>
    <col min="8" max="9" width="14.59765625" style="37" customWidth="1"/>
    <col min="10" max="10" width="16.8984375" style="37" customWidth="1"/>
    <col min="11" max="11" width="16" style="37" customWidth="1"/>
    <col min="12" max="12" width="12.09765625" style="37" customWidth="1"/>
    <col min="13" max="13" width="14.59765625" style="38" customWidth="1"/>
    <col min="14" max="14" width="14.59765625" style="37" customWidth="1"/>
    <col min="15" max="15" width="14.59765625" style="38" customWidth="1"/>
    <col min="16" max="20" width="14.59765625" style="37" customWidth="1"/>
    <col min="21" max="16384" width="10.69921875" style="37"/>
  </cols>
  <sheetData>
    <row r="2" spans="1:20" ht="17.399999999999999" x14ac:dyDescent="0.3">
      <c r="A2" s="39" t="str">
        <f>Zusammenzug!A1</f>
        <v>Notverordnung - Rückerstattung für privat betriebene Institutionen</v>
      </c>
      <c r="B2" s="40"/>
      <c r="C2" s="40"/>
      <c r="D2" s="40"/>
      <c r="E2" s="40"/>
      <c r="F2" s="40"/>
      <c r="G2" s="40"/>
      <c r="H2" s="40"/>
      <c r="I2" s="40"/>
      <c r="J2" s="40"/>
      <c r="K2" s="40"/>
      <c r="L2" s="40"/>
      <c r="M2" s="41"/>
      <c r="N2" s="40"/>
      <c r="O2" s="41"/>
      <c r="P2" s="40"/>
      <c r="Q2" s="40"/>
    </row>
    <row r="4" spans="1:20" x14ac:dyDescent="0.25">
      <c r="A4" s="40" t="s">
        <v>0</v>
      </c>
      <c r="B4" s="42">
        <v>43891</v>
      </c>
      <c r="C4" s="42"/>
      <c r="D4" s="42"/>
      <c r="E4" s="42"/>
      <c r="F4" s="40"/>
      <c r="G4" s="40"/>
      <c r="H4" s="40"/>
      <c r="I4" s="40"/>
      <c r="J4" s="40"/>
      <c r="K4" s="40"/>
      <c r="L4" s="40"/>
      <c r="M4" s="41"/>
      <c r="N4" s="40"/>
      <c r="O4" s="41"/>
      <c r="P4" s="40"/>
      <c r="Q4" s="40"/>
    </row>
    <row r="5" spans="1:20" x14ac:dyDescent="0.25">
      <c r="A5" s="40" t="s">
        <v>1</v>
      </c>
      <c r="B5" s="43">
        <v>43907</v>
      </c>
      <c r="C5" s="43"/>
      <c r="D5" s="43"/>
      <c r="E5" s="43"/>
      <c r="F5" s="43"/>
      <c r="G5" s="40"/>
      <c r="H5" s="40"/>
      <c r="I5" s="40"/>
      <c r="J5" s="40"/>
      <c r="K5" s="40"/>
      <c r="L5" s="40"/>
      <c r="M5" s="41"/>
      <c r="N5" s="40"/>
      <c r="O5" s="41"/>
      <c r="P5" s="40"/>
      <c r="Q5" s="40"/>
    </row>
    <row r="6" spans="1:20" x14ac:dyDescent="0.25">
      <c r="A6" s="40" t="s">
        <v>2</v>
      </c>
      <c r="B6" s="43">
        <v>43921</v>
      </c>
      <c r="C6" s="43"/>
      <c r="D6" s="43"/>
      <c r="E6" s="43"/>
      <c r="F6" s="43"/>
      <c r="G6" s="40"/>
      <c r="H6" s="40"/>
      <c r="I6" s="40"/>
      <c r="J6" s="40"/>
      <c r="K6" s="40"/>
      <c r="L6" s="40"/>
      <c r="M6" s="41"/>
      <c r="N6" s="40"/>
      <c r="O6" s="41"/>
      <c r="P6" s="40"/>
      <c r="Q6" s="40"/>
    </row>
    <row r="7" spans="1:20" x14ac:dyDescent="0.25">
      <c r="A7" s="40"/>
      <c r="B7" s="43"/>
      <c r="C7" s="43"/>
      <c r="D7" s="43"/>
      <c r="E7" s="43"/>
      <c r="F7" s="43"/>
      <c r="G7" s="40"/>
      <c r="H7" s="40"/>
      <c r="I7" s="40"/>
      <c r="J7" s="40"/>
      <c r="K7" s="40"/>
      <c r="L7" s="40"/>
      <c r="M7" s="41"/>
      <c r="N7" s="40"/>
      <c r="O7" s="41"/>
      <c r="P7" s="40"/>
      <c r="Q7" s="40"/>
    </row>
    <row r="8" spans="1:20" x14ac:dyDescent="0.25">
      <c r="A8" s="44" t="s">
        <v>22</v>
      </c>
      <c r="B8" s="43"/>
      <c r="C8" s="43"/>
      <c r="D8" s="43"/>
      <c r="E8" s="43"/>
      <c r="F8" s="43"/>
      <c r="G8" s="40"/>
      <c r="H8" s="40"/>
      <c r="I8" s="40"/>
      <c r="J8" s="40"/>
      <c r="K8" s="40"/>
      <c r="L8" s="40"/>
      <c r="M8" s="41"/>
      <c r="N8" s="40"/>
      <c r="O8" s="41"/>
      <c r="P8" s="40"/>
      <c r="Q8" s="40"/>
    </row>
    <row r="9" spans="1:20" s="47" customFormat="1" x14ac:dyDescent="0.25">
      <c r="A9" s="40" t="s">
        <v>10</v>
      </c>
      <c r="B9" s="45"/>
      <c r="C9" s="45"/>
      <c r="D9" s="45"/>
      <c r="E9" s="45"/>
      <c r="F9" s="45"/>
      <c r="G9" s="45"/>
      <c r="H9" s="45"/>
      <c r="I9" s="45"/>
      <c r="J9" s="45"/>
      <c r="K9" s="45"/>
      <c r="L9" s="45"/>
      <c r="M9" s="46"/>
      <c r="N9" s="45"/>
      <c r="O9" s="46"/>
      <c r="P9" s="45"/>
      <c r="Q9" s="45"/>
    </row>
    <row r="10" spans="1:20" s="47" customFormat="1" x14ac:dyDescent="0.25">
      <c r="A10" s="48" t="s">
        <v>36</v>
      </c>
      <c r="B10" s="45"/>
      <c r="C10" s="45"/>
      <c r="D10" s="45"/>
      <c r="E10" s="45"/>
      <c r="F10" s="45"/>
      <c r="G10" s="45"/>
      <c r="H10" s="45"/>
      <c r="I10" s="45"/>
      <c r="J10" s="45"/>
      <c r="K10" s="45"/>
      <c r="L10" s="45"/>
      <c r="M10" s="46"/>
      <c r="N10" s="45"/>
      <c r="O10" s="46"/>
      <c r="P10" s="45"/>
      <c r="Q10" s="45"/>
    </row>
    <row r="11" spans="1:20" s="47" customFormat="1" ht="18" customHeight="1" x14ac:dyDescent="0.25">
      <c r="A11" s="48" t="s">
        <v>37</v>
      </c>
      <c r="M11" s="49"/>
      <c r="O11" s="49"/>
    </row>
    <row r="12" spans="1:20" ht="18" customHeight="1" x14ac:dyDescent="0.25">
      <c r="A12" s="41"/>
      <c r="B12" s="41"/>
      <c r="C12" s="41"/>
      <c r="D12" s="41"/>
      <c r="E12" s="41"/>
      <c r="F12" s="41"/>
      <c r="G12" s="173" t="s">
        <v>3</v>
      </c>
      <c r="H12" s="174"/>
      <c r="I12" s="174"/>
      <c r="J12" s="174"/>
      <c r="K12" s="175"/>
      <c r="L12" s="170" t="s">
        <v>39</v>
      </c>
      <c r="M12" s="171"/>
      <c r="N12" s="171"/>
      <c r="O12" s="171"/>
      <c r="P12" s="171"/>
      <c r="Q12" s="171"/>
      <c r="R12" s="171"/>
      <c r="S12" s="171"/>
      <c r="T12" s="172"/>
    </row>
    <row r="13" spans="1:20" ht="18" customHeight="1" x14ac:dyDescent="0.25">
      <c r="A13" s="41"/>
      <c r="B13" s="41"/>
      <c r="C13" s="41"/>
      <c r="D13" s="41"/>
      <c r="E13" s="41"/>
      <c r="F13" s="41"/>
      <c r="G13" s="176"/>
      <c r="H13" s="177"/>
      <c r="I13" s="177"/>
      <c r="J13" s="177"/>
      <c r="K13" s="178"/>
      <c r="L13" s="179" t="s">
        <v>46</v>
      </c>
      <c r="M13" s="180"/>
      <c r="N13" s="180"/>
      <c r="O13" s="181"/>
      <c r="P13" s="154" t="s">
        <v>58</v>
      </c>
      <c r="Q13" s="154"/>
      <c r="R13" s="154"/>
      <c r="S13" s="155" t="s">
        <v>56</v>
      </c>
      <c r="T13" s="156"/>
    </row>
    <row r="14" spans="1:20" ht="79.5" customHeight="1" thickBot="1" x14ac:dyDescent="0.3">
      <c r="A14" s="50" t="s">
        <v>4</v>
      </c>
      <c r="B14" s="50" t="s">
        <v>5</v>
      </c>
      <c r="C14" s="51" t="s">
        <v>15</v>
      </c>
      <c r="D14" s="51" t="s">
        <v>14</v>
      </c>
      <c r="E14" s="50" t="s">
        <v>9</v>
      </c>
      <c r="F14" s="50" t="s">
        <v>8</v>
      </c>
      <c r="G14" s="52" t="s">
        <v>16</v>
      </c>
      <c r="H14" s="52" t="s">
        <v>34</v>
      </c>
      <c r="I14" s="52" t="s">
        <v>12</v>
      </c>
      <c r="J14" s="52" t="s">
        <v>35</v>
      </c>
      <c r="K14" s="52" t="s">
        <v>17</v>
      </c>
      <c r="L14" s="53" t="s">
        <v>27</v>
      </c>
      <c r="M14" s="53" t="s">
        <v>20</v>
      </c>
      <c r="N14" s="54" t="s">
        <v>33</v>
      </c>
      <c r="O14" s="53" t="s">
        <v>28</v>
      </c>
      <c r="P14" s="107" t="s">
        <v>44</v>
      </c>
      <c r="Q14" s="55" t="s">
        <v>45</v>
      </c>
      <c r="R14" s="55" t="s">
        <v>48</v>
      </c>
      <c r="S14" s="56" t="s">
        <v>18</v>
      </c>
      <c r="T14" s="56" t="s">
        <v>55</v>
      </c>
    </row>
    <row r="15" spans="1:20" s="62" customFormat="1" ht="19.05" customHeight="1" thickBot="1" x14ac:dyDescent="0.3">
      <c r="A15" s="158" t="s">
        <v>25</v>
      </c>
      <c r="B15" s="159"/>
      <c r="C15" s="159"/>
      <c r="D15" s="159"/>
      <c r="E15" s="159"/>
      <c r="F15" s="160"/>
      <c r="G15" s="57">
        <f>SUM(Tabelle22[Vertraglich vereinbarte Betreuungs-tage*])</f>
        <v>11.75</v>
      </c>
      <c r="H15" s="58">
        <f>SUM(Tabelle22[Kosten für vereinbarte Betreuungstage (Betreuung** + Verpflegung)])</f>
        <v>1496</v>
      </c>
      <c r="I15" s="58">
        <f>SUM(Tabelle22[Verpflegungs-kosten])</f>
        <v>156</v>
      </c>
      <c r="J15" s="58">
        <f>SUM(Tabelle22[Betreuungsgutschein (an Institution überwiesener Betrag) oder Subvention Gebührensystem***])</f>
        <v>320</v>
      </c>
      <c r="K15" s="58">
        <f>SUM(Tabelle22[Betreuungs-gebühren für Eltern für vereinbarte Betreuungstage])</f>
        <v>1020</v>
      </c>
      <c r="L15" s="57">
        <f>SUM(Tabelle22[Betreuungs-tage nicht angeboten])</f>
        <v>2.75</v>
      </c>
      <c r="M15" s="59" t="str">
        <f>"-"</f>
        <v>-</v>
      </c>
      <c r="N15" s="57">
        <f>SUM(Tabelle22[Total Betreuungstage corona-abwesend])</f>
        <v>3.5</v>
      </c>
      <c r="O15" s="59" t="str">
        <f>"-"</f>
        <v>-</v>
      </c>
      <c r="P15" s="60">
        <f>SUM(Q15:R15)</f>
        <v>542.55000000000007</v>
      </c>
      <c r="Q15" s="60">
        <f>SUM(Tabelle22[Davon: Für nicht angebotene Betreuungstage])</f>
        <v>238.70000000000002</v>
      </c>
      <c r="R15" s="60">
        <f>SUM(Tabelle22[Davon: Für die Betreuung (corona-abwesend)])</f>
        <v>303.85000000000002</v>
      </c>
      <c r="S15" s="118">
        <f>SUM(Tabelle22[Betreuungs-gebühren durch Eltern zu tragen ])</f>
        <v>477.45000000000005</v>
      </c>
      <c r="T15" s="61">
        <f>SUM(Tabelle22[Rückerstattung für nicht angebote Betreuungstage gem. kantonaler Notverordnung])</f>
        <v>68.75</v>
      </c>
    </row>
    <row r="17" spans="1:20" s="91" customFormat="1" ht="66.599999999999994" hidden="1" thickBot="1" x14ac:dyDescent="0.3">
      <c r="A17" s="115" t="s">
        <v>4</v>
      </c>
      <c r="B17" s="115" t="s">
        <v>5</v>
      </c>
      <c r="C17" s="116" t="s">
        <v>15</v>
      </c>
      <c r="D17" s="116" t="s">
        <v>14</v>
      </c>
      <c r="E17" s="115" t="s">
        <v>9</v>
      </c>
      <c r="F17" s="115" t="s">
        <v>8</v>
      </c>
      <c r="G17" s="117" t="s">
        <v>16</v>
      </c>
      <c r="H17" s="117" t="s">
        <v>34</v>
      </c>
      <c r="I17" s="117" t="s">
        <v>12</v>
      </c>
      <c r="J17" s="117" t="s">
        <v>35</v>
      </c>
      <c r="K17" s="117" t="s">
        <v>17</v>
      </c>
      <c r="L17" s="53" t="s">
        <v>27</v>
      </c>
      <c r="M17" s="53" t="s">
        <v>20</v>
      </c>
      <c r="N17" s="53" t="s">
        <v>33</v>
      </c>
      <c r="O17" s="53" t="s">
        <v>28</v>
      </c>
      <c r="P17" s="113" t="s">
        <v>44</v>
      </c>
      <c r="Q17" s="114" t="s">
        <v>45</v>
      </c>
      <c r="R17" s="114" t="s">
        <v>48</v>
      </c>
      <c r="S17" s="112" t="s">
        <v>18</v>
      </c>
      <c r="T17" s="120" t="s">
        <v>47</v>
      </c>
    </row>
    <row r="18" spans="1:20" ht="26.4" x14ac:dyDescent="0.25">
      <c r="A18" s="92" t="s">
        <v>6</v>
      </c>
      <c r="B18" s="93" t="s">
        <v>7</v>
      </c>
      <c r="C18" s="94">
        <v>42415</v>
      </c>
      <c r="D18" s="95">
        <v>1</v>
      </c>
      <c r="E18" s="96" t="s">
        <v>19</v>
      </c>
      <c r="F18" s="97">
        <v>316337883</v>
      </c>
      <c r="G18" s="144">
        <v>11.75</v>
      </c>
      <c r="H18" s="131">
        <v>1496</v>
      </c>
      <c r="I18" s="131">
        <v>156</v>
      </c>
      <c r="J18" s="131">
        <v>320</v>
      </c>
      <c r="K18" s="131">
        <f>H18-I18-J18</f>
        <v>1020</v>
      </c>
      <c r="L18" s="145">
        <v>2.75</v>
      </c>
      <c r="M18" s="146" t="s">
        <v>30</v>
      </c>
      <c r="N18" s="145">
        <v>3.5</v>
      </c>
      <c r="O18" s="146" t="s">
        <v>31</v>
      </c>
      <c r="P18" s="64">
        <f>SUM(Tabelle22[[#This Row],[Davon: Für nicht angebotene Betreuungstage]:[Davon: Für die Betreuung (corona-abwesend)]])</f>
        <v>542.55000000000007</v>
      </c>
      <c r="Q18" s="64">
        <f t="shared" ref="Q18:Q19" si="0">IFERROR(MROUND((L18*K18/G18),0.05),0)</f>
        <v>238.70000000000002</v>
      </c>
      <c r="R18" s="64">
        <f t="shared" ref="R18:R19" si="1">IFERROR(MROUND((N18*K18/G18),0.05),0)</f>
        <v>303.85000000000002</v>
      </c>
      <c r="S18" s="65">
        <f t="shared" ref="S18:S19" si="2">IFERROR(MROUND((G18-L18-N18)*K18/G18,0.05),0)</f>
        <v>477.45000000000005</v>
      </c>
      <c r="T18" s="119">
        <f t="shared" ref="T18:T19" si="3">MROUND(L18*D18*25,0.05)</f>
        <v>68.75</v>
      </c>
    </row>
    <row r="19" spans="1:20" x14ac:dyDescent="0.25">
      <c r="A19" s="98"/>
      <c r="B19" s="99"/>
      <c r="C19" s="100"/>
      <c r="D19" s="101"/>
      <c r="E19" s="101"/>
      <c r="F19" s="97"/>
      <c r="G19" s="147"/>
      <c r="H19" s="143"/>
      <c r="I19" s="143"/>
      <c r="J19" s="143"/>
      <c r="K19" s="131">
        <f>H19-I19-J19</f>
        <v>0</v>
      </c>
      <c r="L19" s="148"/>
      <c r="M19" s="149"/>
      <c r="N19" s="148"/>
      <c r="O19" s="149"/>
      <c r="P19" s="64">
        <f>SUM(Tabelle22[[#This Row],[Davon: Für nicht angebotene Betreuungstage]:[Davon: Für die Betreuung (corona-abwesend)]])</f>
        <v>0</v>
      </c>
      <c r="Q19" s="64">
        <f t="shared" si="0"/>
        <v>0</v>
      </c>
      <c r="R19" s="64">
        <f t="shared" si="1"/>
        <v>0</v>
      </c>
      <c r="S19" s="65">
        <f t="shared" si="2"/>
        <v>0</v>
      </c>
      <c r="T19" s="119">
        <f t="shared" si="3"/>
        <v>0</v>
      </c>
    </row>
    <row r="23" spans="1:20" x14ac:dyDescent="0.25">
      <c r="J23" s="103"/>
    </row>
    <row r="27" spans="1:20" x14ac:dyDescent="0.25">
      <c r="I27" s="38"/>
      <c r="J27" s="38"/>
      <c r="K27" s="38"/>
      <c r="L27" s="38"/>
    </row>
    <row r="28" spans="1:20" x14ac:dyDescent="0.25">
      <c r="H28" s="38"/>
      <c r="I28" s="102"/>
      <c r="J28" s="102"/>
      <c r="K28" s="102"/>
      <c r="L28" s="102"/>
      <c r="M28" s="102"/>
    </row>
    <row r="29" spans="1:20" x14ac:dyDescent="0.25">
      <c r="H29" s="38"/>
      <c r="I29" s="103"/>
      <c r="J29" s="103"/>
      <c r="K29" s="103"/>
      <c r="L29" s="103"/>
      <c r="M29" s="103"/>
    </row>
    <row r="30" spans="1:20" x14ac:dyDescent="0.25">
      <c r="H30" s="38"/>
      <c r="I30" s="103"/>
      <c r="J30" s="103"/>
      <c r="M30" s="37"/>
      <c r="O30" s="104"/>
    </row>
    <row r="31" spans="1:20" x14ac:dyDescent="0.25">
      <c r="H31" s="38"/>
      <c r="M31" s="37"/>
    </row>
    <row r="32" spans="1:20" x14ac:dyDescent="0.25">
      <c r="H32" s="38"/>
      <c r="I32" s="103"/>
      <c r="K32" s="103"/>
      <c r="L32" s="103"/>
      <c r="M32" s="103"/>
    </row>
    <row r="33" spans="5:9" x14ac:dyDescent="0.25">
      <c r="H33" s="38"/>
      <c r="I33" s="103"/>
    </row>
    <row r="42" spans="5:9" x14ac:dyDescent="0.25">
      <c r="E42" s="123"/>
      <c r="F42" s="123"/>
      <c r="G42" s="123"/>
      <c r="H42" s="123"/>
    </row>
    <row r="43" spans="5:9" x14ac:dyDescent="0.25">
      <c r="E43" s="123"/>
      <c r="F43" s="123"/>
      <c r="G43" s="123"/>
      <c r="H43" s="123"/>
    </row>
  </sheetData>
  <sheetProtection algorithmName="SHA-512" hashValue="Bljn0fDJkcsOob2SR5JDeELX070084LkiuCXZP3pLJJq9qUokkrYIdi1P6XGbEzzDwsL1WiJM7keEVPznB+j7A==" saltValue="yPU+pMHRl9YfmtZV8fgfwg==" spinCount="100000" sheet="1" objects="1" scenarios="1"/>
  <mergeCells count="6">
    <mergeCell ref="A15:F15"/>
    <mergeCell ref="G12:K13"/>
    <mergeCell ref="L12:T12"/>
    <mergeCell ref="L13:O13"/>
    <mergeCell ref="P13:R13"/>
    <mergeCell ref="S13:T13"/>
  </mergeCells>
  <hyperlinks>
    <hyperlink ref="E18" r:id="rId1"/>
  </hyperlinks>
  <pageMargins left="0.7" right="0.7" top="0.78740157499999996" bottom="0.78740157499999996"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election activeCell="B74" sqref="B74"/>
    </sheetView>
  </sheetViews>
  <sheetFormatPr baseColWidth="10" defaultColWidth="10.69921875" defaultRowHeight="13.8" x14ac:dyDescent="0.25"/>
  <cols>
    <col min="1" max="1" width="46.5" style="32" customWidth="1"/>
    <col min="2" max="2" width="88.3984375" style="32" customWidth="1"/>
    <col min="3" max="16384" width="10.69921875" style="32"/>
  </cols>
  <sheetData>
    <row r="1" spans="1:5" x14ac:dyDescent="0.25">
      <c r="A1" s="31"/>
      <c r="B1" s="31"/>
      <c r="C1" s="31"/>
      <c r="D1" s="31"/>
      <c r="E1" s="31"/>
    </row>
    <row r="2" spans="1:5" x14ac:dyDescent="0.25">
      <c r="A2" s="31"/>
      <c r="B2" s="31"/>
      <c r="C2" s="31"/>
      <c r="D2" s="31"/>
      <c r="E2" s="31"/>
    </row>
    <row r="3" spans="1:5" x14ac:dyDescent="0.25">
      <c r="A3" s="30"/>
      <c r="B3" s="31"/>
      <c r="C3" s="31"/>
      <c r="D3" s="31"/>
      <c r="E3" s="31"/>
    </row>
    <row r="4" spans="1:5" s="35" customFormat="1" x14ac:dyDescent="0.25">
      <c r="A4" s="33"/>
      <c r="B4" s="34"/>
      <c r="C4" s="34"/>
      <c r="D4" s="34"/>
      <c r="E4" s="34"/>
    </row>
    <row r="5" spans="1:5" s="35" customFormat="1" x14ac:dyDescent="0.25">
      <c r="A5" s="30"/>
      <c r="B5" s="34"/>
      <c r="C5" s="34"/>
      <c r="D5" s="34"/>
      <c r="E5" s="34"/>
    </row>
    <row r="6" spans="1:5" s="35" customFormat="1" x14ac:dyDescent="0.25">
      <c r="A6" s="30"/>
      <c r="B6" s="34"/>
      <c r="C6" s="34"/>
      <c r="D6" s="34"/>
      <c r="E6" s="34"/>
    </row>
    <row r="7" spans="1:5" s="35" customFormat="1" x14ac:dyDescent="0.25">
      <c r="A7" s="30"/>
      <c r="B7" s="34"/>
      <c r="C7" s="34"/>
      <c r="D7" s="34"/>
      <c r="E7" s="34"/>
    </row>
    <row r="8" spans="1:5" s="35" customFormat="1" x14ac:dyDescent="0.25">
      <c r="A8" s="30"/>
      <c r="B8" s="34"/>
      <c r="C8" s="34"/>
      <c r="D8" s="34"/>
      <c r="E8" s="34"/>
    </row>
    <row r="9" spans="1:5" s="35" customFormat="1" x14ac:dyDescent="0.25">
      <c r="A9" s="30"/>
      <c r="B9" s="34"/>
      <c r="C9" s="34"/>
      <c r="D9" s="34"/>
      <c r="E9" s="34"/>
    </row>
    <row r="10" spans="1:5" s="35" customFormat="1" x14ac:dyDescent="0.25">
      <c r="A10" s="30"/>
      <c r="B10" s="34"/>
      <c r="C10" s="34"/>
      <c r="D10" s="34"/>
      <c r="E10" s="34"/>
    </row>
    <row r="11" spans="1:5" s="35" customFormat="1" x14ac:dyDescent="0.25">
      <c r="A11" s="33"/>
      <c r="B11" s="34"/>
      <c r="C11" s="34"/>
      <c r="D11" s="34"/>
      <c r="E11" s="34"/>
    </row>
    <row r="12" spans="1:5" s="35" customFormat="1" x14ac:dyDescent="0.25">
      <c r="A12" s="33"/>
      <c r="B12" s="34"/>
      <c r="C12" s="34"/>
      <c r="D12" s="34"/>
      <c r="E12" s="34"/>
    </row>
    <row r="13" spans="1:5" s="35" customFormat="1" x14ac:dyDescent="0.25">
      <c r="A13" s="33"/>
      <c r="B13" s="34"/>
      <c r="C13" s="34"/>
      <c r="D13" s="34"/>
      <c r="E13" s="34"/>
    </row>
    <row r="14" spans="1:5" s="35" customFormat="1" x14ac:dyDescent="0.25">
      <c r="A14" s="33"/>
      <c r="B14" s="34"/>
      <c r="C14" s="34"/>
      <c r="D14" s="34"/>
      <c r="E14" s="34"/>
    </row>
    <row r="15" spans="1:5" x14ac:dyDescent="0.25">
      <c r="A15" s="36"/>
      <c r="B15" s="31"/>
      <c r="C15" s="31"/>
      <c r="D15" s="31"/>
      <c r="E15" s="31"/>
    </row>
    <row r="16" spans="1:5" x14ac:dyDescent="0.25">
      <c r="A16" s="36"/>
      <c r="B16" s="31"/>
      <c r="C16" s="31"/>
      <c r="D16" s="31"/>
      <c r="E16" s="31"/>
    </row>
    <row r="17" spans="1:5" x14ac:dyDescent="0.25">
      <c r="A17" s="31"/>
      <c r="B17" s="31"/>
      <c r="C17" s="31"/>
      <c r="D17" s="31"/>
      <c r="E17" s="31"/>
    </row>
    <row r="18" spans="1:5" x14ac:dyDescent="0.25">
      <c r="A18" s="31"/>
      <c r="B18" s="31"/>
      <c r="C18" s="31"/>
      <c r="D18" s="31"/>
      <c r="E18" s="31"/>
    </row>
    <row r="19" spans="1:5" x14ac:dyDescent="0.25">
      <c r="A19" s="31"/>
      <c r="B19" s="31"/>
      <c r="C19" s="31"/>
      <c r="D19" s="31"/>
      <c r="E19" s="31"/>
    </row>
    <row r="20" spans="1:5" x14ac:dyDescent="0.25">
      <c r="A20" s="31"/>
      <c r="B20" s="31"/>
      <c r="C20" s="31"/>
      <c r="D20" s="31"/>
      <c r="E20" s="31"/>
    </row>
  </sheetData>
  <sheetProtection algorithmName="SHA-512" hashValue="YlUEMmKQsi6ypeu3YV6wknNHTyG3iFo2s2Dimohb6gj7qxVJrQx7mys1J8HzMZ1aGwRS3rhzWB79DwFLLNNhdA==" saltValue="X958XSnW9D6fAJXG/sgkoA=="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Zusammenzug</vt:lpstr>
      <vt:lpstr>März</vt:lpstr>
      <vt:lpstr>April</vt:lpstr>
      <vt:lpstr>Mai</vt:lpstr>
      <vt:lpstr>Juni</vt:lpstr>
      <vt:lpstr>Beispiel</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2020-06-26T14:48:10Z</dcterms:modified>
</cp:coreProperties>
</file>