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IdeaProjects\ebegu\ebegu-server\src\main\resources\reporting\"/>
    </mc:Choice>
  </mc:AlternateContent>
  <xr:revisionPtr revIDLastSave="0" documentId="13_ncr:1_{1DBEBBDE-CB2E-49FD-9863-2CE24F71ED3A}" xr6:coauthVersionLast="45" xr6:coauthVersionMax="45" xr10:uidLastSave="{00000000-0000-0000-0000-000000000000}"/>
  <bookViews>
    <workbookView xWindow="-108" yWindow="-108" windowWidth="23256" windowHeight="12576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11" i="6" l="1"/>
  <c r="Z11" i="6"/>
  <c r="S11" i="6" l="1"/>
  <c r="R11" i="6"/>
  <c r="Q11" i="6"/>
  <c r="L11" i="6"/>
  <c r="P11" i="6"/>
  <c r="AC11" i="6" l="1"/>
  <c r="AH11" i="6" s="1"/>
</calcChain>
</file>

<file path=xl/sharedStrings.xml><?xml version="1.0" encoding="utf-8"?>
<sst xmlns="http://schemas.openxmlformats.org/spreadsheetml/2006/main" count="80" uniqueCount="74">
  <si>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</si>
  <si>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</si>
  <si>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</si>
  <si>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</si>
  <si>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</si>
  <si>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</si>
  <si>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</si>
  <si>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</si>
  <si>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</si>
  <si>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</si>
  <si>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</si>
  <si>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{gs1Name}</t>
  </si>
  <si>
    <t>{gs1Vorname}</t>
  </si>
  <si>
    <t>{gs2Name}</t>
  </si>
  <si>
    <t>{gs2Vorname}</t>
  </si>
  <si>
    <t>{kindName}</t>
  </si>
  <si>
    <t>{kindVorname}</t>
  </si>
  <si>
    <t>{kindGeburtsdatum}</t>
  </si>
  <si>
    <t>{kindFachstelle}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</si>
  <si>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</si>
  <si>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</si>
  <si>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</si>
  <si>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</si>
  <si>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</si>
  <si>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</si>
  <si>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</si>
  <si>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</si>
  <si>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</si>
  <si>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{verguenstigt}</t>
  </si>
  <si>
    <t>{repeatRow}</t>
  </si>
  <si>
    <t>{eingeschult}</t>
  </si>
  <si>
    <t>{betreuungsStatus}</t>
  </si>
  <si>
    <t>{kindSprichtAmtssprache}</t>
  </si>
  <si>
    <t>{institutionTitle}</t>
  </si>
  <si>
    <t>{angebotTitle}</t>
  </si>
  <si>
    <t>{periodeTitle}</t>
  </si>
  <si>
    <t>{eingangsdatumTitle}</t>
  </si>
  <si>
    <t>{verfuegungsdatumTitle}</t>
  </si>
  <si>
    <t>{fallIdTitle}</t>
  </si>
  <si>
    <t>{kinderTitle}</t>
  </si>
  <si>
    <t>{parameterTitle}</t>
  </si>
  <si>
    <t>{vonTitle}</t>
  </si>
  <si>
    <t>{bisTitle}</t>
  </si>
  <si>
    <t>{kindTitle}</t>
  </si>
  <si>
    <t>{nachnameTitle}</t>
  </si>
  <si>
    <t>{vornameTitle}</t>
  </si>
  <si>
    <t>{geburtsdatumTitle}</t>
  </si>
  <si>
    <t>{fachstelleTitle}</t>
  </si>
  <si>
    <t>{babyFaktorTitle}</t>
  </si>
  <si>
    <t>{besonderebeduerfnisseTitle}</t>
  </si>
  <si>
    <t>{sprichtAmtsspracheTitle}</t>
  </si>
  <si>
    <t>{schulstufeTitle}</t>
  </si>
  <si>
    <t>{bis1MonateTitle}</t>
  </si>
  <si>
    <t>{bis2MonateTitle}</t>
  </si>
  <si>
    <t>{bis3MonateTitle}</t>
  </si>
  <si>
    <t>{abMonateTitle}</t>
  </si>
  <si>
    <t>{gesuchsteller1Title}</t>
  </si>
  <si>
    <t>{gesuchsteller2Title}</t>
  </si>
  <si>
    <t>{betreuungVonTitle}</t>
  </si>
  <si>
    <t>{betreuungBisTitle}</t>
  </si>
  <si>
    <t>{anteilMonatTitle}</t>
  </si>
  <si>
    <t>{betreuungTitle}</t>
  </si>
  <si>
    <t>{pensumTitle}</t>
  </si>
  <si>
    <t>{kostenTitle}</t>
  </si>
  <si>
    <t>{anspruchberechtigtTitle}</t>
  </si>
  <si>
    <t>{bgPensumTitle}</t>
  </si>
  <si>
    <t>{bgPensumStdTitle}</t>
  </si>
  <si>
    <t>{bgMonatspensumTitle}</t>
  </si>
  <si>
    <t>{vollkostenTitle}</t>
  </si>
  <si>
    <t>{elternbeitragTitle}</t>
  </si>
  <si>
    <t>{gutscheinTitle}</t>
  </si>
  <si>
    <t>{statusTitle}</t>
  </si>
  <si>
    <t>{gemeindeTitle}</t>
  </si>
  <si>
    <t>{gemeinde}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</si>
</sst>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 applyAlignment="1">
      <alignment horizontal="right"/>
    </xf>
    <xf numFmtId="0" fontId="0" fillId="0" borderId="6" xfId="0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64" fontId="0" fillId="0" borderId="6" xfId="0" applyNumberFormat="1" applyBorder="1"/>
    <xf numFmtId="1" fontId="0" fillId="0" borderId="1" xfId="0" applyNumberFormat="1" applyBorder="1"/>
    <xf numFmtId="9" fontId="0" fillId="0" borderId="1" xfId="0" applyNumberFormat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4" xfId="0" applyNumberFormat="1" applyFill="1" applyBorder="1"/>
    <xf numFmtId="0" fontId="0" fillId="0" borderId="3" xfId="0" applyFill="1" applyBorder="1"/>
    <xf numFmtId="0" fontId="0" fillId="3" borderId="1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7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1"/>
  <sheetViews>
    <sheetView tabSelected="1" zoomScaleNormal="100" workbookViewId="0"/>
  </sheetViews>
  <sheetFormatPr baseColWidth="10" defaultColWidth="9.109375" defaultRowHeight="14.4" x14ac:dyDescent="0.3"/>
  <cols>
    <col min="1" max="2" width="20.6640625"/>
    <col min="3" max="3" width="15.6640625" style="1"/>
    <col min="4" max="5" width="17"/>
    <col min="6" max="6" width="13.33203125" customWidth="1"/>
    <col min="8" max="10" width="12.6640625"/>
    <col min="11" max="11" width="16.6640625"/>
    <col min="12" max="12" width="12.6640625"/>
    <col min="13" max="13" width="20.6640625" customWidth="1"/>
    <col min="14" max="14" width="22"/>
    <col min="15" max="15" width="15.88671875" customWidth="1"/>
    <col min="16" max="19" width="22"/>
    <col min="24" max="25" width="12.6640625"/>
    <col min="26" max="26" width="11.33203125" hidden="1" customWidth="1"/>
    <col min="27" max="27" width="16" hidden="1" customWidth="1"/>
    <col min="28" max="28" width="16" customWidth="1"/>
    <col min="29" max="30" width="12.6640625"/>
    <col min="31" max="31" width="16.88671875"/>
    <col min="32" max="32" width="12.6640625"/>
    <col min="33" max="33" width="19.44140625"/>
    <col min="34" max="34" width="16.88671875"/>
    <col min="35" max="37" width="12.6640625"/>
    <col min="38" max="38" width="13.5546875" customWidth="1"/>
    <col min="39" max="992" width="10.5546875"/>
  </cols>
  <sheetData>
    <row r="1" spans="1:38" ht="21" x14ac:dyDescent="0.4">
      <c r="A1" s="2" t="s">
        <v>39</v>
      </c>
      <c r="B1" s="2"/>
      <c r="C1" s="3"/>
      <c r="D1" s="2"/>
      <c r="E1" s="2"/>
      <c r="F1" s="2"/>
      <c r="G1" s="2"/>
    </row>
    <row r="2" spans="1:38" x14ac:dyDescent="0.3">
      <c r="C2"/>
    </row>
    <row r="3" spans="1:38" x14ac:dyDescent="0.3">
      <c r="A3" s="4" t="s">
        <v>40</v>
      </c>
      <c r="B3" s="4"/>
      <c r="C3" s="5"/>
      <c r="D3" s="4"/>
      <c r="E3" s="4"/>
      <c r="F3" s="4"/>
      <c r="G3" s="4"/>
      <c r="Z3" s="23"/>
      <c r="AA3" s="23"/>
      <c r="AB3" s="23"/>
    </row>
    <row r="4" spans="1:38" x14ac:dyDescent="0.3">
      <c r="A4" t="s">
        <v>41</v>
      </c>
      <c r="B4" s="6" t="s">
        <v>2</v>
      </c>
      <c r="C4"/>
    </row>
    <row r="5" spans="1:38" x14ac:dyDescent="0.3">
      <c r="A5" t="s">
        <v>42</v>
      </c>
      <c r="B5" s="6" t="s">
        <v>3</v>
      </c>
      <c r="C5"/>
    </row>
    <row r="6" spans="1:38" x14ac:dyDescent="0.3">
      <c r="A6" t="s">
        <v>35</v>
      </c>
      <c r="B6" s="7" t="s">
        <v>4</v>
      </c>
      <c r="C6" s="8"/>
      <c r="D6" s="9"/>
      <c r="E6" s="9"/>
      <c r="F6" s="9"/>
    </row>
    <row r="8" spans="1:38" s="11" customFormat="1" ht="15" customHeight="1" x14ac:dyDescent="0.3">
      <c r="A8" s="27" t="s">
        <v>33</v>
      </c>
      <c r="B8" s="27" t="s">
        <v>34</v>
      </c>
      <c r="C8" s="31" t="s">
        <v>35</v>
      </c>
      <c r="D8" s="27" t="s">
        <v>36</v>
      </c>
      <c r="E8" s="27" t="s">
        <v>37</v>
      </c>
      <c r="F8" s="27" t="s">
        <v>72</v>
      </c>
      <c r="G8" s="27" t="s">
        <v>38</v>
      </c>
      <c r="H8" s="28" t="s">
        <v>43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30"/>
      <c r="T8" s="28" t="s">
        <v>56</v>
      </c>
      <c r="U8" s="29"/>
      <c r="V8" s="28" t="s">
        <v>57</v>
      </c>
      <c r="W8" s="29"/>
      <c r="X8" s="32" t="s">
        <v>61</v>
      </c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</row>
    <row r="9" spans="1:38" ht="15" customHeight="1" x14ac:dyDescent="0.3">
      <c r="A9" s="27"/>
      <c r="B9" s="27"/>
      <c r="C9" s="31"/>
      <c r="D9" s="27"/>
      <c r="E9" s="27"/>
      <c r="F9" s="27"/>
      <c r="G9" s="27"/>
      <c r="H9" s="32" t="s">
        <v>44</v>
      </c>
      <c r="I9" s="32" t="s">
        <v>45</v>
      </c>
      <c r="J9" s="32" t="s">
        <v>46</v>
      </c>
      <c r="K9" s="33" t="s">
        <v>47</v>
      </c>
      <c r="L9" s="32" t="s">
        <v>48</v>
      </c>
      <c r="M9" s="32" t="s">
        <v>49</v>
      </c>
      <c r="N9" s="32" t="s">
        <v>50</v>
      </c>
      <c r="O9" s="34" t="s">
        <v>51</v>
      </c>
      <c r="P9" s="32" t="s">
        <v>52</v>
      </c>
      <c r="Q9" s="32" t="s">
        <v>53</v>
      </c>
      <c r="R9" s="32" t="s">
        <v>54</v>
      </c>
      <c r="S9" s="32" t="s">
        <v>55</v>
      </c>
      <c r="T9" s="32" t="s">
        <v>44</v>
      </c>
      <c r="U9" s="32" t="s">
        <v>45</v>
      </c>
      <c r="V9" s="32" t="s">
        <v>44</v>
      </c>
      <c r="W9" s="32" t="s">
        <v>45</v>
      </c>
      <c r="X9" s="32" t="s">
        <v>58</v>
      </c>
      <c r="Y9" s="32" t="s">
        <v>59</v>
      </c>
      <c r="Z9" s="17"/>
      <c r="AA9" s="17"/>
      <c r="AB9" s="34" t="s">
        <v>71</v>
      </c>
      <c r="AC9" s="32" t="s">
        <v>60</v>
      </c>
      <c r="AD9" s="32" t="s">
        <v>62</v>
      </c>
      <c r="AE9" s="32"/>
      <c r="AF9" s="32"/>
      <c r="AG9" s="32"/>
      <c r="AH9" s="32"/>
      <c r="AI9" s="32" t="s">
        <v>63</v>
      </c>
      <c r="AJ9" s="32"/>
      <c r="AK9" s="32"/>
    </row>
    <row r="10" spans="1:38" x14ac:dyDescent="0.3">
      <c r="A10" s="27"/>
      <c r="B10" s="27"/>
      <c r="C10" s="31"/>
      <c r="D10" s="27"/>
      <c r="E10" s="27"/>
      <c r="F10" s="27"/>
      <c r="G10" s="27"/>
      <c r="H10" s="32"/>
      <c r="I10" s="32"/>
      <c r="J10" s="32"/>
      <c r="K10" s="32"/>
      <c r="L10" s="32"/>
      <c r="M10" s="32"/>
      <c r="N10" s="32"/>
      <c r="O10" s="35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17" t="s">
        <v>0</v>
      </c>
      <c r="AA10" s="18" t="s">
        <v>1</v>
      </c>
      <c r="AB10" s="36"/>
      <c r="AC10" s="32"/>
      <c r="AD10" s="10" t="s">
        <v>61</v>
      </c>
      <c r="AE10" s="10" t="s">
        <v>64</v>
      </c>
      <c r="AF10" s="10" t="s">
        <v>65</v>
      </c>
      <c r="AG10" s="10" t="s">
        <v>66</v>
      </c>
      <c r="AH10" s="10" t="s">
        <v>67</v>
      </c>
      <c r="AI10" s="10" t="s">
        <v>68</v>
      </c>
      <c r="AJ10" s="10" t="s">
        <v>69</v>
      </c>
      <c r="AK10" s="10" t="s">
        <v>70</v>
      </c>
    </row>
    <row r="11" spans="1:38" x14ac:dyDescent="0.3">
      <c r="A11" s="13" t="s">
        <v>6</v>
      </c>
      <c r="B11" s="13" t="s">
        <v>7</v>
      </c>
      <c r="C11" s="12" t="s">
        <v>8</v>
      </c>
      <c r="D11" s="19" t="s">
        <v>9</v>
      </c>
      <c r="E11" s="19" t="s">
        <v>10</v>
      </c>
      <c r="F11" s="13" t="s">
        <v>73</v>
      </c>
      <c r="G11" s="13" t="s">
        <v>5</v>
      </c>
      <c r="H11" s="14" t="s">
        <v>15</v>
      </c>
      <c r="I11" s="14" t="s">
        <v>16</v>
      </c>
      <c r="J11" s="15" t="s">
        <v>17</v>
      </c>
      <c r="K11" s="14" t="s">
        <v>18</v>
      </c>
      <c r="L11" s="22" t="e">
        <f>IF(X11&lt;=EOMONTH(J11,12),"X","")</f>
        <v>#VALUE!</v>
      </c>
      <c r="M11" s="14" t="s">
        <v>19</v>
      </c>
      <c r="N11" s="14" t="s">
        <v>32</v>
      </c>
      <c r="O11" s="14" t="s">
        <v>30</v>
      </c>
      <c r="P11" s="22" t="e">
        <f>IF(X11&lt;=EOMONTH(J11,12),"X","")</f>
        <v>#VALUE!</v>
      </c>
      <c r="Q11" s="22" t="e">
        <f>IF(AND(X11&gt;=EOMONTH(J11,13),X11&lt;=EOMONTH(J11,48)),"X","")</f>
        <v>#VALUE!</v>
      </c>
      <c r="R11" s="22" t="e">
        <f>IF(AND(X11&gt;=EOMONTH(J11,48),X11&lt;=EOMONTH(J11,72)),"X","")</f>
        <v>#VALUE!</v>
      </c>
      <c r="S11" s="22" t="e">
        <f>IF(X11&gt;=EOMONTH(J11,73),"X","")</f>
        <v>#VALUE!</v>
      </c>
      <c r="T11" s="13" t="s">
        <v>11</v>
      </c>
      <c r="U11" s="13" t="s">
        <v>12</v>
      </c>
      <c r="V11" s="13" t="s">
        <v>13</v>
      </c>
      <c r="W11" s="13" t="s">
        <v>14</v>
      </c>
      <c r="X11" s="15" t="s">
        <v>20</v>
      </c>
      <c r="Y11" s="15" t="s">
        <v>21</v>
      </c>
      <c r="Z11" s="20" t="e">
        <f>(EOMONTH(X11,0))-(X11-DAY(X11)+1)+1</f>
        <v>#VALUE!</v>
      </c>
      <c r="AA11" s="20" t="e">
        <f>Y11-X11+1</f>
        <v>#VALUE!</v>
      </c>
      <c r="AB11" s="20" t="s">
        <v>31</v>
      </c>
      <c r="AC11" s="24" t="e">
        <f>AA11/Z11</f>
        <v>#VALUE!</v>
      </c>
      <c r="AD11" s="21" t="s">
        <v>22</v>
      </c>
      <c r="AE11" s="21" t="s">
        <v>23</v>
      </c>
      <c r="AF11" s="21" t="s">
        <v>24</v>
      </c>
      <c r="AG11" s="16" t="s">
        <v>25</v>
      </c>
      <c r="AH11" s="24" t="e">
        <f>AF11*AC11</f>
        <v>#VALUE!</v>
      </c>
      <c r="AI11" s="16" t="s">
        <v>26</v>
      </c>
      <c r="AJ11" s="16" t="s">
        <v>27</v>
      </c>
      <c r="AK11" s="25" t="s">
        <v>28</v>
      </c>
      <c r="AL11" s="26" t="s">
        <v>29</v>
      </c>
    </row>
  </sheetData>
  <mergeCells count="33">
    <mergeCell ref="AD9:AH9"/>
    <mergeCell ref="O9:O10"/>
    <mergeCell ref="S9:S10"/>
    <mergeCell ref="X9:X10"/>
    <mergeCell ref="Y9:Y10"/>
    <mergeCell ref="AC9:AC10"/>
    <mergeCell ref="AB9:AB10"/>
    <mergeCell ref="U9:U10"/>
    <mergeCell ref="T9:T10"/>
    <mergeCell ref="V8:W8"/>
    <mergeCell ref="V9:V10"/>
    <mergeCell ref="X8:AK8"/>
    <mergeCell ref="H9:H10"/>
    <mergeCell ref="I9:I10"/>
    <mergeCell ref="J9:J10"/>
    <mergeCell ref="K9:K10"/>
    <mergeCell ref="L9:L10"/>
    <mergeCell ref="M9:M10"/>
    <mergeCell ref="N9:N10"/>
    <mergeCell ref="P9:P10"/>
    <mergeCell ref="Q9:Q10"/>
    <mergeCell ref="R9:R10"/>
    <mergeCell ref="AI9:AK9"/>
    <mergeCell ref="W9:W10"/>
    <mergeCell ref="T8:U8"/>
    <mergeCell ref="G8:G10"/>
    <mergeCell ref="H8:S8"/>
    <mergeCell ref="F8:F10"/>
    <mergeCell ref="A8:A10"/>
    <mergeCell ref="B8:B10"/>
    <mergeCell ref="C8:C10"/>
    <mergeCell ref="D8:D10"/>
    <mergeCell ref="E8:E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Weibel Xaver</cp:lastModifiedBy>
  <cp:revision>4</cp:revision>
  <cp:lastPrinted>2016-07-13T06:09:28Z</cp:lastPrinted>
  <dcterms:created xsi:type="dcterms:W3CDTF">2016-06-28T14:27:29Z</dcterms:created>
  <dcterms:modified xsi:type="dcterms:W3CDTF">2020-03-04T15:40:50Z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