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F99C739D-635F-439A-BCA6-1F6F8A25C76D}" xr6:coauthVersionLast="47" xr6:coauthVersionMax="47" xr10:uidLastSave="{00000000-0000-0000-0000-000000000000}"/>
  <bookViews>
    <workbookView xWindow="19090" yWindow="-10870" windowWidth="38620" windowHeight="2122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/>
  <c r="BR11" i="6" l="1"/>
  <c r="BQ11" i="6"/>
  <c r="BT11" i="6" l="1"/>
  <c r="BN11" i="6" l="1"/>
  <c r="BM11" i="6"/>
  <c r="BL11" i="6"/>
  <c r="BG11" i="6"/>
  <c r="BK11" i="6"/>
  <c r="CD11" i="6" l="1"/>
</calcChain>
</file>

<file path=xl/sharedStrings.xml><?xml version="1.0" encoding="utf-8"?>
<sst xmlns="http://schemas.openxmlformats.org/spreadsheetml/2006/main" count="187" uniqueCount="165">
  <si>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</si>
  <si>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</si>
  <si>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</si>
  <si>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</si>
  <si>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</si>
  <si>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</si>
  <si>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</si>
  <si>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</si>
  <si>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</si>
  <si>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</si>
  <si>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</si>
  <si>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</si>
  <si>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</si>
  <si>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</si>
  <si>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</si>
  <si>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</si>
  <si>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</si>
  <si>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</si>
  <si>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</si>
  <si>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</si>
  <si>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</si>
  <si>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</si>
  <si>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</si>
  <si>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</si>
  <si>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</si>
  <si>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</si>
  <si>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</si>
  <si>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</si>
  <si>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</si>
  <si>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</si>
  <si>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</si>
  <si>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</si>
  <si>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</si>
  <si>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</si>
  <si>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</si>
  <si>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</si>
  <si>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</si>
  <si>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</si>
  <si>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</si>
  <si>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</si>
  <si>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</si>
  <si>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</si>
  <si>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</si>
  <si>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</si>
  <si>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</si>
  <si>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</si>
  <si>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</si>
  <si>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</si>
  <si>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</si>
  <si>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</si>
  <si>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</si>
  <si>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</si>
  <si>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</si>
  <si>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</si>
  <si>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</si>
  <si>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</si>
  <si>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</si>
  <si>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</si>
  <si>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</si>
  <si>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</si>
  <si>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</si>
  <si>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</si>
  <si>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</si>
  <si>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</si>
  <si>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</si>
  <si>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</si>
  <si>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</si>
  <si>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</si>
  <si>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</si>
  <si>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</si>
  <si>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</si>
  <si>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</si>
  <si>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</si>
  <si>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</si>
  <si>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</si>
  <si>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</si>
  <si>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</si>
  <si>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</si>
  <si>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</si>
  <si>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</si>
  <si>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</si>
  <si>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</si>
  <si>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</si>
  <si>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</si>
  <si>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</si>
  <si>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</si>
  <si>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</si>
  <si>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</si>
  <si>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</si>
  <si>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</si>
  <si>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</si>
  <si>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</si>
  <si>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</si>
  <si>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</si>
  <si>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</si>
  <si>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</si>
  <si>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</si>
  <si>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</si>
  <si>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</si>
  <si>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</si>
  <si>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</si>
  <si>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</si>
  <si>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</si>
  <si>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</si>
  <si>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</si>
  <si>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</si>
  <si>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</si>
  <si>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</si>
  <si>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</si>
  <si>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</si>
  <si>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</si>
  <si>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</si>
  <si>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</si>
  <si>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</si>
  <si>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</si>
  <si>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</si>
  <si>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</si>
  <si>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</si>
  <si>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</si>
  <si>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</si>
  <si>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{bgPensumStdTitle}</t>
  </si>
  <si>
    <t>{bgMonatspensumTitle}</t>
  </si>
  <si>
    <t>{elternbeitragTitle}</t>
  </si>
  <si>
    <t>{gemeindeTitle}</t>
  </si>
  <si>
    <t>{gemeinde}</t>
  </si>
  <si>
    <t>{gutscheinKantonTitel}</t>
  </si>
  <si>
    <t>{verguenstigungKanton}</t>
  </si>
  <si>
    <t>{gutscheinGemeindeTitel}</t>
  </si>
  <si>
    <t>{verguenstigungGemeinde}</t>
  </si>
  <si>
    <t>{gutscheinTotalTitel}</t>
  </si>
  <si>
    <t>{verguenstigungTotal}</t>
  </si>
  <si>
    <t>{anspruchberechtigtTotalTitle}</t>
  </si>
  <si>
    <t>{anspruchberechtigtKantonTitle}</t>
  </si>
  <si>
    <t>{anspruchberechtigtGemeindeTitle}</t>
  </si>
  <si>
    <t>{anspruchsPensumKanton}</t>
  </si>
  <si>
    <t>{anspruchsPensumGemeinde}</t>
  </si>
  <si>
    <t>{anspruchsPensumTotal}</t>
  </si>
  <si>
    <t>{bgPensumKantonTitle}</t>
  </si>
  <si>
    <t>{bgPensumKanton}</t>
  </si>
  <si>
    <t>{bgPensumGemeindeTitle}</t>
  </si>
  <si>
    <t>{bgPensumGemeinde}</t>
  </si>
  <si>
    <t>{bgPensumTotalTitle}</t>
  </si>
  <si>
    <t>{bgPensumTotal}</t>
  </si>
  <si>
    <t>{bgPensumZeiteinheitTitle}</t>
  </si>
  <si>
    <t>{bgPensumZeiteinheit}</t>
  </si>
  <si>
    <t>{gesFreiwilligenarbeitTitle}</t>
  </si>
  <si>
    <t>{gs2EwpFreiwillig}</t>
  </si>
  <si>
    <t>{gs1EwpFreiwillig}</t>
  </si>
  <si>
    <t>{sozialhilfebezuegerTitle}</t>
  </si>
  <si>
    <t>{sozialhilfebezueger}</t>
  </si>
  <si>
    <t>{kindIntegrationTitle}</t>
  </si>
  <si>
    <t>{kindIntegration}</t>
  </si>
  <si>
    <t>{ekvVorhandenBasisJahr1}</t>
  </si>
  <si>
    <t>{ekvVorhandenBasisJahr2}</t>
  </si>
  <si>
    <t>{ekvAnnuliertBasisJahr1}</t>
  </si>
  <si>
    <t>{ekvAnnuliertBasisJahr2}</t>
  </si>
  <si>
    <t>{einkommensverschlechterungBasisJahr1Title}</t>
  </si>
  <si>
    <t>{einkommensverschlechterungBasisJahr2Title}</t>
  </si>
  <si>
    <t>{einkommensverschlechterungBasisJahr1AnnuliertTitle}</t>
  </si>
  <si>
    <t>{einkommensverschlechterungBasisJahr2AnnuliertTitle}</t>
  </si>
  <si>
    <t>{keinPlatzImSchulhortTitle}</t>
  </si>
  <si>
    <t>{keinPlatzImSchulhort}</t>
  </si>
  <si>
    <t>{zusatzFelderGemeinden}</t>
  </si>
  <si>
    <t>{ausserordentlicherAnspruchTitle}</t>
  </si>
  <si>
    <t>{ausserordentlicherAnspruch}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</si>
</sst>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3" fillId="0" borderId="0" xfId="1" applyFill="1"/>
    <xf numFmtId="2" fontId="0" fillId="0" borderId="3" xfId="0" applyNumberFormat="1" applyBorder="1"/>
    <xf numFmtId="0" fontId="0" fillId="3" borderId="6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3" borderId="4" xfId="0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4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11"/>
  <sheetViews>
    <sheetView tabSelected="1" zoomScaleNormal="100" workbookViewId="0"/>
  </sheetViews>
  <sheetFormatPr baseColWidth="10" defaultColWidth="9.109375" defaultRowHeight="14.4" x14ac:dyDescent="0.3"/>
  <cols>
    <col min="1" max="2" width="20.6640625"/>
    <col min="3" max="3" width="15.6640625" style="1"/>
    <col min="4" max="5" width="17"/>
    <col min="9" max="16" width="8.6640625"/>
    <col min="17" max="18" width="10.6640625"/>
    <col min="19" max="19" width="24.33203125" customWidth="1"/>
    <col min="20" max="20" width="10.6640625"/>
    <col min="21" max="21" width="14.44140625" customWidth="1"/>
    <col min="22" max="22" width="41.44140625" customWidth="1"/>
    <col min="23" max="23" width="26.88671875" customWidth="1"/>
    <col min="24" max="24" width="24.109375"/>
    <col min="25" max="32" width="8.6640625"/>
    <col min="33" max="34" width="10.6640625"/>
    <col min="35" max="35" width="24.5546875" customWidth="1"/>
    <col min="36" max="36" width="10.6640625"/>
    <col min="37" max="37" width="14.44140625" customWidth="1"/>
    <col min="38" max="38" width="41.44140625" customWidth="1"/>
    <col min="39" max="39" width="27.109375" customWidth="1"/>
    <col min="40" max="40" width="24.109375"/>
    <col min="41" max="41" width="9.109375" customWidth="1"/>
    <col min="42" max="42" width="6.44140625"/>
    <col min="43" max="43" width="18.109375"/>
    <col min="45" max="45" width="23.33203125"/>
    <col min="46" max="46" width="9.33203125"/>
    <col min="47" max="47" width="25.44140625"/>
    <col min="48" max="48" width="24.6640625" bestFit="1" customWidth="1"/>
    <col min="49" max="50" width="35.33203125" customWidth="1"/>
    <col min="52" max="52" width="27.44140625"/>
    <col min="53" max="53" width="10.44140625"/>
    <col min="54" max="56" width="12.6640625"/>
    <col min="57" max="57" width="16.6640625"/>
    <col min="58" max="58" width="20.5546875" customWidth="1"/>
    <col min="59" max="59" width="12.6640625"/>
    <col min="60" max="60" width="21.88671875" bestFit="1" customWidth="1"/>
    <col min="61" max="61" width="22"/>
    <col min="62" max="62" width="18.109375" customWidth="1"/>
    <col min="63" max="66" width="22"/>
    <col min="67" max="68" width="12.6640625"/>
    <col min="69" max="69" width="11.33203125" hidden="1" customWidth="1"/>
    <col min="70" max="70" width="16" hidden="1" customWidth="1"/>
    <col min="71" max="71" width="16" customWidth="1"/>
    <col min="72" max="72" width="12.6640625"/>
    <col min="73" max="74" width="13.33203125" customWidth="1"/>
    <col min="75" max="75" width="13.6640625" customWidth="1"/>
    <col min="76" max="76" width="16.88671875"/>
    <col min="77" max="78" width="12.33203125" customWidth="1"/>
    <col min="79" max="79" width="12.6640625"/>
    <col min="80" max="80" width="19.44140625"/>
    <col min="82" max="82" width="16.88671875"/>
    <col min="83" max="84" width="12.6640625"/>
    <col min="85" max="85" width="13.5546875" customWidth="1"/>
    <col min="86" max="86" width="12.6640625" customWidth="1"/>
    <col min="87" max="87" width="12.6640625"/>
    <col min="88" max="88" width="9.109375" style="28"/>
    <col min="89" max="89" width="9.109375" style="9"/>
    <col min="90" max="1010" width="10.44140625"/>
  </cols>
  <sheetData>
    <row r="1" spans="1:90" ht="21" x14ac:dyDescent="0.4">
      <c r="A1" s="2" t="s">
        <v>63</v>
      </c>
      <c r="B1" s="2"/>
      <c r="C1" s="3"/>
      <c r="D1" s="2"/>
      <c r="E1" s="2"/>
      <c r="F1" s="2"/>
      <c r="G1" s="2"/>
      <c r="H1" s="2"/>
    </row>
    <row r="2" spans="1:90" x14ac:dyDescent="0.3">
      <c r="C2"/>
    </row>
    <row r="3" spans="1:90" x14ac:dyDescent="0.3">
      <c r="A3" s="4" t="s">
        <v>64</v>
      </c>
      <c r="B3" s="4"/>
      <c r="C3" s="5"/>
      <c r="D3" s="4"/>
      <c r="E3" s="4"/>
      <c r="F3" s="4"/>
      <c r="G3" s="4"/>
      <c r="H3" s="4"/>
      <c r="BQ3" s="24"/>
      <c r="BR3" s="24"/>
      <c r="BS3" s="24"/>
    </row>
    <row r="4" spans="1:90" x14ac:dyDescent="0.3">
      <c r="A4" t="s">
        <v>65</v>
      </c>
      <c r="B4" s="6" t="s">
        <v>2</v>
      </c>
      <c r="C4"/>
    </row>
    <row r="5" spans="1:90" x14ac:dyDescent="0.3">
      <c r="A5" t="s">
        <v>66</v>
      </c>
      <c r="B5" s="6" t="s">
        <v>3</v>
      </c>
      <c r="C5"/>
    </row>
    <row r="6" spans="1:90" x14ac:dyDescent="0.3">
      <c r="A6" t="s">
        <v>67</v>
      </c>
      <c r="B6" s="7" t="s">
        <v>4</v>
      </c>
      <c r="C6" s="8"/>
      <c r="D6" s="9"/>
      <c r="E6" s="9"/>
      <c r="F6" s="9"/>
      <c r="G6" s="9"/>
    </row>
    <row r="7" spans="1:90" x14ac:dyDescent="0.3">
      <c r="C7"/>
    </row>
    <row r="8" spans="1:90" s="11" customFormat="1" ht="15" customHeight="1" x14ac:dyDescent="0.3">
      <c r="A8" s="44" t="s">
        <v>68</v>
      </c>
      <c r="B8" s="44" t="s">
        <v>69</v>
      </c>
      <c r="C8" s="45" t="s">
        <v>67</v>
      </c>
      <c r="D8" s="44" t="s">
        <v>70</v>
      </c>
      <c r="E8" s="44" t="s">
        <v>71</v>
      </c>
      <c r="F8" s="44" t="s">
        <v>72</v>
      </c>
      <c r="G8" s="44" t="s">
        <v>123</v>
      </c>
      <c r="H8" s="44" t="s">
        <v>73</v>
      </c>
      <c r="I8" s="39" t="s">
        <v>74</v>
      </c>
      <c r="J8" s="39"/>
      <c r="K8" s="39"/>
      <c r="L8" s="39"/>
      <c r="M8" s="39"/>
      <c r="N8" s="39"/>
      <c r="O8" s="39"/>
      <c r="P8" s="39"/>
      <c r="Q8" s="41"/>
      <c r="R8" s="41"/>
      <c r="S8" s="41"/>
      <c r="T8" s="41"/>
      <c r="U8" s="41"/>
      <c r="V8" s="41"/>
      <c r="W8" s="41"/>
      <c r="X8" s="41"/>
      <c r="Y8" s="39" t="s">
        <v>91</v>
      </c>
      <c r="Z8" s="39"/>
      <c r="AA8" s="39"/>
      <c r="AB8" s="39"/>
      <c r="AC8" s="39"/>
      <c r="AD8" s="39"/>
      <c r="AE8" s="39"/>
      <c r="AF8" s="39"/>
      <c r="AG8" s="41"/>
      <c r="AH8" s="41"/>
      <c r="AI8" s="41"/>
      <c r="AJ8" s="41"/>
      <c r="AK8" s="41"/>
      <c r="AL8" s="41"/>
      <c r="AM8" s="41"/>
      <c r="AN8" s="41"/>
      <c r="AO8" s="40" t="s">
        <v>92</v>
      </c>
      <c r="AP8" s="40"/>
      <c r="AQ8" s="34" t="s">
        <v>95</v>
      </c>
      <c r="AR8" s="35"/>
      <c r="AS8" s="35"/>
      <c r="AT8" s="35"/>
      <c r="AU8" s="35"/>
      <c r="AV8" s="35"/>
      <c r="AW8" s="35"/>
      <c r="AX8" s="35"/>
      <c r="AY8" s="36"/>
      <c r="AZ8" s="40" t="s">
        <v>100</v>
      </c>
      <c r="BA8" s="39" t="s">
        <v>101</v>
      </c>
      <c r="BB8" s="31" t="s">
        <v>102</v>
      </c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39" t="s">
        <v>113</v>
      </c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48" t="s">
        <v>162</v>
      </c>
      <c r="CK8" s="49"/>
    </row>
    <row r="9" spans="1:90" ht="15" customHeight="1" x14ac:dyDescent="0.3">
      <c r="A9" s="44"/>
      <c r="B9" s="44"/>
      <c r="C9" s="45"/>
      <c r="D9" s="44"/>
      <c r="E9" s="44"/>
      <c r="F9" s="44"/>
      <c r="G9" s="44"/>
      <c r="H9" s="44"/>
      <c r="I9" s="39" t="s">
        <v>75</v>
      </c>
      <c r="J9" s="39" t="s">
        <v>76</v>
      </c>
      <c r="K9" s="39" t="s">
        <v>77</v>
      </c>
      <c r="L9" s="39" t="s">
        <v>78</v>
      </c>
      <c r="M9" s="39" t="s">
        <v>79</v>
      </c>
      <c r="N9" s="39" t="s">
        <v>80</v>
      </c>
      <c r="O9" s="39" t="s">
        <v>81</v>
      </c>
      <c r="P9" s="31" t="s">
        <v>82</v>
      </c>
      <c r="Q9" s="31" t="s">
        <v>83</v>
      </c>
      <c r="R9" s="43"/>
      <c r="S9" s="43"/>
      <c r="T9" s="43"/>
      <c r="U9" s="43"/>
      <c r="V9" s="26"/>
      <c r="W9" s="26"/>
      <c r="X9" s="12"/>
      <c r="Y9" s="39" t="s">
        <v>75</v>
      </c>
      <c r="Z9" s="39" t="s">
        <v>76</v>
      </c>
      <c r="AA9" s="39" t="s">
        <v>77</v>
      </c>
      <c r="AB9" s="39" t="s">
        <v>78</v>
      </c>
      <c r="AC9" s="39" t="s">
        <v>79</v>
      </c>
      <c r="AD9" s="39" t="s">
        <v>80</v>
      </c>
      <c r="AE9" s="39" t="s">
        <v>81</v>
      </c>
      <c r="AF9" s="31" t="s">
        <v>82</v>
      </c>
      <c r="AG9" s="31" t="s">
        <v>83</v>
      </c>
      <c r="AH9" s="43"/>
      <c r="AI9" s="43"/>
      <c r="AJ9" s="43"/>
      <c r="AK9" s="43"/>
      <c r="AL9" s="26"/>
      <c r="AM9" s="26"/>
      <c r="AN9" s="12"/>
      <c r="AO9" s="36" t="s">
        <v>93</v>
      </c>
      <c r="AP9" s="40" t="s">
        <v>94</v>
      </c>
      <c r="AQ9" s="46" t="s">
        <v>96</v>
      </c>
      <c r="AR9" s="46" t="s">
        <v>97</v>
      </c>
      <c r="AS9" s="40" t="s">
        <v>98</v>
      </c>
      <c r="AT9" s="40" t="s">
        <v>99</v>
      </c>
      <c r="AU9" s="40" t="s">
        <v>156</v>
      </c>
      <c r="AV9" s="46" t="s">
        <v>157</v>
      </c>
      <c r="AW9" s="46" t="s">
        <v>158</v>
      </c>
      <c r="AX9" s="46" t="s">
        <v>159</v>
      </c>
      <c r="AY9" s="37" t="s">
        <v>148</v>
      </c>
      <c r="AZ9" s="40"/>
      <c r="BA9" s="39"/>
      <c r="BB9" s="39" t="s">
        <v>75</v>
      </c>
      <c r="BC9" s="39" t="s">
        <v>76</v>
      </c>
      <c r="BD9" s="39" t="s">
        <v>103</v>
      </c>
      <c r="BE9" s="39" t="s">
        <v>104</v>
      </c>
      <c r="BF9" s="39" t="s">
        <v>150</v>
      </c>
      <c r="BG9" s="39" t="s">
        <v>105</v>
      </c>
      <c r="BH9" s="39" t="s">
        <v>106</v>
      </c>
      <c r="BI9" s="39" t="s">
        <v>107</v>
      </c>
      <c r="BJ9" s="41" t="s">
        <v>108</v>
      </c>
      <c r="BK9" s="39" t="s">
        <v>109</v>
      </c>
      <c r="BL9" s="39" t="s">
        <v>110</v>
      </c>
      <c r="BM9" s="39" t="s">
        <v>111</v>
      </c>
      <c r="BN9" s="39" t="s">
        <v>112</v>
      </c>
      <c r="BO9" s="39" t="s">
        <v>114</v>
      </c>
      <c r="BP9" s="39" t="s">
        <v>115</v>
      </c>
      <c r="BQ9" s="27"/>
      <c r="BR9" s="27"/>
      <c r="BS9" s="41" t="s">
        <v>116</v>
      </c>
      <c r="BT9" s="39" t="s">
        <v>117</v>
      </c>
      <c r="BU9" s="39" t="s">
        <v>118</v>
      </c>
      <c r="BV9" s="39"/>
      <c r="BW9" s="39"/>
      <c r="BX9" s="39"/>
      <c r="BY9" s="39"/>
      <c r="BZ9" s="39"/>
      <c r="CA9" s="39"/>
      <c r="CB9" s="39"/>
      <c r="CC9" s="39"/>
      <c r="CD9" s="39"/>
      <c r="CE9" s="39" t="s">
        <v>119</v>
      </c>
      <c r="CF9" s="39"/>
      <c r="CG9" s="39"/>
      <c r="CH9" s="39"/>
      <c r="CI9" s="39"/>
      <c r="CJ9" s="32" t="s">
        <v>163</v>
      </c>
      <c r="CK9" s="32" t="s">
        <v>160</v>
      </c>
    </row>
    <row r="10" spans="1:90" x14ac:dyDescent="0.3">
      <c r="A10" s="44"/>
      <c r="B10" s="44"/>
      <c r="C10" s="45"/>
      <c r="D10" s="44"/>
      <c r="E10" s="44"/>
      <c r="F10" s="44"/>
      <c r="G10" s="44"/>
      <c r="H10" s="44"/>
      <c r="I10" s="39"/>
      <c r="J10" s="39"/>
      <c r="K10" s="39"/>
      <c r="L10" s="39"/>
      <c r="M10" s="39"/>
      <c r="N10" s="39"/>
      <c r="O10" s="39"/>
      <c r="P10" s="39"/>
      <c r="Q10" s="15" t="s">
        <v>84</v>
      </c>
      <c r="R10" s="15" t="s">
        <v>85</v>
      </c>
      <c r="S10" s="15" t="s">
        <v>86</v>
      </c>
      <c r="T10" s="15" t="s">
        <v>87</v>
      </c>
      <c r="U10" s="15" t="s">
        <v>88</v>
      </c>
      <c r="V10" s="15" t="s">
        <v>89</v>
      </c>
      <c r="W10" s="15" t="s">
        <v>90</v>
      </c>
      <c r="X10" s="15" t="s">
        <v>145</v>
      </c>
      <c r="Y10" s="39"/>
      <c r="Z10" s="39"/>
      <c r="AA10" s="39"/>
      <c r="AB10" s="39"/>
      <c r="AC10" s="39"/>
      <c r="AD10" s="39"/>
      <c r="AE10" s="39"/>
      <c r="AF10" s="39"/>
      <c r="AG10" s="15" t="s">
        <v>84</v>
      </c>
      <c r="AH10" s="15" t="s">
        <v>85</v>
      </c>
      <c r="AI10" s="15" t="s">
        <v>86</v>
      </c>
      <c r="AJ10" s="15" t="s">
        <v>87</v>
      </c>
      <c r="AK10" s="15" t="s">
        <v>88</v>
      </c>
      <c r="AL10" s="15" t="s">
        <v>89</v>
      </c>
      <c r="AM10" s="15" t="s">
        <v>90</v>
      </c>
      <c r="AN10" s="15" t="s">
        <v>145</v>
      </c>
      <c r="AO10" s="40"/>
      <c r="AP10" s="40"/>
      <c r="AQ10" s="47"/>
      <c r="AR10" s="47"/>
      <c r="AS10" s="40"/>
      <c r="AT10" s="40"/>
      <c r="AU10" s="40"/>
      <c r="AV10" s="47"/>
      <c r="AW10" s="47"/>
      <c r="AX10" s="47"/>
      <c r="AY10" s="38"/>
      <c r="AZ10" s="40"/>
      <c r="BA10" s="39"/>
      <c r="BB10" s="39"/>
      <c r="BC10" s="39"/>
      <c r="BD10" s="39"/>
      <c r="BE10" s="39"/>
      <c r="BF10" s="39"/>
      <c r="BG10" s="39"/>
      <c r="BH10" s="39"/>
      <c r="BI10" s="39"/>
      <c r="BJ10" s="42"/>
      <c r="BK10" s="39"/>
      <c r="BL10" s="39"/>
      <c r="BM10" s="39"/>
      <c r="BN10" s="39"/>
      <c r="BO10" s="39"/>
      <c r="BP10" s="39"/>
      <c r="BQ10" s="27" t="s">
        <v>0</v>
      </c>
      <c r="BR10" s="27" t="s">
        <v>1</v>
      </c>
      <c r="BS10" s="42"/>
      <c r="BT10" s="39"/>
      <c r="BU10" s="10" t="s">
        <v>113</v>
      </c>
      <c r="BV10" s="10" t="s">
        <v>132</v>
      </c>
      <c r="BW10" s="10" t="s">
        <v>133</v>
      </c>
      <c r="BX10" s="10" t="s">
        <v>131</v>
      </c>
      <c r="BY10" s="10" t="s">
        <v>137</v>
      </c>
      <c r="BZ10" s="10" t="s">
        <v>139</v>
      </c>
      <c r="CA10" s="10" t="s">
        <v>141</v>
      </c>
      <c r="CB10" s="10" t="s">
        <v>120</v>
      </c>
      <c r="CC10" s="10" t="s">
        <v>143</v>
      </c>
      <c r="CD10" s="10" t="s">
        <v>121</v>
      </c>
      <c r="CE10" s="10" t="s">
        <v>119</v>
      </c>
      <c r="CF10" s="10" t="s">
        <v>122</v>
      </c>
      <c r="CG10" s="10" t="s">
        <v>125</v>
      </c>
      <c r="CH10" s="10" t="s">
        <v>127</v>
      </c>
      <c r="CI10" s="10" t="s">
        <v>129</v>
      </c>
      <c r="CJ10" s="33"/>
      <c r="CK10" s="33"/>
    </row>
    <row r="11" spans="1:90" x14ac:dyDescent="0.3">
      <c r="A11" s="14" t="s">
        <v>6</v>
      </c>
      <c r="B11" s="14" t="s">
        <v>7</v>
      </c>
      <c r="C11" s="13" t="s">
        <v>8</v>
      </c>
      <c r="D11" s="19" t="s">
        <v>9</v>
      </c>
      <c r="E11" s="19" t="s">
        <v>10</v>
      </c>
      <c r="F11" s="14" t="s">
        <v>11</v>
      </c>
      <c r="G11" s="14" t="s">
        <v>124</v>
      </c>
      <c r="H11" s="14" t="s">
        <v>5</v>
      </c>
      <c r="I11" s="14" t="s">
        <v>12</v>
      </c>
      <c r="J11" s="14" t="s">
        <v>13</v>
      </c>
      <c r="K11" s="14" t="s">
        <v>14</v>
      </c>
      <c r="L11" s="14" t="s">
        <v>15</v>
      </c>
      <c r="M11" s="14" t="s">
        <v>16</v>
      </c>
      <c r="N11" s="14" t="s">
        <v>17</v>
      </c>
      <c r="O11" s="14" t="s">
        <v>18</v>
      </c>
      <c r="P11" s="14" t="s">
        <v>19</v>
      </c>
      <c r="Q11" s="20" t="e">
        <f>R11+S11+T11+U11+V11+X11+W11</f>
        <v>#VALUE!</v>
      </c>
      <c r="R11" s="20" t="s">
        <v>20</v>
      </c>
      <c r="S11" s="20" t="s">
        <v>21</v>
      </c>
      <c r="T11" s="20" t="s">
        <v>22</v>
      </c>
      <c r="U11" s="20" t="s">
        <v>23</v>
      </c>
      <c r="V11" s="20" t="s">
        <v>61</v>
      </c>
      <c r="W11" s="20" t="s">
        <v>24</v>
      </c>
      <c r="X11" s="20" t="s">
        <v>147</v>
      </c>
      <c r="Y11" s="14" t="s">
        <v>25</v>
      </c>
      <c r="Z11" s="14" t="s">
        <v>26</v>
      </c>
      <c r="AA11" s="14" t="s">
        <v>27</v>
      </c>
      <c r="AB11" s="14" t="s">
        <v>28</v>
      </c>
      <c r="AC11" s="14" t="s">
        <v>29</v>
      </c>
      <c r="AD11" s="14" t="s">
        <v>30</v>
      </c>
      <c r="AE11" s="14" t="s">
        <v>31</v>
      </c>
      <c r="AF11" s="14" t="s">
        <v>32</v>
      </c>
      <c r="AG11" s="20" t="e">
        <f>IF((AH11+AI11+AJ11+AK11+AL11+AN11+AM11)&gt;0,AH11+AI11+AJ11+AK11+AL11+AN11+AM11,)</f>
        <v>#VALUE!</v>
      </c>
      <c r="AH11" s="20" t="s">
        <v>33</v>
      </c>
      <c r="AI11" s="20" t="s">
        <v>34</v>
      </c>
      <c r="AJ11" s="20" t="s">
        <v>35</v>
      </c>
      <c r="AK11" s="20" t="s">
        <v>36</v>
      </c>
      <c r="AL11" s="20" t="s">
        <v>62</v>
      </c>
      <c r="AM11" s="20" t="s">
        <v>37</v>
      </c>
      <c r="AN11" s="20" t="s">
        <v>146</v>
      </c>
      <c r="AO11" s="14" t="s">
        <v>38</v>
      </c>
      <c r="AP11" s="14" t="s">
        <v>39</v>
      </c>
      <c r="AQ11" s="21" t="s">
        <v>55</v>
      </c>
      <c r="AR11" s="21" t="s">
        <v>56</v>
      </c>
      <c r="AS11" s="21" t="s">
        <v>57</v>
      </c>
      <c r="AT11" s="14" t="s">
        <v>40</v>
      </c>
      <c r="AU11" s="14" t="s">
        <v>152</v>
      </c>
      <c r="AV11" s="14" t="s">
        <v>153</v>
      </c>
      <c r="AW11" s="14" t="s">
        <v>154</v>
      </c>
      <c r="AX11" s="14" t="s">
        <v>155</v>
      </c>
      <c r="AY11" s="14" t="s">
        <v>149</v>
      </c>
      <c r="AZ11" s="14" t="s">
        <v>41</v>
      </c>
      <c r="BA11" s="14" t="s">
        <v>42</v>
      </c>
      <c r="BB11" s="16" t="s">
        <v>43</v>
      </c>
      <c r="BC11" s="16" t="s">
        <v>44</v>
      </c>
      <c r="BD11" s="17" t="s">
        <v>45</v>
      </c>
      <c r="BE11" s="16" t="s">
        <v>46</v>
      </c>
      <c r="BF11" s="16" t="s">
        <v>151</v>
      </c>
      <c r="BG11" s="16" t="e">
        <f>IF(BO11&lt;=EOMONTH(BD11,12),"X","")</f>
        <v>#VALUE!</v>
      </c>
      <c r="BH11" s="16" t="s">
        <v>47</v>
      </c>
      <c r="BI11" s="16" t="s">
        <v>60</v>
      </c>
      <c r="BJ11" s="16" t="s">
        <v>58</v>
      </c>
      <c r="BK11" s="16" t="e">
        <f>IF(BO11&lt;=EOMONTH(BD11,12),"X","")</f>
        <v>#VALUE!</v>
      </c>
      <c r="BL11" s="16" t="e">
        <f>IF(AND(BO11&gt;=EOMONTH(BD11,13),BO11&lt;=EOMONTH(BD11,48)),"X","")</f>
        <v>#VALUE!</v>
      </c>
      <c r="BM11" s="16" t="e">
        <f>IF(AND(BO11&gt;=EOMONTH(BD11,48),BO11&lt;=EOMONTH(BD11,72)),"X","")</f>
        <v>#VALUE!</v>
      </c>
      <c r="BN11" s="16" t="e">
        <f>IF(BO11&gt;=EOMONTH(BD11,73),"X","")</f>
        <v>#VALUE!</v>
      </c>
      <c r="BO11" s="17" t="s">
        <v>48</v>
      </c>
      <c r="BP11" s="17" t="s">
        <v>49</v>
      </c>
      <c r="BQ11" s="22" t="e">
        <f>(EOMONTH(BO11,0))-(BO11-DAY(BO11)+1)+1</f>
        <v>#VALUE!</v>
      </c>
      <c r="BR11" s="22" t="e">
        <f>BP11-BO11+1</f>
        <v>#VALUE!</v>
      </c>
      <c r="BS11" s="22" t="s">
        <v>59</v>
      </c>
      <c r="BT11" s="23" t="e">
        <f>BR11/BQ11</f>
        <v>#VALUE!</v>
      </c>
      <c r="BU11" s="23" t="s">
        <v>50</v>
      </c>
      <c r="BV11" s="23" t="s">
        <v>134</v>
      </c>
      <c r="BW11" s="23" t="s">
        <v>135</v>
      </c>
      <c r="BX11" s="23" t="s">
        <v>136</v>
      </c>
      <c r="BY11" s="23" t="s">
        <v>138</v>
      </c>
      <c r="BZ11" s="23" t="s">
        <v>140</v>
      </c>
      <c r="CA11" s="23" t="s">
        <v>142</v>
      </c>
      <c r="CB11" s="18" t="s">
        <v>51</v>
      </c>
      <c r="CC11" s="16" t="s">
        <v>144</v>
      </c>
      <c r="CD11" s="23" t="e">
        <f>CA11*BT11</f>
        <v>#VALUE!</v>
      </c>
      <c r="CE11" s="18" t="s">
        <v>52</v>
      </c>
      <c r="CF11" s="18" t="s">
        <v>53</v>
      </c>
      <c r="CG11" s="18" t="s">
        <v>126</v>
      </c>
      <c r="CH11" s="18" t="s">
        <v>128</v>
      </c>
      <c r="CI11" s="18" t="s">
        <v>130</v>
      </c>
      <c r="CJ11" s="30" t="s">
        <v>164</v>
      </c>
      <c r="CK11" s="29" t="s">
        <v>161</v>
      </c>
      <c r="CL11" s="25" t="s">
        <v>54</v>
      </c>
    </row>
  </sheetData>
  <mergeCells count="67">
    <mergeCell ref="AV9:AV10"/>
    <mergeCell ref="AW9:AW10"/>
    <mergeCell ref="AX9:AX10"/>
    <mergeCell ref="J9:J10"/>
    <mergeCell ref="K9:K10"/>
    <mergeCell ref="L9:L10"/>
    <mergeCell ref="M9:M10"/>
    <mergeCell ref="N9:N10"/>
    <mergeCell ref="AO9:AO10"/>
    <mergeCell ref="AP9:AP10"/>
    <mergeCell ref="P9:P10"/>
    <mergeCell ref="Q9:U9"/>
    <mergeCell ref="AQ9:AQ10"/>
    <mergeCell ref="AR9:AR10"/>
    <mergeCell ref="A8:A10"/>
    <mergeCell ref="B8:B10"/>
    <mergeCell ref="C8:C10"/>
    <mergeCell ref="D8:D10"/>
    <mergeCell ref="E8:E10"/>
    <mergeCell ref="G8:G10"/>
    <mergeCell ref="F8:F10"/>
    <mergeCell ref="H8:H10"/>
    <mergeCell ref="I8:X8"/>
    <mergeCell ref="Y8:AN8"/>
    <mergeCell ref="O9:O10"/>
    <mergeCell ref="AO8:AP8"/>
    <mergeCell ref="I9:I10"/>
    <mergeCell ref="Y9:Y10"/>
    <mergeCell ref="AF9:AF10"/>
    <mergeCell ref="AG9:AK9"/>
    <mergeCell ref="Z9:Z10"/>
    <mergeCell ref="AA9:AA10"/>
    <mergeCell ref="AB9:AB10"/>
    <mergeCell ref="AC9:AC10"/>
    <mergeCell ref="AD9:AD10"/>
    <mergeCell ref="AE9:AE10"/>
    <mergeCell ref="BF9:BF10"/>
    <mergeCell ref="BJ9:BJ10"/>
    <mergeCell ref="BG9:BG10"/>
    <mergeCell ref="BO8:CI8"/>
    <mergeCell ref="BN9:BN10"/>
    <mergeCell ref="BO9:BO10"/>
    <mergeCell ref="BP9:BP10"/>
    <mergeCell ref="BH9:BH10"/>
    <mergeCell ref="CE9:CI9"/>
    <mergeCell ref="BU9:CD9"/>
    <mergeCell ref="BT9:BT10"/>
    <mergeCell ref="BS9:BS10"/>
    <mergeCell ref="BL9:BL10"/>
    <mergeCell ref="BM9:BM10"/>
    <mergeCell ref="BB8:BN8"/>
    <mergeCell ref="CJ8:CK8"/>
    <mergeCell ref="CK9:CK10"/>
    <mergeCell ref="CJ9:CJ10"/>
    <mergeCell ref="AQ8:AY8"/>
    <mergeCell ref="AY9:AY10"/>
    <mergeCell ref="BI9:BI10"/>
    <mergeCell ref="BK9:BK10"/>
    <mergeCell ref="AS9:AS10"/>
    <mergeCell ref="AT9:AT10"/>
    <mergeCell ref="AU9:AU10"/>
    <mergeCell ref="AZ8:AZ10"/>
    <mergeCell ref="BA8:BA10"/>
    <mergeCell ref="BB9:BB10"/>
    <mergeCell ref="BC9:BC10"/>
    <mergeCell ref="BD9:BD10"/>
    <mergeCell ref="BE9:B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Endtner Janik</cp:lastModifiedBy>
  <cp:revision>4</cp:revision>
  <cp:lastPrinted>2016-07-13T06:09:28Z</cp:lastPrinted>
  <dcterms:created xsi:type="dcterms:W3CDTF">2016-06-28T14:27:29Z</dcterms:created>
  <dcterms:modified xsi:type="dcterms:W3CDTF">2023-02-22T16:41:05Z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