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P:\"/>
    </mc:Choice>
  </mc:AlternateContent>
  <xr:revisionPtr revIDLastSave="0" documentId="13_ncr:1_{518D521D-9B95-4F1A-83AE-C3E090C2877C}" xr6:coauthVersionLast="40" xr6:coauthVersionMax="40" xr10:uidLastSave="{00000000-0000-0000-0000-000000000000}"/>
  <bookViews>
    <workbookView xWindow="975" yWindow="795" windowWidth="29040" windowHeight="16440" tabRatio="606" xr2:uid="{00000000-000D-0000-FFFF-FFFF00000000}"/>
  </bookViews>
  <sheets>
    <sheet name="Data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G11" i="6" l="1"/>
  <c r="Q11" i="6"/>
  <c r="BH11" i="6" l="1"/>
  <c r="BG11" i="6"/>
  <c r="BF11" i="6"/>
  <c r="BA11" i="6"/>
  <c r="BE11" i="6"/>
  <c r="BL11" i="6" l="1"/>
  <c r="BK11" i="6"/>
  <c r="BN11" i="6" l="1"/>
  <c r="BS11" i="6" s="1"/>
</calcChain>
</file>

<file path=xl/sharedStrings.xml><?xml version="1.0" encoding="utf-8"?>
<sst xmlns="http://schemas.openxmlformats.org/spreadsheetml/2006/main" count="156" uniqueCount="133">
  <si>
    <t>Parameter</t>
  </si>
  <si>
    <t>Institution</t>
  </si>
  <si>
    <t>Angebot</t>
  </si>
  <si>
    <t>Periode</t>
  </si>
  <si>
    <t>Von</t>
  </si>
  <si>
    <t>Bis</t>
  </si>
  <si>
    <t>Total</t>
  </si>
  <si>
    <t>Eingangsdatum</t>
  </si>
  <si>
    <t>Verfügungsdatum</t>
  </si>
  <si>
    <t>BG-ID</t>
  </si>
  <si>
    <t>Kind</t>
  </si>
  <si>
    <t>Gesuchsteller 1</t>
  </si>
  <si>
    <t>Gesuchsteller 2</t>
  </si>
  <si>
    <t>Anteil Monat</t>
  </si>
  <si>
    <t>Pensum</t>
  </si>
  <si>
    <t>Kosten</t>
  </si>
  <si>
    <t>Name</t>
  </si>
  <si>
    <t>Vorname</t>
  </si>
  <si>
    <t>Geburtsdatum</t>
  </si>
  <si>
    <t>Baby-Faktor</t>
  </si>
  <si>
    <t>Bis 12 Monate</t>
  </si>
  <si>
    <t>13-47 Monate</t>
  </si>
  <si>
    <t>48-72 Monate</t>
  </si>
  <si>
    <t>Ab 73 Monate</t>
  </si>
  <si>
    <t>Betreuung</t>
  </si>
  <si>
    <t>Anspruchberechtigt</t>
  </si>
  <si>
    <t>BG-Pensum</t>
  </si>
  <si>
    <t>BG-Pensum in Stunden</t>
  </si>
  <si>
    <t>BG-Monatspensum</t>
  </si>
  <si>
    <t>Vollkosten</t>
  </si>
  <si>
    <t>Elternbeitrag</t>
  </si>
  <si>
    <t>Gutschein</t>
  </si>
  <si>
    <t>Fall-ID</t>
  </si>
  <si>
    <t>Familie</t>
  </si>
  <si>
    <t>Einkommen</t>
  </si>
  <si>
    <t>Geprüft durch Steuerverwaltung</t>
  </si>
  <si>
    <t>Veranlagt</t>
  </si>
  <si>
    <t>Strasse</t>
  </si>
  <si>
    <t>Nr</t>
  </si>
  <si>
    <t>Zusatz</t>
  </si>
  <si>
    <t>Plz</t>
  </si>
  <si>
    <t>Ort</t>
  </si>
  <si>
    <t>EWK-ID</t>
  </si>
  <si>
    <t>Diplomat</t>
  </si>
  <si>
    <t>Situation</t>
  </si>
  <si>
    <t>Grösse</t>
  </si>
  <si>
    <t>Massgebendes Einkommen</t>
  </si>
  <si>
    <t>Einkommensverschlechterung</t>
  </si>
  <si>
    <t>Angestellt</t>
  </si>
  <si>
    <t>Selbständig</t>
  </si>
  <si>
    <t>Nettoarbeitstage Monat</t>
  </si>
  <si>
    <t>Nettoarbeitstage Intervall</t>
  </si>
  <si>
    <t>Gesuchsteller-Kinder-Betreuung</t>
  </si>
  <si>
    <t>{auswertungVon}</t>
  </si>
  <si>
    <t>{auswertungBis}</t>
  </si>
  <si>
    <t>{auswertungPeriode}</t>
  </si>
  <si>
    <t>{bgNummer}</t>
  </si>
  <si>
    <t>{institution}</t>
  </si>
  <si>
    <t>{betreuungsTyp}</t>
  </si>
  <si>
    <t>{periode}</t>
  </si>
  <si>
    <t>{eingangsdatum}</t>
  </si>
  <si>
    <t>{verfuegungsdatum}</t>
  </si>
  <si>
    <t>{fallId}</t>
  </si>
  <si>
    <t>{gs1Name}</t>
  </si>
  <si>
    <t>{gs1Vorname}</t>
  </si>
  <si>
    <t>{gs1Strasse}</t>
  </si>
  <si>
    <t>{gs1Hausnummer}</t>
  </si>
  <si>
    <t>{gs1Zusatzzeile}</t>
  </si>
  <si>
    <t>{gs1Plz}</t>
  </si>
  <si>
    <t>{gs1Ort}</t>
  </si>
  <si>
    <t>{gs1EwkId}</t>
  </si>
  <si>
    <t>{gs1Diplomatenstatus}</t>
  </si>
  <si>
    <t>{gs1EwpAngestellt}</t>
  </si>
  <si>
    <t>{gs1EwpAusbildung}</t>
  </si>
  <si>
    <t>{gs1EwpSelbstaendig}</t>
  </si>
  <si>
    <t>{gs1EwpRav}</t>
  </si>
  <si>
    <t>{gs1EwpGesundhtl}</t>
  </si>
  <si>
    <t>{gs2Name}</t>
  </si>
  <si>
    <t>{gs2Vorname}</t>
  </si>
  <si>
    <t>{gs2Strasse}</t>
  </si>
  <si>
    <t>{gs2Hausnummer}</t>
  </si>
  <si>
    <t>{gs2Zusatzzeile}</t>
  </si>
  <si>
    <t>{gs2Plz}</t>
  </si>
  <si>
    <t>{gs2Ort}</t>
  </si>
  <si>
    <t>{gs2EwkId}</t>
  </si>
  <si>
    <t>{gs2Diplomatenstatus}</t>
  </si>
  <si>
    <t>{gs2EwpAngestellt}</t>
  </si>
  <si>
    <t>{gs2EwpAusbildung}</t>
  </si>
  <si>
    <t>{gs2EwpSelbstaendig}</t>
  </si>
  <si>
    <t>{gs2EwpRav}</t>
  </si>
  <si>
    <t>{gs2EwpGesundhtl}</t>
  </si>
  <si>
    <t>{familiensituation}</t>
  </si>
  <si>
    <t>{familiengroesse}</t>
  </si>
  <si>
    <t>{einkommensjahr}</t>
  </si>
  <si>
    <t>Einkommensjahr</t>
  </si>
  <si>
    <t>{ekvVorhanden}</t>
  </si>
  <si>
    <t>{stvGeprueft}</t>
  </si>
  <si>
    <t>{veranlagt}</t>
  </si>
  <si>
    <t>{kindName}</t>
  </si>
  <si>
    <t>{kindVorname}</t>
  </si>
  <si>
    <t>{kindGeburtsdatum}</t>
  </si>
  <si>
    <t>{kindFachstelle}</t>
  </si>
  <si>
    <t>Fachstelle</t>
  </si>
  <si>
    <t>{kindErwBeduerfnisse}</t>
  </si>
  <si>
    <t>{zeitabschnittVon}</t>
  </si>
  <si>
    <t>{zeitabschnittBis}</t>
  </si>
  <si>
    <t>{betreuungsPensum}</t>
  </si>
  <si>
    <t>{anspruchsPensum}</t>
  </si>
  <si>
    <t>{bgPensum}</t>
  </si>
  <si>
    <t>{bgStunden}</t>
  </si>
  <si>
    <t>{vollkosten}</t>
  </si>
  <si>
    <t>{elternbeitrag}</t>
  </si>
  <si>
    <t>{verguenstigt}</t>
  </si>
  <si>
    <t>{repeatRow}</t>
  </si>
  <si>
    <t>Anrechenbares Einkommen vor Familienabzug</t>
  </si>
  <si>
    <t>{massgEinkVorFamilienabzug}</t>
  </si>
  <si>
    <t>Familienabzug</t>
  </si>
  <si>
    <t>{familienabzug}</t>
  </si>
  <si>
    <t>{massgEink}</t>
  </si>
  <si>
    <t>{eingeschult}</t>
  </si>
  <si>
    <t>Status</t>
  </si>
  <si>
    <t>{betreuungsStatus}</t>
  </si>
  <si>
    <t>Schulstufe</t>
  </si>
  <si>
    <t>Besondere Bedürfnisse</t>
  </si>
  <si>
    <t>SprichtAmtssprache</t>
  </si>
  <si>
    <t>{kindSprichtAmtssprache}</t>
  </si>
  <si>
    <t>In Aus- oder Weiterbildung</t>
  </si>
  <si>
    <t>Arbeitssuchend</t>
  </si>
  <si>
    <t>Gesundheitliche Indikation</t>
  </si>
  <si>
    <t>In Integrations- oder Beschäftigungsprogramm</t>
  </si>
  <si>
    <t>{gs1EwpIntegration}</t>
  </si>
  <si>
    <t>Beschäftigungspensum</t>
  </si>
  <si>
    <t>{gs2EwpIntegration}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</si>
</sst>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D9F1"/>
        <bgColor rgb="FFC0C0C0"/>
      </patternFill>
    </fill>
    <fill>
      <patternFill patternType="solid">
        <fgColor rgb="FFF2F2F2"/>
        <bgColor rgb="FFFFFFFF"/>
      </patternFill>
    </fill>
    <fill>
      <patternFill patternType="solid">
        <fgColor rgb="FFFFEB9C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55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2" fillId="0" borderId="0" xfId="0" applyFont="1" applyAlignment="1">
      <alignment horizontal="right"/>
    </xf>
    <xf numFmtId="14" fontId="0" fillId="2" borderId="1" xfId="0" applyNumberFormat="1" applyFill="1" applyBorder="1"/>
    <xf numFmtId="0" fontId="0" fillId="2" borderId="1" xfId="0" applyFill="1" applyBorder="1"/>
    <xf numFmtId="0" fontId="0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center" vertical="top"/>
    </xf>
    <xf numFmtId="0" fontId="0" fillId="3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Border="1"/>
    <xf numFmtId="0" fontId="0" fillId="3" borderId="5" xfId="0" applyFill="1" applyBorder="1" applyAlignment="1">
      <alignment horizontal="center" vertical="top"/>
    </xf>
    <xf numFmtId="0" fontId="0" fillId="0" borderId="7" xfId="0" applyBorder="1" applyAlignment="1">
      <alignment horizontal="right"/>
    </xf>
    <xf numFmtId="0" fontId="0" fillId="0" borderId="7" xfId="0" applyBorder="1"/>
    <xf numFmtId="0" fontId="0" fillId="3" borderId="7" xfId="0" applyFont="1" applyFill="1" applyBorder="1" applyAlignment="1">
      <alignment vertical="top"/>
    </xf>
    <xf numFmtId="0" fontId="0" fillId="3" borderId="7" xfId="0" applyFill="1" applyBorder="1" applyAlignment="1">
      <alignment vertical="top"/>
    </xf>
    <xf numFmtId="0" fontId="0" fillId="3" borderId="7" xfId="0" applyFont="1" applyFill="1" applyBorder="1" applyAlignment="1">
      <alignment horizontal="center" vertical="top"/>
    </xf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2" fontId="0" fillId="0" borderId="1" xfId="0" applyNumberFormat="1" applyFill="1" applyBorder="1"/>
    <xf numFmtId="0" fontId="0" fillId="3" borderId="1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164" fontId="0" fillId="0" borderId="7" xfId="0" applyNumberFormat="1" applyBorder="1"/>
    <xf numFmtId="9" fontId="0" fillId="0" borderId="7" xfId="0" applyNumberFormat="1" applyBorder="1"/>
    <xf numFmtId="2" fontId="0" fillId="0" borderId="7" xfId="0" applyNumberFormat="1" applyBorder="1"/>
    <xf numFmtId="1" fontId="0" fillId="0" borderId="1" xfId="0" applyNumberFormat="1" applyBorder="1"/>
    <xf numFmtId="9" fontId="0" fillId="0" borderId="1" xfId="0" applyNumberFormat="1" applyBorder="1"/>
    <xf numFmtId="9" fontId="0" fillId="0" borderId="7" xfId="0" applyNumberFormat="1" applyFont="1" applyFill="1" applyBorder="1"/>
    <xf numFmtId="9" fontId="0" fillId="0" borderId="7" xfId="0" applyNumberFormat="1" applyFill="1" applyBorder="1"/>
    <xf numFmtId="0" fontId="0" fillId="0" borderId="1" xfId="0" applyFont="1" applyFill="1" applyBorder="1"/>
    <xf numFmtId="0" fontId="3" fillId="0" borderId="0" xfId="1" applyFill="1"/>
    <xf numFmtId="9" fontId="0" fillId="0" borderId="1" xfId="0" applyNumberFormat="1" applyFont="1" applyFill="1" applyBorder="1"/>
    <xf numFmtId="2" fontId="0" fillId="0" borderId="3" xfId="0" applyNumberFormat="1" applyFill="1" applyBorder="1"/>
    <xf numFmtId="0" fontId="0" fillId="3" borderId="6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ont="1" applyFill="1" applyBorder="1" applyAlignment="1">
      <alignment horizontal="right" vertical="top"/>
    </xf>
    <xf numFmtId="0" fontId="0" fillId="3" borderId="1" xfId="0" applyFont="1" applyFill="1" applyBorder="1" applyAlignment="1">
      <alignment horizontal="center" vertical="top"/>
    </xf>
    <xf numFmtId="0" fontId="0" fillId="3" borderId="2" xfId="0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4" xfId="0" applyFont="1" applyFill="1" applyBorder="1" applyAlignment="1">
      <alignment horizontal="center" vertical="top"/>
    </xf>
    <xf numFmtId="0" fontId="0" fillId="3" borderId="6" xfId="0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/>
    </xf>
    <xf numFmtId="0" fontId="0" fillId="3" borderId="1" xfId="0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 vertical="top" wrapText="1"/>
    </xf>
    <xf numFmtId="0" fontId="0" fillId="3" borderId="1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 wrapText="1"/>
    </xf>
    <xf numFmtId="0" fontId="0" fillId="3" borderId="7" xfId="0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0" fillId="3" borderId="7" xfId="0" applyFont="1" applyFill="1" applyBorder="1" applyAlignment="1">
      <alignment horizontal="center" vertical="top"/>
    </xf>
    <xf numFmtId="0" fontId="0" fillId="3" borderId="7" xfId="0" applyFill="1" applyBorder="1" applyAlignment="1">
      <alignment horizontal="center" vertical="top"/>
    </xf>
  </cellXfs>
  <cellStyles count="2">
    <cellStyle name="Neutral" xfId="1" builtinId="28"/>
    <cellStyle name="Standard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X11"/>
  <sheetViews>
    <sheetView tabSelected="1" topLeftCell="Z1" zoomScaleNormal="100" workbookViewId="0">
      <selection activeCell="AK27" sqref="AK27"/>
    </sheetView>
  </sheetViews>
  <sheetFormatPr baseColWidth="10" defaultColWidth="9.140625" defaultRowHeight="15" x14ac:dyDescent="0.25"/>
  <cols>
    <col min="1" max="2" width="20.7109375"/>
    <col min="3" max="3" width="15.7109375" style="1"/>
    <col min="4" max="5" width="17"/>
    <col min="8" max="16" width="8.7109375"/>
    <col min="17" max="18" width="10.7109375"/>
    <col min="19" max="19" width="24.28515625" customWidth="1"/>
    <col min="20" max="20" width="10.7109375"/>
    <col min="21" max="21" width="14.42578125" customWidth="1"/>
    <col min="22" max="22" width="41.42578125" customWidth="1"/>
    <col min="23" max="23" width="24.140625"/>
    <col min="24" max="32" width="8.7109375"/>
    <col min="33" max="34" width="10.7109375"/>
    <col min="35" max="35" width="24.5703125" customWidth="1"/>
    <col min="36" max="36" width="10.7109375"/>
    <col min="37" max="37" width="14.42578125" customWidth="1"/>
    <col min="38" max="38" width="41.42578125" customWidth="1"/>
    <col min="39" max="39" width="24.140625"/>
    <col min="40" max="40" width="9.140625" customWidth="1"/>
    <col min="41" max="41" width="6.42578125"/>
    <col min="42" max="42" width="18.140625"/>
    <col min="44" max="44" width="23.28515625"/>
    <col min="45" max="45" width="9.28515625"/>
    <col min="46" max="46" width="25.42578125"/>
    <col min="47" max="47" width="27.42578125"/>
    <col min="48" max="48" width="10.42578125"/>
    <col min="49" max="51" width="12.7109375"/>
    <col min="52" max="52" width="16.7109375"/>
    <col min="53" max="53" width="12.7109375"/>
    <col min="54" max="54" width="21.85546875" bestFit="1" customWidth="1"/>
    <col min="55" max="55" width="22"/>
    <col min="56" max="56" width="18.140625" customWidth="1"/>
    <col min="57" max="60" width="22"/>
    <col min="61" max="62" width="12.7109375"/>
    <col min="63" max="63" width="11.28515625" hidden="1" customWidth="1"/>
    <col min="64" max="64" width="16" hidden="1" customWidth="1"/>
    <col min="65" max="65" width="16" customWidth="1"/>
    <col min="66" max="67" width="12.7109375"/>
    <col min="68" max="68" width="16.85546875"/>
    <col min="69" max="69" width="12.7109375"/>
    <col min="70" max="70" width="19.42578125"/>
    <col min="71" max="71" width="16.85546875"/>
    <col min="72" max="74" width="12.7109375"/>
    <col min="75" max="995" width="10.42578125"/>
  </cols>
  <sheetData>
    <row r="1" spans="1:76" ht="21" x14ac:dyDescent="0.35">
      <c r="A1" s="2" t="s">
        <v>52</v>
      </c>
      <c r="B1" s="2"/>
      <c r="C1" s="3"/>
      <c r="D1" s="2"/>
      <c r="E1" s="2"/>
      <c r="F1" s="2"/>
      <c r="G1" s="2"/>
    </row>
    <row r="2" spans="1:76" x14ac:dyDescent="0.25">
      <c r="C2"/>
    </row>
    <row r="3" spans="1:76" x14ac:dyDescent="0.25">
      <c r="A3" s="4" t="s">
        <v>0</v>
      </c>
      <c r="B3" s="4"/>
      <c r="C3" s="5"/>
      <c r="D3" s="4"/>
      <c r="E3" s="4"/>
      <c r="F3" s="4"/>
      <c r="G3" s="4"/>
      <c r="BK3" s="35"/>
      <c r="BL3" s="35"/>
      <c r="BM3" s="35"/>
    </row>
    <row r="4" spans="1:76" x14ac:dyDescent="0.25">
      <c r="A4" t="s">
        <v>4</v>
      </c>
      <c r="B4" s="6" t="s">
        <v>53</v>
      </c>
      <c r="C4"/>
    </row>
    <row r="5" spans="1:76" x14ac:dyDescent="0.25">
      <c r="A5" t="s">
        <v>5</v>
      </c>
      <c r="B5" s="6" t="s">
        <v>54</v>
      </c>
      <c r="C5"/>
    </row>
    <row r="6" spans="1:76" x14ac:dyDescent="0.25">
      <c r="A6" t="s">
        <v>3</v>
      </c>
      <c r="B6" s="7" t="s">
        <v>55</v>
      </c>
      <c r="C6" s="8"/>
      <c r="D6" s="9"/>
      <c r="E6" s="9"/>
      <c r="F6" s="9"/>
    </row>
    <row r="7" spans="1:76" x14ac:dyDescent="0.25">
      <c r="C7"/>
    </row>
    <row r="8" spans="1:76" s="12" customFormat="1" x14ac:dyDescent="0.25">
      <c r="A8" s="39" t="s">
        <v>1</v>
      </c>
      <c r="B8" s="39" t="s">
        <v>2</v>
      </c>
      <c r="C8" s="40" t="s">
        <v>3</v>
      </c>
      <c r="D8" s="39" t="s">
        <v>7</v>
      </c>
      <c r="E8" s="39" t="s">
        <v>8</v>
      </c>
      <c r="F8" s="39" t="s">
        <v>32</v>
      </c>
      <c r="G8" s="39" t="s">
        <v>9</v>
      </c>
      <c r="H8" s="41" t="s">
        <v>11</v>
      </c>
      <c r="I8" s="41"/>
      <c r="J8" s="41"/>
      <c r="K8" s="41"/>
      <c r="L8" s="41"/>
      <c r="M8" s="41"/>
      <c r="N8" s="41"/>
      <c r="O8" s="41"/>
      <c r="P8" s="41"/>
      <c r="Q8" s="42"/>
      <c r="R8" s="42"/>
      <c r="S8" s="42"/>
      <c r="T8" s="42"/>
      <c r="U8" s="42"/>
      <c r="V8" s="42"/>
      <c r="W8" s="42"/>
      <c r="X8" s="41" t="s">
        <v>12</v>
      </c>
      <c r="Y8" s="41"/>
      <c r="Z8" s="41"/>
      <c r="AA8" s="41"/>
      <c r="AB8" s="41"/>
      <c r="AC8" s="41"/>
      <c r="AD8" s="41"/>
      <c r="AE8" s="41"/>
      <c r="AF8" s="41"/>
      <c r="AG8" s="42"/>
      <c r="AH8" s="42"/>
      <c r="AI8" s="42"/>
      <c r="AJ8" s="42"/>
      <c r="AK8" s="42"/>
      <c r="AL8" s="42"/>
      <c r="AM8" s="42"/>
      <c r="AN8" s="43" t="s">
        <v>33</v>
      </c>
      <c r="AO8" s="43"/>
      <c r="AP8" s="43" t="s">
        <v>34</v>
      </c>
      <c r="AQ8" s="43"/>
      <c r="AR8" s="43"/>
      <c r="AS8" s="43"/>
      <c r="AT8" s="43"/>
      <c r="AU8" s="43" t="s">
        <v>35</v>
      </c>
      <c r="AV8" s="41" t="s">
        <v>36</v>
      </c>
      <c r="AW8" s="41" t="s">
        <v>10</v>
      </c>
      <c r="AX8" s="41"/>
      <c r="AY8" s="41"/>
      <c r="AZ8" s="41"/>
      <c r="BA8" s="41"/>
      <c r="BB8" s="10"/>
      <c r="BC8" s="10"/>
      <c r="BD8" s="26"/>
      <c r="BE8" s="10"/>
      <c r="BF8" s="10"/>
      <c r="BG8" s="10"/>
      <c r="BH8" s="10"/>
      <c r="BI8" s="41" t="s">
        <v>24</v>
      </c>
      <c r="BJ8" s="41"/>
      <c r="BK8" s="41"/>
      <c r="BL8" s="41"/>
      <c r="BM8" s="41"/>
      <c r="BN8" s="41"/>
      <c r="BO8" s="41"/>
      <c r="BP8" s="41"/>
      <c r="BQ8" s="41"/>
      <c r="BR8" s="41"/>
      <c r="BS8" s="41"/>
      <c r="BT8" s="41"/>
      <c r="BU8" s="41"/>
      <c r="BV8" s="41"/>
    </row>
    <row r="9" spans="1:76" x14ac:dyDescent="0.25">
      <c r="A9" s="39"/>
      <c r="B9" s="39"/>
      <c r="C9" s="40"/>
      <c r="D9" s="39"/>
      <c r="E9" s="39"/>
      <c r="F9" s="39"/>
      <c r="G9" s="39"/>
      <c r="H9" s="41" t="s">
        <v>16</v>
      </c>
      <c r="I9" s="41" t="s">
        <v>17</v>
      </c>
      <c r="J9" s="41" t="s">
        <v>37</v>
      </c>
      <c r="K9" s="41" t="s">
        <v>38</v>
      </c>
      <c r="L9" s="41" t="s">
        <v>39</v>
      </c>
      <c r="M9" s="41" t="s">
        <v>40</v>
      </c>
      <c r="N9" s="41" t="s">
        <v>41</v>
      </c>
      <c r="O9" s="41" t="s">
        <v>42</v>
      </c>
      <c r="P9" s="44" t="s">
        <v>43</v>
      </c>
      <c r="Q9" s="44" t="s">
        <v>131</v>
      </c>
      <c r="R9" s="45"/>
      <c r="S9" s="45"/>
      <c r="T9" s="45"/>
      <c r="U9" s="45"/>
      <c r="V9" s="38"/>
      <c r="W9" s="14"/>
      <c r="X9" s="46" t="s">
        <v>16</v>
      </c>
      <c r="Y9" s="41" t="s">
        <v>17</v>
      </c>
      <c r="Z9" s="41" t="s">
        <v>37</v>
      </c>
      <c r="AA9" s="41" t="s">
        <v>38</v>
      </c>
      <c r="AB9" s="41" t="s">
        <v>39</v>
      </c>
      <c r="AC9" s="41" t="s">
        <v>40</v>
      </c>
      <c r="AD9" s="41" t="s">
        <v>41</v>
      </c>
      <c r="AE9" s="41" t="s">
        <v>42</v>
      </c>
      <c r="AF9" s="44" t="s">
        <v>43</v>
      </c>
      <c r="AG9" s="44" t="s">
        <v>131</v>
      </c>
      <c r="AH9" s="45"/>
      <c r="AI9" s="45"/>
      <c r="AJ9" s="45"/>
      <c r="AK9" s="45"/>
      <c r="AL9" s="38"/>
      <c r="AM9" s="14"/>
      <c r="AN9" s="48" t="s">
        <v>44</v>
      </c>
      <c r="AO9" s="43" t="s">
        <v>45</v>
      </c>
      <c r="AP9" s="50" t="s">
        <v>114</v>
      </c>
      <c r="AQ9" s="50" t="s">
        <v>116</v>
      </c>
      <c r="AR9" s="43" t="s">
        <v>46</v>
      </c>
      <c r="AS9" s="49" t="s">
        <v>94</v>
      </c>
      <c r="AT9" s="43" t="s">
        <v>47</v>
      </c>
      <c r="AU9" s="43"/>
      <c r="AV9" s="41"/>
      <c r="AW9" s="41" t="s">
        <v>16</v>
      </c>
      <c r="AX9" s="41" t="s">
        <v>17</v>
      </c>
      <c r="AY9" s="41" t="s">
        <v>18</v>
      </c>
      <c r="AZ9" s="47" t="s">
        <v>102</v>
      </c>
      <c r="BA9" s="41" t="s">
        <v>19</v>
      </c>
      <c r="BB9" s="41" t="s">
        <v>123</v>
      </c>
      <c r="BC9" s="41" t="s">
        <v>124</v>
      </c>
      <c r="BD9" s="52" t="s">
        <v>122</v>
      </c>
      <c r="BE9" s="41" t="s">
        <v>20</v>
      </c>
      <c r="BF9" s="41" t="s">
        <v>21</v>
      </c>
      <c r="BG9" s="41" t="s">
        <v>22</v>
      </c>
      <c r="BH9" s="41" t="s">
        <v>23</v>
      </c>
      <c r="BI9" s="41" t="s">
        <v>4</v>
      </c>
      <c r="BJ9" s="41" t="s">
        <v>5</v>
      </c>
      <c r="BK9" s="24"/>
      <c r="BL9" s="24"/>
      <c r="BM9" s="52" t="s">
        <v>120</v>
      </c>
      <c r="BN9" s="41" t="s">
        <v>13</v>
      </c>
      <c r="BO9" s="41" t="s">
        <v>14</v>
      </c>
      <c r="BP9" s="41"/>
      <c r="BQ9" s="41"/>
      <c r="BR9" s="41"/>
      <c r="BS9" s="41"/>
      <c r="BT9" s="41" t="s">
        <v>15</v>
      </c>
      <c r="BU9" s="41"/>
      <c r="BV9" s="41"/>
    </row>
    <row r="10" spans="1:76" x14ac:dyDescent="0.25">
      <c r="A10" s="39"/>
      <c r="B10" s="39"/>
      <c r="C10" s="40"/>
      <c r="D10" s="39"/>
      <c r="E10" s="39"/>
      <c r="F10" s="39"/>
      <c r="G10" s="39"/>
      <c r="H10" s="41"/>
      <c r="I10" s="41"/>
      <c r="J10" s="41"/>
      <c r="K10" s="41"/>
      <c r="L10" s="41"/>
      <c r="M10" s="41"/>
      <c r="N10" s="41"/>
      <c r="O10" s="41"/>
      <c r="P10" s="41"/>
      <c r="Q10" s="17" t="s">
        <v>6</v>
      </c>
      <c r="R10" s="17" t="s">
        <v>48</v>
      </c>
      <c r="S10" s="17" t="s">
        <v>126</v>
      </c>
      <c r="T10" s="17" t="s">
        <v>49</v>
      </c>
      <c r="U10" s="17" t="s">
        <v>127</v>
      </c>
      <c r="V10" s="17" t="s">
        <v>129</v>
      </c>
      <c r="W10" s="18" t="s">
        <v>128</v>
      </c>
      <c r="X10" s="41"/>
      <c r="Y10" s="41"/>
      <c r="Z10" s="41"/>
      <c r="AA10" s="41"/>
      <c r="AB10" s="41"/>
      <c r="AC10" s="41"/>
      <c r="AD10" s="41"/>
      <c r="AE10" s="41"/>
      <c r="AF10" s="41"/>
      <c r="AG10" s="17" t="s">
        <v>6</v>
      </c>
      <c r="AH10" s="17" t="s">
        <v>48</v>
      </c>
      <c r="AI10" s="17" t="s">
        <v>126</v>
      </c>
      <c r="AJ10" s="17" t="s">
        <v>49</v>
      </c>
      <c r="AK10" s="17" t="s">
        <v>127</v>
      </c>
      <c r="AL10" s="17" t="s">
        <v>129</v>
      </c>
      <c r="AM10" s="19" t="s">
        <v>128</v>
      </c>
      <c r="AN10" s="43"/>
      <c r="AO10" s="43"/>
      <c r="AP10" s="51"/>
      <c r="AQ10" s="51"/>
      <c r="AR10" s="43"/>
      <c r="AS10" s="43"/>
      <c r="AT10" s="43"/>
      <c r="AU10" s="43"/>
      <c r="AV10" s="41"/>
      <c r="AW10" s="41"/>
      <c r="AX10" s="41"/>
      <c r="AY10" s="41"/>
      <c r="AZ10" s="41"/>
      <c r="BA10" s="41"/>
      <c r="BB10" s="41"/>
      <c r="BC10" s="41"/>
      <c r="BD10" s="53"/>
      <c r="BE10" s="41"/>
      <c r="BF10" s="41"/>
      <c r="BG10" s="41"/>
      <c r="BH10" s="41"/>
      <c r="BI10" s="41"/>
      <c r="BJ10" s="41"/>
      <c r="BK10" s="24" t="s">
        <v>50</v>
      </c>
      <c r="BL10" s="25" t="s">
        <v>51</v>
      </c>
      <c r="BM10" s="54"/>
      <c r="BN10" s="41"/>
      <c r="BO10" s="11" t="s">
        <v>24</v>
      </c>
      <c r="BP10" s="11" t="s">
        <v>25</v>
      </c>
      <c r="BQ10" s="11" t="s">
        <v>26</v>
      </c>
      <c r="BR10" s="11" t="s">
        <v>27</v>
      </c>
      <c r="BS10" s="11" t="s">
        <v>28</v>
      </c>
      <c r="BT10" s="11" t="s">
        <v>29</v>
      </c>
      <c r="BU10" s="11" t="s">
        <v>30</v>
      </c>
      <c r="BV10" s="11" t="s">
        <v>31</v>
      </c>
    </row>
    <row r="11" spans="1:76" x14ac:dyDescent="0.25">
      <c r="A11" s="16" t="s">
        <v>57</v>
      </c>
      <c r="B11" s="16" t="s">
        <v>58</v>
      </c>
      <c r="C11" s="15" t="s">
        <v>59</v>
      </c>
      <c r="D11" s="27" t="s">
        <v>60</v>
      </c>
      <c r="E11" s="27" t="s">
        <v>61</v>
      </c>
      <c r="F11" s="16" t="s">
        <v>62</v>
      </c>
      <c r="G11" s="16" t="s">
        <v>56</v>
      </c>
      <c r="H11" s="16" t="s">
        <v>63</v>
      </c>
      <c r="I11" s="16" t="s">
        <v>64</v>
      </c>
      <c r="J11" s="16" t="s">
        <v>65</v>
      </c>
      <c r="K11" s="16" t="s">
        <v>66</v>
      </c>
      <c r="L11" s="16" t="s">
        <v>67</v>
      </c>
      <c r="M11" s="16" t="s">
        <v>68</v>
      </c>
      <c r="N11" s="16" t="s">
        <v>69</v>
      </c>
      <c r="O11" s="16" t="s">
        <v>70</v>
      </c>
      <c r="P11" s="16" t="s">
        <v>71</v>
      </c>
      <c r="Q11" s="32" t="e">
        <f>R11+S11+T11+U11+V11+W11</f>
        <v>#VALUE!</v>
      </c>
      <c r="R11" s="28" t="s">
        <v>72</v>
      </c>
      <c r="S11" s="28" t="s">
        <v>73</v>
      </c>
      <c r="T11" s="28" t="s">
        <v>74</v>
      </c>
      <c r="U11" s="28" t="s">
        <v>75</v>
      </c>
      <c r="V11" s="28" t="s">
        <v>130</v>
      </c>
      <c r="W11" s="28" t="s">
        <v>76</v>
      </c>
      <c r="X11" s="16" t="s">
        <v>77</v>
      </c>
      <c r="Y11" s="16" t="s">
        <v>78</v>
      </c>
      <c r="Z11" s="16" t="s">
        <v>79</v>
      </c>
      <c r="AA11" s="16" t="s">
        <v>80</v>
      </c>
      <c r="AB11" s="16" t="s">
        <v>81</v>
      </c>
      <c r="AC11" s="16" t="s">
        <v>82</v>
      </c>
      <c r="AD11" s="16" t="s">
        <v>83</v>
      </c>
      <c r="AE11" s="16" t="s">
        <v>84</v>
      </c>
      <c r="AF11" s="16" t="s">
        <v>85</v>
      </c>
      <c r="AG11" s="33" t="e">
        <f>IF((AH11+AI11+AJ11+AK11+AL11+AM11)&gt;0,AH11+AI11+AJ11+AK11+AL11+AM11,)</f>
        <v>#VALUE!</v>
      </c>
      <c r="AH11" s="28" t="s">
        <v>86</v>
      </c>
      <c r="AI11" s="28" t="s">
        <v>87</v>
      </c>
      <c r="AJ11" s="28" t="s">
        <v>88</v>
      </c>
      <c r="AK11" s="28" t="s">
        <v>89</v>
      </c>
      <c r="AL11" s="28" t="s">
        <v>132</v>
      </c>
      <c r="AM11" s="28" t="s">
        <v>90</v>
      </c>
      <c r="AN11" s="16" t="s">
        <v>91</v>
      </c>
      <c r="AO11" s="16" t="s">
        <v>92</v>
      </c>
      <c r="AP11" s="29" t="s">
        <v>115</v>
      </c>
      <c r="AQ11" s="29" t="s">
        <v>117</v>
      </c>
      <c r="AR11" s="29" t="s">
        <v>118</v>
      </c>
      <c r="AS11" s="16" t="s">
        <v>93</v>
      </c>
      <c r="AT11" s="16" t="s">
        <v>95</v>
      </c>
      <c r="AU11" s="16" t="s">
        <v>96</v>
      </c>
      <c r="AV11" s="16" t="s">
        <v>97</v>
      </c>
      <c r="AW11" s="20" t="s">
        <v>98</v>
      </c>
      <c r="AX11" s="20" t="s">
        <v>99</v>
      </c>
      <c r="AY11" s="21" t="s">
        <v>100</v>
      </c>
      <c r="AZ11" s="20" t="s">
        <v>101</v>
      </c>
      <c r="BA11" s="34" t="e">
        <f>IF(BI11&lt;=EOMONTH(AY11,12),"X","")</f>
        <v>#VALUE!</v>
      </c>
      <c r="BB11" s="20" t="s">
        <v>103</v>
      </c>
      <c r="BC11" s="20" t="s">
        <v>125</v>
      </c>
      <c r="BD11" s="20" t="s">
        <v>119</v>
      </c>
      <c r="BE11" s="34" t="e">
        <f>IF(BI11&lt;=EOMONTH(AY11,12),"X","")</f>
        <v>#VALUE!</v>
      </c>
      <c r="BF11" s="34" t="e">
        <f>IF(AND(BI11&gt;=EOMONTH(AY11,13),BI11&lt;=EOMONTH(AY11,48)),"X","")</f>
        <v>#VALUE!</v>
      </c>
      <c r="BG11" s="34" t="e">
        <f>IF(AND(BI11&gt;=EOMONTH(AY11,48),BI11&lt;=EOMONTH(AY11,72)),"X","")</f>
        <v>#VALUE!</v>
      </c>
      <c r="BH11" s="34" t="e">
        <f>IF(BI11&gt;=EOMONTH(AY11,73),"X","")</f>
        <v>#VALUE!</v>
      </c>
      <c r="BI11" s="21" t="s">
        <v>104</v>
      </c>
      <c r="BJ11" s="21" t="s">
        <v>105</v>
      </c>
      <c r="BK11" s="30" t="e">
        <f>NETWORKDAYS((BI11-DAY(BI11)+1),(EOMONTH(BI11,0)))</f>
        <v>#VALUE!</v>
      </c>
      <c r="BL11" s="30" t="e">
        <f>NETWORKDAYS(BI11,BJ11)</f>
        <v>#VALUE!</v>
      </c>
      <c r="BM11" s="30" t="s">
        <v>121</v>
      </c>
      <c r="BN11" s="36" t="e">
        <f>BL11/BK11</f>
        <v>#VALUE!</v>
      </c>
      <c r="BO11" s="31" t="s">
        <v>106</v>
      </c>
      <c r="BP11" s="31" t="s">
        <v>107</v>
      </c>
      <c r="BQ11" s="31" t="s">
        <v>108</v>
      </c>
      <c r="BR11" s="22" t="s">
        <v>109</v>
      </c>
      <c r="BS11" s="36" t="e">
        <f>BQ11*BN11</f>
        <v>#VALUE!</v>
      </c>
      <c r="BT11" s="22" t="s">
        <v>110</v>
      </c>
      <c r="BU11" s="22" t="s">
        <v>111</v>
      </c>
      <c r="BV11" s="23" t="s">
        <v>112</v>
      </c>
      <c r="BW11" s="37" t="s">
        <v>113</v>
      </c>
      <c r="BX11" s="13"/>
    </row>
  </sheetData>
  <mergeCells count="60">
    <mergeCell ref="BO9:BS9"/>
    <mergeCell ref="AN9:AN10"/>
    <mergeCell ref="AO9:AO10"/>
    <mergeCell ref="AR9:AR10"/>
    <mergeCell ref="AS9:AS10"/>
    <mergeCell ref="AT9:AT10"/>
    <mergeCell ref="AP9:AP10"/>
    <mergeCell ref="AQ9:AQ10"/>
    <mergeCell ref="BD9:BD10"/>
    <mergeCell ref="BH9:BH10"/>
    <mergeCell ref="BI9:BI10"/>
    <mergeCell ref="BJ9:BJ10"/>
    <mergeCell ref="BN9:BN10"/>
    <mergeCell ref="BM9:BM10"/>
    <mergeCell ref="AD9:AD10"/>
    <mergeCell ref="AE9:AE10"/>
    <mergeCell ref="AF9:AF10"/>
    <mergeCell ref="AG9:AK9"/>
    <mergeCell ref="Y9:Y10"/>
    <mergeCell ref="Z9:Z10"/>
    <mergeCell ref="AA9:AA10"/>
    <mergeCell ref="AB9:AB10"/>
    <mergeCell ref="AC9:AC10"/>
    <mergeCell ref="AP8:AT8"/>
    <mergeCell ref="AU8:AU10"/>
    <mergeCell ref="AV8:AV10"/>
    <mergeCell ref="AW8:BA8"/>
    <mergeCell ref="BI8:BV8"/>
    <mergeCell ref="AW9:AW10"/>
    <mergeCell ref="AX9:AX10"/>
    <mergeCell ref="AY9:AY10"/>
    <mergeCell ref="AZ9:AZ10"/>
    <mergeCell ref="BA9:BA10"/>
    <mergeCell ref="BB9:BB10"/>
    <mergeCell ref="BC9:BC10"/>
    <mergeCell ref="BE9:BE10"/>
    <mergeCell ref="BF9:BF10"/>
    <mergeCell ref="BG9:BG10"/>
    <mergeCell ref="BT9:BV9"/>
    <mergeCell ref="F8:F10"/>
    <mergeCell ref="G8:G10"/>
    <mergeCell ref="H8:W8"/>
    <mergeCell ref="X8:AM8"/>
    <mergeCell ref="AN8:AO8"/>
    <mergeCell ref="H9:H10"/>
    <mergeCell ref="I9:I10"/>
    <mergeCell ref="J9:J10"/>
    <mergeCell ref="K9:K10"/>
    <mergeCell ref="L9:L10"/>
    <mergeCell ref="M9:M10"/>
    <mergeCell ref="N9:N10"/>
    <mergeCell ref="O9:O10"/>
    <mergeCell ref="P9:P10"/>
    <mergeCell ref="Q9:U9"/>
    <mergeCell ref="X9:X10"/>
    <mergeCell ref="A8:A10"/>
    <mergeCell ref="B8:B10"/>
    <mergeCell ref="C8:C10"/>
    <mergeCell ref="D8:D10"/>
    <mergeCell ref="E8:E10"/>
  </mergeCells>
  <pageMargins left="0.7" right="0.7" top="0.78749999999999998" bottom="0.78749999999999998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Weibel Xaver</dc:creator>
  <cp:keywords>Keywords</cp:keywords>
  <cp:lastModifiedBy>Herger Franziska</cp:lastModifiedBy>
  <cp:revision>4</cp:revision>
  <cp:lastPrinted>2016-07-13T06:09:28Z</cp:lastPrinted>
  <dcterms:created xsi:type="dcterms:W3CDTF">2016-06-28T14:27:29Z</dcterms:created>
  <dcterms:modified xsi:type="dcterms:W3CDTF">2019-01-14T12:25:03Z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