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5D0E58C3-1B9B-43FB-ACF2-D88F6716113B}" xr6:coauthVersionLast="47" xr6:coauthVersionMax="47" xr10:uidLastSave="{00000000-0000-0000-0000-000000000000}"/>
  <bookViews>
    <workbookView xWindow="-120" yWindow="-120" windowWidth="29040" windowHeight="1764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11" i="6" l="1"/>
  <c r="AB11" i="6"/>
  <c r="T11" i="6" l="1"/>
  <c r="S11" i="6"/>
  <c r="R11" i="6"/>
  <c r="M11" i="6"/>
  <c r="Q11" i="6"/>
  <c r="AE11" i="6" l="1"/>
  <c r="AO11" i="6" s="1"/>
</calcChain>
</file>

<file path=xl/sharedStrings.xml><?xml version="1.0" encoding="utf-8"?>
<sst xmlns="http://schemas.openxmlformats.org/spreadsheetml/2006/main" count="98" uniqueCount="91">
  <si>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</si>
  <si>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</si>
  <si>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</si>
  <si>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</si>
  <si>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</si>
  <si>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</si>
  <si>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</si>
  <si>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</si>
  <si>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</si>
  <si>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</si>
  <si>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</si>
  <si>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{gs1Name}</t>
  </si>
  <si>
    <t>{gs1Vorname}</t>
  </si>
  <si>
    <t>{gs2Name}</t>
  </si>
  <si>
    <t>{gs2Vorname}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</si>
  <si>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</si>
  <si>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</si>
  <si>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</si>
  <si>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</si>
  <si>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</si>
  <si>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</si>
  <si>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</si>
  <si>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</si>
  <si>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{bgStunden}</t>
  </si>
  <si>
    <t>{vollkosten}</t>
  </si>
  <si>
    <t>{elternbeitrag}</t>
  </si>
  <si>
    <t>{repeatRow}</t>
  </si>
  <si>
    <t>{eingeschult}</t>
  </si>
  <si>
    <t>{betreuungsStatus}</t>
  </si>
  <si>
    <t>{kindSprichtAmtssprache}</t>
  </si>
  <si>
    <t>{institutionTitle}</t>
  </si>
  <si>
    <t>{angebotTitle}</t>
  </si>
  <si>
    <t>{periodeTitle}</t>
  </si>
  <si>
    <t>{eingangsdatumTitle}</t>
  </si>
  <si>
    <t>{verfuegungsdatumTitle}</t>
  </si>
  <si>
    <t>{fallIdTitle}</t>
  </si>
  <si>
    <t>{kinderTitle}</t>
  </si>
  <si>
    <t>{parameterTitle}</t>
  </si>
  <si>
    <t>{vonTitle}</t>
  </si>
  <si>
    <t>{bisTitle}</t>
  </si>
  <si>
    <t>{kindTitle}</t>
  </si>
  <si>
    <t>{nachnameTitle}</t>
  </si>
  <si>
    <t>{vornameTitle}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</si>
  <si>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</si>
  <si>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</si>
  <si>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</si>
  <si>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</si>
  <si>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</si>
  <si>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</si>
  <si>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</si>
  <si>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</si>
  <si>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</si>
  <si>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</si>
  <si>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{gesuchsteller1Title}</t>
  </si>
  <si>
    <t>{gesuchsteller2Title}</t>
  </si>
  <si>
    <t>{betreuungVonTitle}</t>
  </si>
  <si>
    <t>{betreuungBisTitle}</t>
  </si>
  <si>
    <t>{anteilMonatTitle}</t>
  </si>
  <si>
    <t>{betreuungTitle}</t>
  </si>
  <si>
    <t>{pensumTitle}</t>
  </si>
  <si>
    <t>{kostenTitle}</t>
  </si>
  <si>
    <t>{bgPensumStdTitle}</t>
  </si>
  <si>
    <t>{bgMonatspensumTitle}</t>
  </si>
  <si>
    <t>{elternbeitragTitle}</t>
  </si>
  <si>
    <t>{statusTitle}</t>
  </si>
  <si>
    <t>{gemeindeTitle}</t>
  </si>
  <si>
    <t>{gemeinde}</t>
  </si>
  <si>
    <t>{gutscheinKantonTitel}</t>
  </si>
  <si>
    <t>{gutscheinGemeindeTitel}</t>
  </si>
  <si>
    <t>{gutscheinTotalTitel}</t>
  </si>
  <si>
    <t>{verguenstigungKanton}</t>
  </si>
  <si>
    <t>{verguenstigungGemeinde}</t>
  </si>
  <si>
    <t>{verguenstigungTotal}</t>
  </si>
  <si>
    <t>{anspruchberechtigtKantonTitle}</t>
  </si>
  <si>
    <t>{anspruchberechtigtGemeindeTitle}</t>
  </si>
  <si>
    <t>{anspruchberechtigtTotalTitle}</t>
  </si>
  <si>
    <t>{anspruchsPensumKanton}</t>
  </si>
  <si>
    <t>{anspruchsPensumGemeinde}</t>
  </si>
  <si>
    <t>{anspruchsPensumTotal}</t>
  </si>
  <si>
    <t>{bgPensumKantonTitle}</t>
  </si>
  <si>
    <t>{bgPensumGemeindeTitle}</t>
  </si>
  <si>
    <t>{bgPensumTotalTitle}</t>
  </si>
  <si>
    <t>{bgPensumKanton}</t>
  </si>
  <si>
    <t>{bgPensumGemeinde}</t>
  </si>
  <si>
    <t>{bgPensumTotal}</t>
  </si>
  <si>
    <t>{bgPensumZeiteinheitTitle}</t>
  </si>
  <si>
    <t>{bgPensumZeiteinheit}</t>
  </si>
  <si>
    <t>{kindIntegrationTitle}</t>
  </si>
  <si>
    <t>{kindIntegration}</t>
  </si>
  <si>
    <t>{keinPlatzImSchulhortTitle}</t>
  </si>
  <si>
    <t>{keinPlatzImSchulhort}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</si>
</sst>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3" borderId="1" xfId="0" applyFill="1" applyBorder="1" applyAlignment="1">
      <alignment horizontal="center" vertical="top"/>
    </xf>
    <xf numFmtId="164" fontId="0" fillId="0" borderId="6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3" fillId="0" borderId="0" xfId="1" applyFill="1"/>
    <xf numFmtId="2" fontId="0" fillId="0" borderId="4" xfId="0" applyNumberFormat="1" applyBorder="1"/>
    <xf numFmtId="0" fontId="0" fillId="0" borderId="3" xfId="0" applyBorder="1"/>
    <xf numFmtId="0" fontId="0" fillId="3" borderId="1" xfId="0" applyFill="1" applyBorder="1" applyAlignment="1">
      <alignment horizontal="left" vertical="top"/>
    </xf>
    <xf numFmtId="0" fontId="0" fillId="3" borderId="4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1" xfId="0" applyFill="1" applyBorder="1" applyAlignment="1">
      <alignment horizontal="right" vertical="top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11"/>
  <sheetViews>
    <sheetView tabSelected="1" topLeftCell="I1" zoomScaleNormal="100" workbookViewId="0">
      <selection activeCell="U1" sqref="U1:U1048576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6" max="6" width="13.28515625" customWidth="1"/>
    <col min="8" max="10" width="12.7109375"/>
    <col min="11" max="11" width="16.7109375"/>
    <col min="12" max="12" width="22.42578125" customWidth="1"/>
    <col min="13" max="13" width="12.7109375"/>
    <col min="14" max="14" width="20.7109375" customWidth="1"/>
    <col min="15" max="15" width="22"/>
    <col min="16" max="16" width="15.85546875" customWidth="1"/>
    <col min="17" max="20" width="22"/>
    <col min="26" max="27" width="12.7109375"/>
    <col min="28" max="28" width="11.28515625" hidden="1" customWidth="1"/>
    <col min="29" max="29" width="16" hidden="1" customWidth="1"/>
    <col min="30" max="30" width="16" customWidth="1"/>
    <col min="31" max="32" width="12.7109375"/>
    <col min="33" max="33" width="12.7109375" customWidth="1"/>
    <col min="34" max="34" width="12.28515625" customWidth="1"/>
    <col min="35" max="35" width="16.85546875"/>
    <col min="36" max="36" width="13.28515625" customWidth="1"/>
    <col min="37" max="37" width="13.42578125" customWidth="1"/>
    <col min="38" max="38" width="12.7109375"/>
    <col min="39" max="39" width="19.42578125"/>
    <col min="41" max="41" width="16.85546875"/>
    <col min="42" max="43" width="12.7109375"/>
    <col min="44" max="44" width="12.28515625" customWidth="1"/>
    <col min="45" max="45" width="12.7109375" customWidth="1"/>
    <col min="46" max="46" width="12.7109375"/>
    <col min="47" max="47" width="13.5703125" customWidth="1"/>
    <col min="48" max="1001" width="10.5703125"/>
  </cols>
  <sheetData>
    <row r="1" spans="1:47" ht="21" x14ac:dyDescent="0.35">
      <c r="A1" s="2" t="s">
        <v>36</v>
      </c>
      <c r="B1" s="2"/>
      <c r="C1" s="3"/>
      <c r="D1" s="2"/>
      <c r="E1" s="2"/>
      <c r="F1" s="2"/>
      <c r="G1" s="2"/>
    </row>
    <row r="2" spans="1:47" x14ac:dyDescent="0.25">
      <c r="C2"/>
    </row>
    <row r="3" spans="1:47" x14ac:dyDescent="0.25">
      <c r="A3" s="4" t="s">
        <v>37</v>
      </c>
      <c r="B3" s="4"/>
      <c r="C3" s="5"/>
      <c r="D3" s="4"/>
      <c r="E3" s="4"/>
      <c r="F3" s="4"/>
      <c r="G3" s="4"/>
      <c r="AB3" s="21"/>
      <c r="AC3" s="21"/>
      <c r="AD3" s="21"/>
    </row>
    <row r="4" spans="1:47" x14ac:dyDescent="0.25">
      <c r="A4" t="s">
        <v>38</v>
      </c>
      <c r="B4" s="6" t="s">
        <v>2</v>
      </c>
      <c r="C4"/>
    </row>
    <row r="5" spans="1:47" x14ac:dyDescent="0.25">
      <c r="A5" t="s">
        <v>39</v>
      </c>
      <c r="B5" s="6" t="s">
        <v>3</v>
      </c>
      <c r="C5"/>
    </row>
    <row r="6" spans="1:47" x14ac:dyDescent="0.25">
      <c r="A6" t="s">
        <v>32</v>
      </c>
      <c r="B6" s="7" t="s">
        <v>4</v>
      </c>
      <c r="C6" s="8"/>
      <c r="D6" s="9"/>
      <c r="E6" s="9"/>
      <c r="F6" s="9"/>
    </row>
    <row r="8" spans="1:47" s="11" customFormat="1" ht="15" customHeight="1" x14ac:dyDescent="0.25">
      <c r="A8" s="24" t="s">
        <v>30</v>
      </c>
      <c r="B8" s="24" t="s">
        <v>31</v>
      </c>
      <c r="C8" s="28" t="s">
        <v>32</v>
      </c>
      <c r="D8" s="24" t="s">
        <v>33</v>
      </c>
      <c r="E8" s="24" t="s">
        <v>34</v>
      </c>
      <c r="F8" s="24" t="s">
        <v>65</v>
      </c>
      <c r="G8" s="24" t="s">
        <v>35</v>
      </c>
      <c r="H8" s="25" t="s">
        <v>40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7"/>
      <c r="V8" s="25" t="s">
        <v>53</v>
      </c>
      <c r="W8" s="26"/>
      <c r="X8" s="25" t="s">
        <v>54</v>
      </c>
      <c r="Y8" s="26"/>
      <c r="Z8" s="29" t="s">
        <v>58</v>
      </c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</row>
    <row r="9" spans="1:47" ht="15" customHeight="1" x14ac:dyDescent="0.25">
      <c r="A9" s="24"/>
      <c r="B9" s="24"/>
      <c r="C9" s="28"/>
      <c r="D9" s="24"/>
      <c r="E9" s="24"/>
      <c r="F9" s="24"/>
      <c r="G9" s="24"/>
      <c r="H9" s="29" t="s">
        <v>41</v>
      </c>
      <c r="I9" s="29" t="s">
        <v>42</v>
      </c>
      <c r="J9" s="29" t="s">
        <v>43</v>
      </c>
      <c r="K9" s="29" t="s">
        <v>44</v>
      </c>
      <c r="L9" s="29" t="s">
        <v>87</v>
      </c>
      <c r="M9" s="29" t="s">
        <v>45</v>
      </c>
      <c r="N9" s="29" t="s">
        <v>46</v>
      </c>
      <c r="O9" s="29" t="s">
        <v>47</v>
      </c>
      <c r="P9" s="30" t="s">
        <v>48</v>
      </c>
      <c r="Q9" s="29" t="s">
        <v>49</v>
      </c>
      <c r="R9" s="29" t="s">
        <v>50</v>
      </c>
      <c r="S9" s="29" t="s">
        <v>51</v>
      </c>
      <c r="T9" s="29" t="s">
        <v>52</v>
      </c>
      <c r="U9" s="30" t="s">
        <v>89</v>
      </c>
      <c r="V9" s="29" t="s">
        <v>41</v>
      </c>
      <c r="W9" s="29" t="s">
        <v>42</v>
      </c>
      <c r="X9" s="29" t="s">
        <v>41</v>
      </c>
      <c r="Y9" s="29" t="s">
        <v>42</v>
      </c>
      <c r="Z9" s="29" t="s">
        <v>55</v>
      </c>
      <c r="AA9" s="29" t="s">
        <v>56</v>
      </c>
      <c r="AB9" s="17"/>
      <c r="AC9" s="17"/>
      <c r="AD9" s="30" t="s">
        <v>64</v>
      </c>
      <c r="AE9" s="29" t="s">
        <v>57</v>
      </c>
      <c r="AF9" s="29" t="s">
        <v>59</v>
      </c>
      <c r="AG9" s="29"/>
      <c r="AH9" s="29"/>
      <c r="AI9" s="29"/>
      <c r="AJ9" s="29"/>
      <c r="AK9" s="29"/>
      <c r="AL9" s="29"/>
      <c r="AM9" s="29"/>
      <c r="AN9" s="29"/>
      <c r="AO9" s="29"/>
      <c r="AP9" s="29" t="s">
        <v>60</v>
      </c>
      <c r="AQ9" s="29"/>
      <c r="AR9" s="29"/>
      <c r="AS9" s="29"/>
      <c r="AT9" s="29"/>
    </row>
    <row r="10" spans="1:47" x14ac:dyDescent="0.25">
      <c r="A10" s="24"/>
      <c r="B10" s="24"/>
      <c r="C10" s="28"/>
      <c r="D10" s="24"/>
      <c r="E10" s="24"/>
      <c r="F10" s="24"/>
      <c r="G10" s="24"/>
      <c r="H10" s="29"/>
      <c r="I10" s="29"/>
      <c r="J10" s="29"/>
      <c r="K10" s="29"/>
      <c r="L10" s="29"/>
      <c r="M10" s="29"/>
      <c r="N10" s="29"/>
      <c r="O10" s="29"/>
      <c r="P10" s="31"/>
      <c r="Q10" s="29"/>
      <c r="R10" s="29"/>
      <c r="S10" s="29"/>
      <c r="T10" s="29"/>
      <c r="U10" s="31"/>
      <c r="V10" s="29"/>
      <c r="W10" s="29"/>
      <c r="X10" s="29"/>
      <c r="Y10" s="29"/>
      <c r="Z10" s="29"/>
      <c r="AA10" s="29"/>
      <c r="AB10" s="17" t="s">
        <v>0</v>
      </c>
      <c r="AC10" s="17" t="s">
        <v>1</v>
      </c>
      <c r="AD10" s="31"/>
      <c r="AE10" s="29"/>
      <c r="AF10" s="10" t="s">
        <v>58</v>
      </c>
      <c r="AG10" s="10" t="s">
        <v>73</v>
      </c>
      <c r="AH10" s="10" t="s">
        <v>74</v>
      </c>
      <c r="AI10" s="10" t="s">
        <v>75</v>
      </c>
      <c r="AJ10" s="10" t="s">
        <v>79</v>
      </c>
      <c r="AK10" s="10" t="s">
        <v>80</v>
      </c>
      <c r="AL10" s="10" t="s">
        <v>81</v>
      </c>
      <c r="AM10" s="10" t="s">
        <v>61</v>
      </c>
      <c r="AN10" s="10" t="s">
        <v>85</v>
      </c>
      <c r="AO10" s="10" t="s">
        <v>62</v>
      </c>
      <c r="AP10" s="10" t="s">
        <v>60</v>
      </c>
      <c r="AQ10" s="10" t="s">
        <v>63</v>
      </c>
      <c r="AR10" s="10" t="s">
        <v>67</v>
      </c>
      <c r="AS10" s="10" t="s">
        <v>68</v>
      </c>
      <c r="AT10" s="10" t="s">
        <v>69</v>
      </c>
    </row>
    <row r="11" spans="1:47" x14ac:dyDescent="0.25">
      <c r="A11" s="13" t="s">
        <v>6</v>
      </c>
      <c r="B11" s="13" t="s">
        <v>7</v>
      </c>
      <c r="C11" s="12" t="s">
        <v>8</v>
      </c>
      <c r="D11" s="18" t="s">
        <v>9</v>
      </c>
      <c r="E11" s="18" t="s">
        <v>10</v>
      </c>
      <c r="F11" s="13" t="s">
        <v>66</v>
      </c>
      <c r="G11" s="13" t="s">
        <v>5</v>
      </c>
      <c r="H11" s="14" t="s">
        <v>15</v>
      </c>
      <c r="I11" s="14" t="s">
        <v>16</v>
      </c>
      <c r="J11" s="15" t="s">
        <v>17</v>
      </c>
      <c r="K11" s="14" t="s">
        <v>18</v>
      </c>
      <c r="L11" s="14" t="s">
        <v>88</v>
      </c>
      <c r="M11" s="14" t="e">
        <f>IF(Z11&lt;=EOMONTH(J11,12),"X","")</f>
        <v>#VALUE!</v>
      </c>
      <c r="N11" s="14" t="s">
        <v>19</v>
      </c>
      <c r="O11" s="14" t="s">
        <v>29</v>
      </c>
      <c r="P11" s="14" t="s">
        <v>27</v>
      </c>
      <c r="Q11" s="14" t="e">
        <f>IF(Z11&lt;=EOMONTH(J11,12),"X","")</f>
        <v>#VALUE!</v>
      </c>
      <c r="R11" s="14" t="e">
        <f>IF(AND(Z11&gt;=EOMONTH(J11,13),Z11&lt;=EOMONTH(J11,48)),"X","")</f>
        <v>#VALUE!</v>
      </c>
      <c r="S11" s="14" t="e">
        <f>IF(AND(Z11&gt;=EOMONTH(J11,48),Z11&lt;=EOMONTH(J11,72)),"X","")</f>
        <v>#VALUE!</v>
      </c>
      <c r="T11" s="14" t="e">
        <f>IF(Z11&gt;=EOMONTH(J11,73),"X","")</f>
        <v>#VALUE!</v>
      </c>
      <c r="U11" s="13" t="s">
        <v>90</v>
      </c>
      <c r="V11" s="13" t="s">
        <v>11</v>
      </c>
      <c r="W11" s="13" t="s">
        <v>12</v>
      </c>
      <c r="X11" s="13" t="s">
        <v>13</v>
      </c>
      <c r="Y11" s="13" t="s">
        <v>14</v>
      </c>
      <c r="Z11" s="15" t="s">
        <v>20</v>
      </c>
      <c r="AA11" s="15" t="s">
        <v>21</v>
      </c>
      <c r="AB11" s="19" t="e">
        <f>(EOMONTH(Z11,0))-(Z11-DAY(Z11)+1)+1</f>
        <v>#VALUE!</v>
      </c>
      <c r="AC11" s="19" t="e">
        <f>AA11-Z11+1</f>
        <v>#VALUE!</v>
      </c>
      <c r="AD11" s="19" t="s">
        <v>28</v>
      </c>
      <c r="AE11" s="20" t="e">
        <f>AC11/AB11</f>
        <v>#VALUE!</v>
      </c>
      <c r="AF11" s="20" t="s">
        <v>22</v>
      </c>
      <c r="AG11" s="20" t="s">
        <v>76</v>
      </c>
      <c r="AH11" s="20" t="s">
        <v>77</v>
      </c>
      <c r="AI11" s="20" t="s">
        <v>78</v>
      </c>
      <c r="AJ11" s="20" t="s">
        <v>82</v>
      </c>
      <c r="AK11" s="20" t="s">
        <v>83</v>
      </c>
      <c r="AL11" s="20" t="s">
        <v>84</v>
      </c>
      <c r="AM11" s="16" t="s">
        <v>23</v>
      </c>
      <c r="AN11" s="14" t="s">
        <v>86</v>
      </c>
      <c r="AO11" s="20" t="e">
        <f>AL11*AE11</f>
        <v>#VALUE!</v>
      </c>
      <c r="AP11" s="16" t="s">
        <v>24</v>
      </c>
      <c r="AQ11" s="16" t="s">
        <v>25</v>
      </c>
      <c r="AR11" s="22" t="s">
        <v>70</v>
      </c>
      <c r="AS11" s="22" t="s">
        <v>71</v>
      </c>
      <c r="AT11" s="22" t="s">
        <v>72</v>
      </c>
      <c r="AU11" s="23" t="s">
        <v>26</v>
      </c>
    </row>
  </sheetData>
  <mergeCells count="35">
    <mergeCell ref="AF9:AO9"/>
    <mergeCell ref="P9:P10"/>
    <mergeCell ref="T9:T10"/>
    <mergeCell ref="Z9:Z10"/>
    <mergeCell ref="AA9:AA10"/>
    <mergeCell ref="AE9:AE10"/>
    <mergeCell ref="AD9:AD10"/>
    <mergeCell ref="W9:W10"/>
    <mergeCell ref="V9:V10"/>
    <mergeCell ref="U9:U10"/>
    <mergeCell ref="X8:Y8"/>
    <mergeCell ref="X9:X10"/>
    <mergeCell ref="Z8:AT8"/>
    <mergeCell ref="H9:H10"/>
    <mergeCell ref="I9:I10"/>
    <mergeCell ref="J9:J10"/>
    <mergeCell ref="K9:K10"/>
    <mergeCell ref="M9:M10"/>
    <mergeCell ref="N9:N10"/>
    <mergeCell ref="O9:O10"/>
    <mergeCell ref="Q9:Q10"/>
    <mergeCell ref="R9:R10"/>
    <mergeCell ref="S9:S10"/>
    <mergeCell ref="AP9:AT9"/>
    <mergeCell ref="Y9:Y10"/>
    <mergeCell ref="V8:W8"/>
    <mergeCell ref="G8:G10"/>
    <mergeCell ref="F8:F10"/>
    <mergeCell ref="A8:A10"/>
    <mergeCell ref="B8:B10"/>
    <mergeCell ref="C8:C10"/>
    <mergeCell ref="D8:D10"/>
    <mergeCell ref="E8:E10"/>
    <mergeCell ref="L9:L10"/>
    <mergeCell ref="H8:U8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cp:revision>4</cp:revision>
  <cp:lastPrinted>2016-07-13T06:09:28Z</cp:lastPrinted>
  <dcterms:created xsi:type="dcterms:W3CDTF">2016-06-28T14:27:29Z</dcterms:created>
  <dcterms:modified xsi:type="dcterms:W3CDTF">2023-02-21T16:32:48Z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