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4240" windowHeight="13740" tabRatio="500"/>
  </bookViews>
  <sheets>
    <sheet name="Лист1" sheetId="1" r:id="rId1"/>
  </sheets>
  <calcPr calcId="125725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/>
  <c r="Q4"/>
  <c r="P4"/>
  <c r="C4"/>
  <c r="N3"/>
  <c r="Q3"/>
  <c r="P3"/>
  <c r="C3"/>
  <c r="N2"/>
  <c r="Q2"/>
  <c r="P2"/>
  <c r="C2"/>
</calcChain>
</file>

<file path=xl/sharedStrings.xml><?xml version="1.0" encoding="utf-8"?>
<sst xmlns="http://schemas.openxmlformats.org/spreadsheetml/2006/main" count="34" uniqueCount="28">
  <si>
    <t>Велосипед</t>
  </si>
  <si>
    <t>Pride</t>
  </si>
  <si>
    <t>Велосипед 16" Pride Flash желтый/красный/черный 2017</t>
  </si>
  <si>
    <t>шт.</t>
  </si>
  <si>
    <t>≥ 5</t>
  </si>
  <si>
    <t>SKD-93-43</t>
  </si>
  <si>
    <t>Велосипед 16" Pride Flash черный/зеленый/белый 2017</t>
  </si>
  <si>
    <t>SKD-06-99</t>
  </si>
  <si>
    <t>Велосипед 16" Pride Miaow белый/розовый 2017</t>
  </si>
  <si>
    <t>№</t>
  </si>
  <si>
    <t>Артикул</t>
  </si>
  <si>
    <t>Фото</t>
  </si>
  <si>
    <t>Артикул Поставщика</t>
  </si>
  <si>
    <t>Вид  товара</t>
  </si>
  <si>
    <t>Бренд</t>
  </si>
  <si>
    <t>Год</t>
  </si>
  <si>
    <t>Наименование товаров</t>
  </si>
  <si>
    <t>Ед.
Изм.</t>
  </si>
  <si>
    <t>Остаток</t>
  </si>
  <si>
    <t>Оптовая скидка %</t>
  </si>
  <si>
    <t>Акционная скидка розница %</t>
  </si>
  <si>
    <t>РОЗН, USD</t>
  </si>
  <si>
    <t>ОПТ, USD</t>
  </si>
  <si>
    <t>Кол-во, ЗАКАЗ</t>
  </si>
  <si>
    <t>Итого по РОЗН, USD</t>
  </si>
  <si>
    <t>Итого по ОПТ, USD</t>
  </si>
  <si>
    <t>Розничная, грн</t>
  </si>
  <si>
    <t>SKD-37-37</t>
  </si>
</sst>
</file>

<file path=xl/styles.xml><?xml version="1.0" encoding="utf-8"?>
<styleSheet xmlns="http://schemas.openxmlformats.org/spreadsheetml/2006/main">
  <fonts count="7">
    <font>
      <sz val="10"/>
      <color theme="1"/>
      <name val="Calibri"/>
      <family val="2"/>
      <charset val="204"/>
      <scheme val="minor"/>
    </font>
    <font>
      <u/>
      <sz val="8"/>
      <color theme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4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3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/>
    </xf>
    <xf numFmtId="0" fontId="1" fillId="0" borderId="1" xfId="1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right" vertical="center"/>
    </xf>
    <xf numFmtId="0" fontId="0" fillId="0" borderId="1" xfId="0" applyNumberForma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"/>
  <sheetViews>
    <sheetView tabSelected="1" workbookViewId="0">
      <selection activeCell="H24" sqref="H24"/>
    </sheetView>
  </sheetViews>
  <sheetFormatPr defaultColWidth="11.42578125" defaultRowHeight="12.75"/>
  <cols>
    <col min="8" max="8" width="44.7109375" customWidth="1"/>
  </cols>
  <sheetData>
    <row r="1" spans="1:18" s="7" customFormat="1" ht="36">
      <c r="A1" s="1" t="s">
        <v>9</v>
      </c>
      <c r="B1" s="2" t="s">
        <v>10</v>
      </c>
      <c r="C1" s="2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" t="s">
        <v>16</v>
      </c>
      <c r="I1" s="4" t="s">
        <v>17</v>
      </c>
      <c r="J1" s="4" t="s">
        <v>18</v>
      </c>
      <c r="K1" s="5" t="s">
        <v>19</v>
      </c>
      <c r="L1" s="5" t="s">
        <v>20</v>
      </c>
      <c r="M1" s="4" t="s">
        <v>21</v>
      </c>
      <c r="N1" s="4" t="s">
        <v>22</v>
      </c>
      <c r="O1" s="6" t="s">
        <v>23</v>
      </c>
      <c r="P1" s="4" t="s">
        <v>24</v>
      </c>
      <c r="Q1" s="4" t="s">
        <v>25</v>
      </c>
      <c r="R1" s="4" t="s">
        <v>26</v>
      </c>
    </row>
    <row r="2" spans="1:18" ht="25.5">
      <c r="A2" s="8">
        <v>1223</v>
      </c>
      <c r="B2" s="19" t="s">
        <v>27</v>
      </c>
      <c r="C2" s="10" t="str">
        <f>HYPERLINK("http://veloplaneta.com.ua/image/catalog/veloplaneta/SKD-37-37.JPG","Фото")</f>
        <v>Фото</v>
      </c>
      <c r="D2" s="9"/>
      <c r="E2" s="11" t="s">
        <v>0</v>
      </c>
      <c r="F2" s="11" t="s">
        <v>1</v>
      </c>
      <c r="G2" s="12">
        <v>2017</v>
      </c>
      <c r="H2" s="18" t="s">
        <v>2</v>
      </c>
      <c r="I2" s="13" t="s">
        <v>3</v>
      </c>
      <c r="J2" s="13">
        <v>10</v>
      </c>
      <c r="K2" s="14"/>
      <c r="L2" s="14"/>
      <c r="M2" s="15">
        <v>139</v>
      </c>
      <c r="N2" s="13">
        <f>IF((N(K2)=0),ROUND(M2*(1-$M$7/100),2),ROUND(M2*(1-K2/100),2))</f>
        <v>139</v>
      </c>
      <c r="O2" s="16"/>
      <c r="P2" s="13">
        <f>N(M2)*N(O2)</f>
        <v>0</v>
      </c>
      <c r="Q2" s="13">
        <f>N(N2)*N(O2)</f>
        <v>0</v>
      </c>
      <c r="R2" s="17">
        <v>3614</v>
      </c>
    </row>
    <row r="3" spans="1:18" ht="25.5">
      <c r="A3" s="8">
        <v>1224</v>
      </c>
      <c r="B3" s="9" t="s">
        <v>5</v>
      </c>
      <c r="C3" s="10" t="str">
        <f>HYPERLINK("http://veloplaneta.com.ua/image/catalog/veloplaneta/SKD-93-43.JPG","Фото")</f>
        <v>Фото</v>
      </c>
      <c r="D3" s="9"/>
      <c r="E3" s="11" t="s">
        <v>0</v>
      </c>
      <c r="F3" s="11" t="s">
        <v>1</v>
      </c>
      <c r="G3" s="12">
        <v>2017</v>
      </c>
      <c r="H3" s="11" t="s">
        <v>6</v>
      </c>
      <c r="I3" s="13" t="s">
        <v>3</v>
      </c>
      <c r="J3" s="13">
        <v>15</v>
      </c>
      <c r="K3" s="14"/>
      <c r="L3" s="14"/>
      <c r="M3" s="15">
        <v>139</v>
      </c>
      <c r="N3" s="13">
        <f>IF((N(K3)=0),ROUND(M3*(1-$M$7/100),2),ROUND(M3*(1-K3/100),2))</f>
        <v>139</v>
      </c>
      <c r="O3" s="16"/>
      <c r="P3" s="13">
        <f>N(M3)*N(O3)</f>
        <v>0</v>
      </c>
      <c r="Q3" s="13">
        <f>N(N3)*N(O3)</f>
        <v>0</v>
      </c>
      <c r="R3" s="17">
        <v>3614</v>
      </c>
    </row>
    <row r="4" spans="1:18">
      <c r="A4" s="8">
        <v>1225</v>
      </c>
      <c r="B4" s="9" t="s">
        <v>7</v>
      </c>
      <c r="C4" s="10" t="str">
        <f>HYPERLINK("http://veloplaneta.com.ua/image/catalog/veloplaneta/SKD-06-99.JPG","Фото")</f>
        <v>Фото</v>
      </c>
      <c r="D4" s="9"/>
      <c r="E4" s="11" t="s">
        <v>0</v>
      </c>
      <c r="F4" s="11" t="s">
        <v>1</v>
      </c>
      <c r="G4" s="12">
        <v>2017</v>
      </c>
      <c r="H4" s="11" t="s">
        <v>8</v>
      </c>
      <c r="I4" s="13" t="s">
        <v>3</v>
      </c>
      <c r="J4" s="13" t="s">
        <v>4</v>
      </c>
      <c r="K4" s="14"/>
      <c r="L4" s="14"/>
      <c r="M4" s="15">
        <v>150</v>
      </c>
      <c r="N4" s="13">
        <f>IF((N(K4)=0),ROUND(M4*(1-$M$7/100),2),ROUND(M4*(1-K4/100),2))</f>
        <v>150</v>
      </c>
      <c r="O4" s="16"/>
      <c r="P4" s="13">
        <f>N(M4)*N(O4)</f>
        <v>0</v>
      </c>
      <c r="Q4" s="13">
        <f>N(N4)*N(O4)</f>
        <v>0</v>
      </c>
      <c r="R4" s="17">
        <v>3900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irybka ivan</dc:creator>
  <cp:lastModifiedBy>kowo8</cp:lastModifiedBy>
  <dcterms:created xsi:type="dcterms:W3CDTF">2017-03-29T13:28:47Z</dcterms:created>
  <dcterms:modified xsi:type="dcterms:W3CDTF">2018-01-05T21:10:29Z</dcterms:modified>
</cp:coreProperties>
</file>